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gu\Downloads\"/>
    </mc:Choice>
  </mc:AlternateContent>
  <xr:revisionPtr revIDLastSave="0" documentId="13_ncr:1_{07B46CCE-22D6-4F2F-83C6-C04C51242EA2}" xr6:coauthVersionLast="47" xr6:coauthVersionMax="47" xr10:uidLastSave="{00000000-0000-0000-0000-000000000000}"/>
  <bookViews>
    <workbookView xWindow="-120" yWindow="-120" windowWidth="20730" windowHeight="11760" tabRatio="783" xr2:uid="{E39F1B53-3127-4D6C-88BD-079CCE5E8692}"/>
  </bookViews>
  <sheets>
    <sheet name="tips" sheetId="1" r:id="rId1"/>
    <sheet name="Predicted tip, RMSE" sheetId="3" r:id="rId2"/>
    <sheet name="MLR, Tip Predictor" sheetId="2" r:id="rId3"/>
  </sheets>
  <definedNames>
    <definedName name="_xlnm._FilterDatabase" localSheetId="0" hidden="1">tips!$D$1:$D$245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2" l="1"/>
  <c r="E64" i="3"/>
  <c r="F64" i="3" s="1"/>
  <c r="G64" i="3" s="1"/>
  <c r="D3" i="3"/>
  <c r="E3" i="3" s="1"/>
  <c r="F3" i="3" s="1"/>
  <c r="G3" i="3" s="1"/>
  <c r="D4" i="3"/>
  <c r="E4" i="3" s="1"/>
  <c r="F4" i="3" s="1"/>
  <c r="G4" i="3" s="1"/>
  <c r="D5" i="3"/>
  <c r="E5" i="3" s="1"/>
  <c r="F5" i="3" s="1"/>
  <c r="G5" i="3" s="1"/>
  <c r="D6" i="3"/>
  <c r="E6" i="3" s="1"/>
  <c r="F6" i="3" s="1"/>
  <c r="G6" i="3" s="1"/>
  <c r="D7" i="3"/>
  <c r="E7" i="3" s="1"/>
  <c r="F7" i="3" s="1"/>
  <c r="G7" i="3" s="1"/>
  <c r="D8" i="3"/>
  <c r="E8" i="3" s="1"/>
  <c r="F8" i="3" s="1"/>
  <c r="G8" i="3" s="1"/>
  <c r="D9" i="3"/>
  <c r="E9" i="3" s="1"/>
  <c r="F9" i="3" s="1"/>
  <c r="G9" i="3" s="1"/>
  <c r="D10" i="3"/>
  <c r="E10" i="3" s="1"/>
  <c r="F10" i="3" s="1"/>
  <c r="G10" i="3" s="1"/>
  <c r="D11" i="3"/>
  <c r="E11" i="3" s="1"/>
  <c r="F11" i="3" s="1"/>
  <c r="G11" i="3" s="1"/>
  <c r="D12" i="3"/>
  <c r="E12" i="3" s="1"/>
  <c r="F12" i="3" s="1"/>
  <c r="G12" i="3" s="1"/>
  <c r="D13" i="3"/>
  <c r="E13" i="3" s="1"/>
  <c r="F13" i="3" s="1"/>
  <c r="G13" i="3" s="1"/>
  <c r="D14" i="3"/>
  <c r="E14" i="3" s="1"/>
  <c r="F14" i="3" s="1"/>
  <c r="G14" i="3" s="1"/>
  <c r="D15" i="3"/>
  <c r="E15" i="3" s="1"/>
  <c r="F15" i="3" s="1"/>
  <c r="G15" i="3" s="1"/>
  <c r="D16" i="3"/>
  <c r="E16" i="3" s="1"/>
  <c r="F16" i="3" s="1"/>
  <c r="G16" i="3" s="1"/>
  <c r="D17" i="3"/>
  <c r="E17" i="3" s="1"/>
  <c r="F17" i="3" s="1"/>
  <c r="G17" i="3" s="1"/>
  <c r="D18" i="3"/>
  <c r="E18" i="3" s="1"/>
  <c r="F18" i="3" s="1"/>
  <c r="G18" i="3" s="1"/>
  <c r="D19" i="3"/>
  <c r="E19" i="3" s="1"/>
  <c r="F19" i="3" s="1"/>
  <c r="G19" i="3" s="1"/>
  <c r="D20" i="3"/>
  <c r="E20" i="3" s="1"/>
  <c r="F20" i="3" s="1"/>
  <c r="G20" i="3" s="1"/>
  <c r="D21" i="3"/>
  <c r="E21" i="3" s="1"/>
  <c r="F21" i="3" s="1"/>
  <c r="G21" i="3" s="1"/>
  <c r="D22" i="3"/>
  <c r="E22" i="3" s="1"/>
  <c r="F22" i="3" s="1"/>
  <c r="G22" i="3" s="1"/>
  <c r="D23" i="3"/>
  <c r="E23" i="3" s="1"/>
  <c r="F23" i="3" s="1"/>
  <c r="G23" i="3" s="1"/>
  <c r="D24" i="3"/>
  <c r="E24" i="3" s="1"/>
  <c r="F24" i="3" s="1"/>
  <c r="G24" i="3" s="1"/>
  <c r="D25" i="3"/>
  <c r="E25" i="3" s="1"/>
  <c r="F25" i="3" s="1"/>
  <c r="G25" i="3" s="1"/>
  <c r="D26" i="3"/>
  <c r="E26" i="3" s="1"/>
  <c r="F26" i="3" s="1"/>
  <c r="G26" i="3" s="1"/>
  <c r="D27" i="3"/>
  <c r="E27" i="3" s="1"/>
  <c r="F27" i="3" s="1"/>
  <c r="G27" i="3" s="1"/>
  <c r="D28" i="3"/>
  <c r="E28" i="3" s="1"/>
  <c r="F28" i="3" s="1"/>
  <c r="G28" i="3" s="1"/>
  <c r="D29" i="3"/>
  <c r="E29" i="3" s="1"/>
  <c r="F29" i="3" s="1"/>
  <c r="G29" i="3" s="1"/>
  <c r="D30" i="3"/>
  <c r="E30" i="3" s="1"/>
  <c r="F30" i="3" s="1"/>
  <c r="G30" i="3" s="1"/>
  <c r="D31" i="3"/>
  <c r="E31" i="3" s="1"/>
  <c r="F31" i="3" s="1"/>
  <c r="G31" i="3" s="1"/>
  <c r="D32" i="3"/>
  <c r="E32" i="3" s="1"/>
  <c r="F32" i="3" s="1"/>
  <c r="G32" i="3" s="1"/>
  <c r="D33" i="3"/>
  <c r="E33" i="3" s="1"/>
  <c r="F33" i="3" s="1"/>
  <c r="G33" i="3" s="1"/>
  <c r="D34" i="3"/>
  <c r="E34" i="3" s="1"/>
  <c r="F34" i="3" s="1"/>
  <c r="G34" i="3" s="1"/>
  <c r="D35" i="3"/>
  <c r="E35" i="3" s="1"/>
  <c r="F35" i="3" s="1"/>
  <c r="G35" i="3" s="1"/>
  <c r="D36" i="3"/>
  <c r="E36" i="3" s="1"/>
  <c r="F36" i="3" s="1"/>
  <c r="G36" i="3" s="1"/>
  <c r="D37" i="3"/>
  <c r="E37" i="3" s="1"/>
  <c r="F37" i="3" s="1"/>
  <c r="G37" i="3" s="1"/>
  <c r="D38" i="3"/>
  <c r="E38" i="3" s="1"/>
  <c r="F38" i="3" s="1"/>
  <c r="G38" i="3" s="1"/>
  <c r="D39" i="3"/>
  <c r="E39" i="3" s="1"/>
  <c r="F39" i="3" s="1"/>
  <c r="G39" i="3" s="1"/>
  <c r="D40" i="3"/>
  <c r="E40" i="3" s="1"/>
  <c r="F40" i="3" s="1"/>
  <c r="G40" i="3" s="1"/>
  <c r="D41" i="3"/>
  <c r="E41" i="3" s="1"/>
  <c r="F41" i="3" s="1"/>
  <c r="G41" i="3" s="1"/>
  <c r="D42" i="3"/>
  <c r="E42" i="3" s="1"/>
  <c r="F42" i="3" s="1"/>
  <c r="G42" i="3" s="1"/>
  <c r="D43" i="3"/>
  <c r="E43" i="3" s="1"/>
  <c r="F43" i="3" s="1"/>
  <c r="G43" i="3" s="1"/>
  <c r="D44" i="3"/>
  <c r="E44" i="3" s="1"/>
  <c r="F44" i="3" s="1"/>
  <c r="G44" i="3" s="1"/>
  <c r="D45" i="3"/>
  <c r="E45" i="3" s="1"/>
  <c r="F45" i="3" s="1"/>
  <c r="G45" i="3" s="1"/>
  <c r="D46" i="3"/>
  <c r="E46" i="3" s="1"/>
  <c r="F46" i="3" s="1"/>
  <c r="G46" i="3" s="1"/>
  <c r="D47" i="3"/>
  <c r="E47" i="3" s="1"/>
  <c r="F47" i="3" s="1"/>
  <c r="G47" i="3" s="1"/>
  <c r="D48" i="3"/>
  <c r="E48" i="3" s="1"/>
  <c r="F48" i="3" s="1"/>
  <c r="G48" i="3" s="1"/>
  <c r="D49" i="3"/>
  <c r="E49" i="3" s="1"/>
  <c r="F49" i="3" s="1"/>
  <c r="G49" i="3" s="1"/>
  <c r="D50" i="3"/>
  <c r="E50" i="3" s="1"/>
  <c r="F50" i="3" s="1"/>
  <c r="G50" i="3" s="1"/>
  <c r="D51" i="3"/>
  <c r="E51" i="3" s="1"/>
  <c r="F51" i="3" s="1"/>
  <c r="G51" i="3" s="1"/>
  <c r="D52" i="3"/>
  <c r="E52" i="3" s="1"/>
  <c r="F52" i="3" s="1"/>
  <c r="G52" i="3" s="1"/>
  <c r="D53" i="3"/>
  <c r="E53" i="3" s="1"/>
  <c r="F53" i="3" s="1"/>
  <c r="G53" i="3" s="1"/>
  <c r="D54" i="3"/>
  <c r="E54" i="3" s="1"/>
  <c r="F54" i="3" s="1"/>
  <c r="G54" i="3" s="1"/>
  <c r="D55" i="3"/>
  <c r="E55" i="3" s="1"/>
  <c r="F55" i="3" s="1"/>
  <c r="G55" i="3" s="1"/>
  <c r="D56" i="3"/>
  <c r="E56" i="3" s="1"/>
  <c r="F56" i="3" s="1"/>
  <c r="G56" i="3" s="1"/>
  <c r="D57" i="3"/>
  <c r="E57" i="3" s="1"/>
  <c r="F57" i="3" s="1"/>
  <c r="G57" i="3" s="1"/>
  <c r="D58" i="3"/>
  <c r="E58" i="3" s="1"/>
  <c r="F58" i="3" s="1"/>
  <c r="G58" i="3" s="1"/>
  <c r="D59" i="3"/>
  <c r="E59" i="3" s="1"/>
  <c r="F59" i="3" s="1"/>
  <c r="G59" i="3" s="1"/>
  <c r="D60" i="3"/>
  <c r="E60" i="3" s="1"/>
  <c r="F60" i="3" s="1"/>
  <c r="G60" i="3" s="1"/>
  <c r="D61" i="3"/>
  <c r="E61" i="3" s="1"/>
  <c r="F61" i="3" s="1"/>
  <c r="G61" i="3" s="1"/>
  <c r="D62" i="3"/>
  <c r="E62" i="3" s="1"/>
  <c r="F62" i="3" s="1"/>
  <c r="G62" i="3" s="1"/>
  <c r="D63" i="3"/>
  <c r="E63" i="3" s="1"/>
  <c r="F63" i="3" s="1"/>
  <c r="G63" i="3" s="1"/>
  <c r="D64" i="3"/>
  <c r="D65" i="3"/>
  <c r="E65" i="3" s="1"/>
  <c r="F65" i="3" s="1"/>
  <c r="G65" i="3" s="1"/>
  <c r="D66" i="3"/>
  <c r="E66" i="3" s="1"/>
  <c r="F66" i="3" s="1"/>
  <c r="G66" i="3" s="1"/>
  <c r="D67" i="3"/>
  <c r="E67" i="3" s="1"/>
  <c r="F67" i="3" s="1"/>
  <c r="G67" i="3" s="1"/>
  <c r="D68" i="3"/>
  <c r="E68" i="3" s="1"/>
  <c r="F68" i="3" s="1"/>
  <c r="G68" i="3" s="1"/>
  <c r="D69" i="3"/>
  <c r="E69" i="3" s="1"/>
  <c r="F69" i="3" s="1"/>
  <c r="G69" i="3" s="1"/>
  <c r="D70" i="3"/>
  <c r="E70" i="3" s="1"/>
  <c r="F70" i="3" s="1"/>
  <c r="G70" i="3" s="1"/>
  <c r="D71" i="3"/>
  <c r="E71" i="3" s="1"/>
  <c r="F71" i="3" s="1"/>
  <c r="G71" i="3" s="1"/>
  <c r="D72" i="3"/>
  <c r="E72" i="3" s="1"/>
  <c r="F72" i="3" s="1"/>
  <c r="G72" i="3" s="1"/>
  <c r="D73" i="3"/>
  <c r="E73" i="3" s="1"/>
  <c r="F73" i="3" s="1"/>
  <c r="G73" i="3" s="1"/>
  <c r="D74" i="3"/>
  <c r="E74" i="3" s="1"/>
  <c r="F74" i="3" s="1"/>
  <c r="G74" i="3" s="1"/>
  <c r="D75" i="3"/>
  <c r="E75" i="3" s="1"/>
  <c r="F75" i="3" s="1"/>
  <c r="G75" i="3" s="1"/>
  <c r="D76" i="3"/>
  <c r="E76" i="3" s="1"/>
  <c r="F76" i="3" s="1"/>
  <c r="G76" i="3" s="1"/>
  <c r="D77" i="3"/>
  <c r="E77" i="3" s="1"/>
  <c r="F77" i="3" s="1"/>
  <c r="G77" i="3" s="1"/>
  <c r="D78" i="3"/>
  <c r="E78" i="3" s="1"/>
  <c r="F78" i="3" s="1"/>
  <c r="G78" i="3" s="1"/>
  <c r="D79" i="3"/>
  <c r="E79" i="3" s="1"/>
  <c r="F79" i="3" s="1"/>
  <c r="G79" i="3" s="1"/>
  <c r="D80" i="3"/>
  <c r="E80" i="3" s="1"/>
  <c r="F80" i="3" s="1"/>
  <c r="G80" i="3" s="1"/>
  <c r="D81" i="3"/>
  <c r="E81" i="3" s="1"/>
  <c r="F81" i="3" s="1"/>
  <c r="G81" i="3" s="1"/>
  <c r="D82" i="3"/>
  <c r="E82" i="3" s="1"/>
  <c r="F82" i="3" s="1"/>
  <c r="G82" i="3" s="1"/>
  <c r="D83" i="3"/>
  <c r="E83" i="3" s="1"/>
  <c r="F83" i="3" s="1"/>
  <c r="G83" i="3" s="1"/>
  <c r="D84" i="3"/>
  <c r="E84" i="3" s="1"/>
  <c r="F84" i="3" s="1"/>
  <c r="G84" i="3" s="1"/>
  <c r="D85" i="3"/>
  <c r="E85" i="3" s="1"/>
  <c r="F85" i="3" s="1"/>
  <c r="G85" i="3" s="1"/>
  <c r="D86" i="3"/>
  <c r="E86" i="3" s="1"/>
  <c r="F86" i="3" s="1"/>
  <c r="G86" i="3" s="1"/>
  <c r="D87" i="3"/>
  <c r="E87" i="3" s="1"/>
  <c r="F87" i="3" s="1"/>
  <c r="G87" i="3" s="1"/>
  <c r="D88" i="3"/>
  <c r="E88" i="3" s="1"/>
  <c r="F88" i="3" s="1"/>
  <c r="G88" i="3" s="1"/>
  <c r="D89" i="3"/>
  <c r="E89" i="3" s="1"/>
  <c r="F89" i="3" s="1"/>
  <c r="G89" i="3" s="1"/>
  <c r="D90" i="3"/>
  <c r="E90" i="3" s="1"/>
  <c r="F90" i="3" s="1"/>
  <c r="G90" i="3" s="1"/>
  <c r="D91" i="3"/>
  <c r="E91" i="3" s="1"/>
  <c r="F91" i="3" s="1"/>
  <c r="G91" i="3" s="1"/>
  <c r="D92" i="3"/>
  <c r="E92" i="3" s="1"/>
  <c r="F92" i="3" s="1"/>
  <c r="G92" i="3" s="1"/>
  <c r="D93" i="3"/>
  <c r="E93" i="3" s="1"/>
  <c r="F93" i="3" s="1"/>
  <c r="G93" i="3" s="1"/>
  <c r="D94" i="3"/>
  <c r="E94" i="3" s="1"/>
  <c r="F94" i="3" s="1"/>
  <c r="G94" i="3" s="1"/>
  <c r="D95" i="3"/>
  <c r="E95" i="3" s="1"/>
  <c r="F95" i="3" s="1"/>
  <c r="G95" i="3" s="1"/>
  <c r="D96" i="3"/>
  <c r="E96" i="3" s="1"/>
  <c r="F96" i="3" s="1"/>
  <c r="G96" i="3" s="1"/>
  <c r="D97" i="3"/>
  <c r="E97" i="3" s="1"/>
  <c r="F97" i="3" s="1"/>
  <c r="G97" i="3" s="1"/>
  <c r="D98" i="3"/>
  <c r="E98" i="3" s="1"/>
  <c r="F98" i="3" s="1"/>
  <c r="G98" i="3" s="1"/>
  <c r="D99" i="3"/>
  <c r="E99" i="3" s="1"/>
  <c r="F99" i="3" s="1"/>
  <c r="G99" i="3" s="1"/>
  <c r="D100" i="3"/>
  <c r="E100" i="3" s="1"/>
  <c r="F100" i="3" s="1"/>
  <c r="G100" i="3" s="1"/>
  <c r="D101" i="3"/>
  <c r="E101" i="3" s="1"/>
  <c r="F101" i="3" s="1"/>
  <c r="G101" i="3" s="1"/>
  <c r="D102" i="3"/>
  <c r="E102" i="3" s="1"/>
  <c r="F102" i="3" s="1"/>
  <c r="G102" i="3" s="1"/>
  <c r="D103" i="3"/>
  <c r="E103" i="3" s="1"/>
  <c r="F103" i="3" s="1"/>
  <c r="G103" i="3" s="1"/>
  <c r="D104" i="3"/>
  <c r="E104" i="3" s="1"/>
  <c r="F104" i="3" s="1"/>
  <c r="G104" i="3" s="1"/>
  <c r="D105" i="3"/>
  <c r="E105" i="3" s="1"/>
  <c r="F105" i="3" s="1"/>
  <c r="G105" i="3" s="1"/>
  <c r="D106" i="3"/>
  <c r="E106" i="3" s="1"/>
  <c r="F106" i="3" s="1"/>
  <c r="G106" i="3" s="1"/>
  <c r="D107" i="3"/>
  <c r="E107" i="3" s="1"/>
  <c r="F107" i="3" s="1"/>
  <c r="G107" i="3" s="1"/>
  <c r="D108" i="3"/>
  <c r="E108" i="3" s="1"/>
  <c r="F108" i="3" s="1"/>
  <c r="G108" i="3" s="1"/>
  <c r="D109" i="3"/>
  <c r="E109" i="3" s="1"/>
  <c r="F109" i="3" s="1"/>
  <c r="G109" i="3" s="1"/>
  <c r="D110" i="3"/>
  <c r="E110" i="3" s="1"/>
  <c r="F110" i="3" s="1"/>
  <c r="G110" i="3" s="1"/>
  <c r="D111" i="3"/>
  <c r="E111" i="3" s="1"/>
  <c r="F111" i="3" s="1"/>
  <c r="G111" i="3" s="1"/>
  <c r="D112" i="3"/>
  <c r="E112" i="3" s="1"/>
  <c r="F112" i="3" s="1"/>
  <c r="G112" i="3" s="1"/>
  <c r="D113" i="3"/>
  <c r="E113" i="3" s="1"/>
  <c r="F113" i="3" s="1"/>
  <c r="G113" i="3" s="1"/>
  <c r="D114" i="3"/>
  <c r="E114" i="3" s="1"/>
  <c r="F114" i="3" s="1"/>
  <c r="G114" i="3" s="1"/>
  <c r="D115" i="3"/>
  <c r="E115" i="3" s="1"/>
  <c r="F115" i="3" s="1"/>
  <c r="G115" i="3" s="1"/>
  <c r="D116" i="3"/>
  <c r="E116" i="3" s="1"/>
  <c r="F116" i="3" s="1"/>
  <c r="G116" i="3" s="1"/>
  <c r="D117" i="3"/>
  <c r="E117" i="3" s="1"/>
  <c r="F117" i="3" s="1"/>
  <c r="G117" i="3" s="1"/>
  <c r="D118" i="3"/>
  <c r="E118" i="3" s="1"/>
  <c r="F118" i="3" s="1"/>
  <c r="G118" i="3" s="1"/>
  <c r="D119" i="3"/>
  <c r="E119" i="3" s="1"/>
  <c r="F119" i="3" s="1"/>
  <c r="G119" i="3" s="1"/>
  <c r="D120" i="3"/>
  <c r="E120" i="3" s="1"/>
  <c r="F120" i="3" s="1"/>
  <c r="G120" i="3" s="1"/>
  <c r="D121" i="3"/>
  <c r="E121" i="3" s="1"/>
  <c r="F121" i="3" s="1"/>
  <c r="G121" i="3" s="1"/>
  <c r="D122" i="3"/>
  <c r="E122" i="3" s="1"/>
  <c r="F122" i="3" s="1"/>
  <c r="G122" i="3" s="1"/>
  <c r="D123" i="3"/>
  <c r="E123" i="3" s="1"/>
  <c r="F123" i="3" s="1"/>
  <c r="G123" i="3" s="1"/>
  <c r="D124" i="3"/>
  <c r="E124" i="3" s="1"/>
  <c r="F124" i="3" s="1"/>
  <c r="G124" i="3" s="1"/>
  <c r="D125" i="3"/>
  <c r="E125" i="3" s="1"/>
  <c r="F125" i="3" s="1"/>
  <c r="G125" i="3" s="1"/>
  <c r="D126" i="3"/>
  <c r="E126" i="3" s="1"/>
  <c r="F126" i="3" s="1"/>
  <c r="G126" i="3" s="1"/>
  <c r="D127" i="3"/>
  <c r="E127" i="3" s="1"/>
  <c r="F127" i="3" s="1"/>
  <c r="G127" i="3" s="1"/>
  <c r="D128" i="3"/>
  <c r="E128" i="3" s="1"/>
  <c r="F128" i="3" s="1"/>
  <c r="G128" i="3" s="1"/>
  <c r="D129" i="3"/>
  <c r="E129" i="3" s="1"/>
  <c r="F129" i="3" s="1"/>
  <c r="G129" i="3" s="1"/>
  <c r="D130" i="3"/>
  <c r="E130" i="3" s="1"/>
  <c r="F130" i="3" s="1"/>
  <c r="G130" i="3" s="1"/>
  <c r="D131" i="3"/>
  <c r="E131" i="3" s="1"/>
  <c r="F131" i="3" s="1"/>
  <c r="G131" i="3" s="1"/>
  <c r="D132" i="3"/>
  <c r="E132" i="3" s="1"/>
  <c r="F132" i="3" s="1"/>
  <c r="G132" i="3" s="1"/>
  <c r="D133" i="3"/>
  <c r="E133" i="3" s="1"/>
  <c r="F133" i="3" s="1"/>
  <c r="G133" i="3" s="1"/>
  <c r="D134" i="3"/>
  <c r="E134" i="3" s="1"/>
  <c r="F134" i="3" s="1"/>
  <c r="G134" i="3" s="1"/>
  <c r="D135" i="3"/>
  <c r="E135" i="3" s="1"/>
  <c r="F135" i="3" s="1"/>
  <c r="G135" i="3" s="1"/>
  <c r="D136" i="3"/>
  <c r="E136" i="3" s="1"/>
  <c r="F136" i="3" s="1"/>
  <c r="G136" i="3" s="1"/>
  <c r="D137" i="3"/>
  <c r="E137" i="3" s="1"/>
  <c r="F137" i="3" s="1"/>
  <c r="G137" i="3" s="1"/>
  <c r="D138" i="3"/>
  <c r="E138" i="3" s="1"/>
  <c r="F138" i="3" s="1"/>
  <c r="G138" i="3" s="1"/>
  <c r="D139" i="3"/>
  <c r="E139" i="3" s="1"/>
  <c r="F139" i="3" s="1"/>
  <c r="G139" i="3" s="1"/>
  <c r="D140" i="3"/>
  <c r="E140" i="3" s="1"/>
  <c r="F140" i="3" s="1"/>
  <c r="G140" i="3" s="1"/>
  <c r="D141" i="3"/>
  <c r="E141" i="3" s="1"/>
  <c r="F141" i="3" s="1"/>
  <c r="G141" i="3" s="1"/>
  <c r="D142" i="3"/>
  <c r="E142" i="3" s="1"/>
  <c r="F142" i="3" s="1"/>
  <c r="G142" i="3" s="1"/>
  <c r="D143" i="3"/>
  <c r="E143" i="3" s="1"/>
  <c r="F143" i="3" s="1"/>
  <c r="G143" i="3" s="1"/>
  <c r="D144" i="3"/>
  <c r="E144" i="3" s="1"/>
  <c r="F144" i="3" s="1"/>
  <c r="G144" i="3" s="1"/>
  <c r="D145" i="3"/>
  <c r="E145" i="3" s="1"/>
  <c r="F145" i="3" s="1"/>
  <c r="G145" i="3" s="1"/>
  <c r="D146" i="3"/>
  <c r="E146" i="3" s="1"/>
  <c r="F146" i="3" s="1"/>
  <c r="G146" i="3" s="1"/>
  <c r="D147" i="3"/>
  <c r="E147" i="3" s="1"/>
  <c r="F147" i="3" s="1"/>
  <c r="G147" i="3" s="1"/>
  <c r="D148" i="3"/>
  <c r="E148" i="3" s="1"/>
  <c r="F148" i="3" s="1"/>
  <c r="G148" i="3" s="1"/>
  <c r="D149" i="3"/>
  <c r="E149" i="3" s="1"/>
  <c r="F149" i="3" s="1"/>
  <c r="G149" i="3" s="1"/>
  <c r="D150" i="3"/>
  <c r="E150" i="3" s="1"/>
  <c r="F150" i="3" s="1"/>
  <c r="G150" i="3" s="1"/>
  <c r="D151" i="3"/>
  <c r="E151" i="3" s="1"/>
  <c r="F151" i="3" s="1"/>
  <c r="G151" i="3" s="1"/>
  <c r="D152" i="3"/>
  <c r="E152" i="3" s="1"/>
  <c r="F152" i="3" s="1"/>
  <c r="G152" i="3" s="1"/>
  <c r="D153" i="3"/>
  <c r="E153" i="3" s="1"/>
  <c r="F153" i="3" s="1"/>
  <c r="G153" i="3" s="1"/>
  <c r="D154" i="3"/>
  <c r="E154" i="3" s="1"/>
  <c r="F154" i="3" s="1"/>
  <c r="G154" i="3" s="1"/>
  <c r="D155" i="3"/>
  <c r="E155" i="3" s="1"/>
  <c r="F155" i="3" s="1"/>
  <c r="G155" i="3" s="1"/>
  <c r="D156" i="3"/>
  <c r="E156" i="3" s="1"/>
  <c r="F156" i="3" s="1"/>
  <c r="G156" i="3" s="1"/>
  <c r="D157" i="3"/>
  <c r="E157" i="3" s="1"/>
  <c r="F157" i="3" s="1"/>
  <c r="G157" i="3" s="1"/>
  <c r="D158" i="3"/>
  <c r="E158" i="3" s="1"/>
  <c r="F158" i="3" s="1"/>
  <c r="G158" i="3" s="1"/>
  <c r="D159" i="3"/>
  <c r="E159" i="3" s="1"/>
  <c r="F159" i="3" s="1"/>
  <c r="G159" i="3" s="1"/>
  <c r="D160" i="3"/>
  <c r="E160" i="3" s="1"/>
  <c r="F160" i="3" s="1"/>
  <c r="G160" i="3" s="1"/>
  <c r="D161" i="3"/>
  <c r="E161" i="3" s="1"/>
  <c r="F161" i="3" s="1"/>
  <c r="G161" i="3" s="1"/>
  <c r="D162" i="3"/>
  <c r="E162" i="3" s="1"/>
  <c r="F162" i="3" s="1"/>
  <c r="G162" i="3" s="1"/>
  <c r="D163" i="3"/>
  <c r="E163" i="3" s="1"/>
  <c r="F163" i="3" s="1"/>
  <c r="G163" i="3" s="1"/>
  <c r="D164" i="3"/>
  <c r="E164" i="3" s="1"/>
  <c r="F164" i="3" s="1"/>
  <c r="G164" i="3" s="1"/>
  <c r="D165" i="3"/>
  <c r="E165" i="3" s="1"/>
  <c r="F165" i="3" s="1"/>
  <c r="G165" i="3" s="1"/>
  <c r="D166" i="3"/>
  <c r="E166" i="3" s="1"/>
  <c r="F166" i="3" s="1"/>
  <c r="G166" i="3" s="1"/>
  <c r="D167" i="3"/>
  <c r="E167" i="3" s="1"/>
  <c r="F167" i="3" s="1"/>
  <c r="G167" i="3" s="1"/>
  <c r="D168" i="3"/>
  <c r="E168" i="3" s="1"/>
  <c r="F168" i="3" s="1"/>
  <c r="G168" i="3" s="1"/>
  <c r="D169" i="3"/>
  <c r="E169" i="3" s="1"/>
  <c r="F169" i="3" s="1"/>
  <c r="G169" i="3" s="1"/>
  <c r="D170" i="3"/>
  <c r="E170" i="3" s="1"/>
  <c r="F170" i="3" s="1"/>
  <c r="G170" i="3" s="1"/>
  <c r="D171" i="3"/>
  <c r="E171" i="3" s="1"/>
  <c r="F171" i="3" s="1"/>
  <c r="G171" i="3" s="1"/>
  <c r="D172" i="3"/>
  <c r="E172" i="3" s="1"/>
  <c r="F172" i="3" s="1"/>
  <c r="G172" i="3" s="1"/>
  <c r="D173" i="3"/>
  <c r="E173" i="3" s="1"/>
  <c r="F173" i="3" s="1"/>
  <c r="G173" i="3" s="1"/>
  <c r="D174" i="3"/>
  <c r="E174" i="3" s="1"/>
  <c r="F174" i="3" s="1"/>
  <c r="G174" i="3" s="1"/>
  <c r="D175" i="3"/>
  <c r="E175" i="3" s="1"/>
  <c r="F175" i="3" s="1"/>
  <c r="G175" i="3" s="1"/>
  <c r="D176" i="3"/>
  <c r="E176" i="3" s="1"/>
  <c r="F176" i="3" s="1"/>
  <c r="G176" i="3" s="1"/>
  <c r="D177" i="3"/>
  <c r="E177" i="3" s="1"/>
  <c r="F177" i="3" s="1"/>
  <c r="G177" i="3" s="1"/>
  <c r="D178" i="3"/>
  <c r="E178" i="3" s="1"/>
  <c r="F178" i="3" s="1"/>
  <c r="G178" i="3" s="1"/>
  <c r="D179" i="3"/>
  <c r="E179" i="3" s="1"/>
  <c r="F179" i="3" s="1"/>
  <c r="G179" i="3" s="1"/>
  <c r="D180" i="3"/>
  <c r="E180" i="3" s="1"/>
  <c r="F180" i="3" s="1"/>
  <c r="G180" i="3" s="1"/>
  <c r="D181" i="3"/>
  <c r="E181" i="3" s="1"/>
  <c r="F181" i="3" s="1"/>
  <c r="G181" i="3" s="1"/>
  <c r="D182" i="3"/>
  <c r="E182" i="3" s="1"/>
  <c r="F182" i="3" s="1"/>
  <c r="G182" i="3" s="1"/>
  <c r="D183" i="3"/>
  <c r="E183" i="3" s="1"/>
  <c r="F183" i="3" s="1"/>
  <c r="G183" i="3" s="1"/>
  <c r="D184" i="3"/>
  <c r="E184" i="3" s="1"/>
  <c r="F184" i="3" s="1"/>
  <c r="G184" i="3" s="1"/>
  <c r="D185" i="3"/>
  <c r="E185" i="3" s="1"/>
  <c r="F185" i="3" s="1"/>
  <c r="G185" i="3" s="1"/>
  <c r="D186" i="3"/>
  <c r="E186" i="3" s="1"/>
  <c r="F186" i="3" s="1"/>
  <c r="G186" i="3" s="1"/>
  <c r="D187" i="3"/>
  <c r="E187" i="3" s="1"/>
  <c r="F187" i="3" s="1"/>
  <c r="G187" i="3" s="1"/>
  <c r="D188" i="3"/>
  <c r="E188" i="3" s="1"/>
  <c r="F188" i="3" s="1"/>
  <c r="G188" i="3" s="1"/>
  <c r="D189" i="3"/>
  <c r="E189" i="3" s="1"/>
  <c r="F189" i="3" s="1"/>
  <c r="G189" i="3" s="1"/>
  <c r="D190" i="3"/>
  <c r="E190" i="3" s="1"/>
  <c r="F190" i="3" s="1"/>
  <c r="G190" i="3" s="1"/>
  <c r="D191" i="3"/>
  <c r="E191" i="3" s="1"/>
  <c r="F191" i="3" s="1"/>
  <c r="G191" i="3" s="1"/>
  <c r="D192" i="3"/>
  <c r="E192" i="3" s="1"/>
  <c r="F192" i="3" s="1"/>
  <c r="G192" i="3" s="1"/>
  <c r="D193" i="3"/>
  <c r="E193" i="3" s="1"/>
  <c r="F193" i="3" s="1"/>
  <c r="G193" i="3" s="1"/>
  <c r="D194" i="3"/>
  <c r="E194" i="3" s="1"/>
  <c r="F194" i="3" s="1"/>
  <c r="G194" i="3" s="1"/>
  <c r="D195" i="3"/>
  <c r="E195" i="3" s="1"/>
  <c r="F195" i="3" s="1"/>
  <c r="G195" i="3" s="1"/>
  <c r="D196" i="3"/>
  <c r="E196" i="3" s="1"/>
  <c r="F196" i="3" s="1"/>
  <c r="G196" i="3" s="1"/>
  <c r="D197" i="3"/>
  <c r="E197" i="3" s="1"/>
  <c r="F197" i="3" s="1"/>
  <c r="G197" i="3" s="1"/>
  <c r="D198" i="3"/>
  <c r="E198" i="3" s="1"/>
  <c r="F198" i="3" s="1"/>
  <c r="G198" i="3" s="1"/>
  <c r="D199" i="3"/>
  <c r="E199" i="3" s="1"/>
  <c r="F199" i="3" s="1"/>
  <c r="G199" i="3" s="1"/>
  <c r="D200" i="3"/>
  <c r="E200" i="3" s="1"/>
  <c r="F200" i="3" s="1"/>
  <c r="G200" i="3" s="1"/>
  <c r="D201" i="3"/>
  <c r="E201" i="3" s="1"/>
  <c r="F201" i="3" s="1"/>
  <c r="G201" i="3" s="1"/>
  <c r="D202" i="3"/>
  <c r="E202" i="3" s="1"/>
  <c r="F202" i="3" s="1"/>
  <c r="G202" i="3" s="1"/>
  <c r="D203" i="3"/>
  <c r="E203" i="3" s="1"/>
  <c r="F203" i="3" s="1"/>
  <c r="G203" i="3" s="1"/>
  <c r="D204" i="3"/>
  <c r="E204" i="3" s="1"/>
  <c r="F204" i="3" s="1"/>
  <c r="G204" i="3" s="1"/>
  <c r="D205" i="3"/>
  <c r="E205" i="3" s="1"/>
  <c r="F205" i="3" s="1"/>
  <c r="G205" i="3" s="1"/>
  <c r="D206" i="3"/>
  <c r="E206" i="3" s="1"/>
  <c r="F206" i="3" s="1"/>
  <c r="G206" i="3" s="1"/>
  <c r="D207" i="3"/>
  <c r="E207" i="3" s="1"/>
  <c r="F207" i="3" s="1"/>
  <c r="G207" i="3" s="1"/>
  <c r="D208" i="3"/>
  <c r="E208" i="3" s="1"/>
  <c r="F208" i="3" s="1"/>
  <c r="G208" i="3" s="1"/>
  <c r="D209" i="3"/>
  <c r="E209" i="3" s="1"/>
  <c r="F209" i="3" s="1"/>
  <c r="G209" i="3" s="1"/>
  <c r="D210" i="3"/>
  <c r="E210" i="3" s="1"/>
  <c r="F210" i="3" s="1"/>
  <c r="G210" i="3" s="1"/>
  <c r="D211" i="3"/>
  <c r="E211" i="3" s="1"/>
  <c r="F211" i="3" s="1"/>
  <c r="G211" i="3" s="1"/>
  <c r="D212" i="3"/>
  <c r="E212" i="3" s="1"/>
  <c r="F212" i="3" s="1"/>
  <c r="G212" i="3" s="1"/>
  <c r="D213" i="3"/>
  <c r="E213" i="3" s="1"/>
  <c r="F213" i="3" s="1"/>
  <c r="G213" i="3" s="1"/>
  <c r="D214" i="3"/>
  <c r="E214" i="3" s="1"/>
  <c r="F214" i="3" s="1"/>
  <c r="G214" i="3" s="1"/>
  <c r="D215" i="3"/>
  <c r="E215" i="3" s="1"/>
  <c r="F215" i="3" s="1"/>
  <c r="G215" i="3" s="1"/>
  <c r="D216" i="3"/>
  <c r="E216" i="3" s="1"/>
  <c r="F216" i="3" s="1"/>
  <c r="G216" i="3" s="1"/>
  <c r="D217" i="3"/>
  <c r="E217" i="3" s="1"/>
  <c r="F217" i="3" s="1"/>
  <c r="G217" i="3" s="1"/>
  <c r="D218" i="3"/>
  <c r="E218" i="3" s="1"/>
  <c r="F218" i="3" s="1"/>
  <c r="G218" i="3" s="1"/>
  <c r="D219" i="3"/>
  <c r="E219" i="3" s="1"/>
  <c r="F219" i="3" s="1"/>
  <c r="G219" i="3" s="1"/>
  <c r="D220" i="3"/>
  <c r="E220" i="3" s="1"/>
  <c r="F220" i="3" s="1"/>
  <c r="G220" i="3" s="1"/>
  <c r="D221" i="3"/>
  <c r="E221" i="3" s="1"/>
  <c r="F221" i="3" s="1"/>
  <c r="G221" i="3" s="1"/>
  <c r="D222" i="3"/>
  <c r="E222" i="3" s="1"/>
  <c r="F222" i="3" s="1"/>
  <c r="G222" i="3" s="1"/>
  <c r="D223" i="3"/>
  <c r="E223" i="3" s="1"/>
  <c r="F223" i="3" s="1"/>
  <c r="G223" i="3" s="1"/>
  <c r="D224" i="3"/>
  <c r="E224" i="3" s="1"/>
  <c r="F224" i="3" s="1"/>
  <c r="G224" i="3" s="1"/>
  <c r="D225" i="3"/>
  <c r="E225" i="3" s="1"/>
  <c r="F225" i="3" s="1"/>
  <c r="G225" i="3" s="1"/>
  <c r="D226" i="3"/>
  <c r="E226" i="3" s="1"/>
  <c r="F226" i="3" s="1"/>
  <c r="G226" i="3" s="1"/>
  <c r="D227" i="3"/>
  <c r="E227" i="3" s="1"/>
  <c r="F227" i="3" s="1"/>
  <c r="G227" i="3" s="1"/>
  <c r="D228" i="3"/>
  <c r="E228" i="3" s="1"/>
  <c r="F228" i="3" s="1"/>
  <c r="G228" i="3" s="1"/>
  <c r="D229" i="3"/>
  <c r="E229" i="3" s="1"/>
  <c r="F229" i="3" s="1"/>
  <c r="G229" i="3" s="1"/>
  <c r="D230" i="3"/>
  <c r="E230" i="3" s="1"/>
  <c r="F230" i="3" s="1"/>
  <c r="G230" i="3" s="1"/>
  <c r="D231" i="3"/>
  <c r="E231" i="3" s="1"/>
  <c r="F231" i="3" s="1"/>
  <c r="G231" i="3" s="1"/>
  <c r="D232" i="3"/>
  <c r="E232" i="3" s="1"/>
  <c r="F232" i="3" s="1"/>
  <c r="G232" i="3" s="1"/>
  <c r="D233" i="3"/>
  <c r="E233" i="3" s="1"/>
  <c r="F233" i="3" s="1"/>
  <c r="G233" i="3" s="1"/>
  <c r="D234" i="3"/>
  <c r="E234" i="3" s="1"/>
  <c r="F234" i="3" s="1"/>
  <c r="G234" i="3" s="1"/>
  <c r="D235" i="3"/>
  <c r="E235" i="3" s="1"/>
  <c r="F235" i="3" s="1"/>
  <c r="G235" i="3" s="1"/>
  <c r="D236" i="3"/>
  <c r="E236" i="3" s="1"/>
  <c r="F236" i="3" s="1"/>
  <c r="G236" i="3" s="1"/>
  <c r="D237" i="3"/>
  <c r="E237" i="3" s="1"/>
  <c r="F237" i="3" s="1"/>
  <c r="G237" i="3" s="1"/>
  <c r="D238" i="3"/>
  <c r="E238" i="3" s="1"/>
  <c r="F238" i="3" s="1"/>
  <c r="G238" i="3" s="1"/>
  <c r="D239" i="3"/>
  <c r="E239" i="3" s="1"/>
  <c r="F239" i="3" s="1"/>
  <c r="G239" i="3" s="1"/>
  <c r="D240" i="3"/>
  <c r="E240" i="3" s="1"/>
  <c r="F240" i="3" s="1"/>
  <c r="G240" i="3" s="1"/>
  <c r="D241" i="3"/>
  <c r="E241" i="3" s="1"/>
  <c r="F241" i="3" s="1"/>
  <c r="G241" i="3" s="1"/>
  <c r="D242" i="3"/>
  <c r="E242" i="3" s="1"/>
  <c r="F242" i="3" s="1"/>
  <c r="G242" i="3" s="1"/>
  <c r="D243" i="3"/>
  <c r="E243" i="3" s="1"/>
  <c r="F243" i="3" s="1"/>
  <c r="G243" i="3" s="1"/>
  <c r="D244" i="3"/>
  <c r="E244" i="3" s="1"/>
  <c r="F244" i="3" s="1"/>
  <c r="G244" i="3" s="1"/>
  <c r="D245" i="3"/>
  <c r="E245" i="3" s="1"/>
  <c r="F245" i="3" s="1"/>
  <c r="G245" i="3" s="1"/>
  <c r="D2" i="3"/>
  <c r="E2" i="3" s="1"/>
  <c r="F2" i="3" s="1"/>
  <c r="L4" i="2" l="1"/>
  <c r="G2" i="3"/>
  <c r="K2" i="1" l="1"/>
  <c r="J3" i="1" a="1"/>
  <c r="J3" i="1" s="1"/>
  <c r="J2" i="1" a="1"/>
  <c r="J2" i="1" s="1"/>
  <c r="I2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<sst xmlns="http://schemas.openxmlformats.org/spreadsheetml/2006/main" count="1053" uniqueCount="64">
  <si>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</si>
  <si>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</si>
  <si>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</si>
  <si>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</si>
  <si>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</si>
  <si>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</si>
  <si>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</si>
  <si>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</si>
  <si>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</si>
  <si>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</si>
  <si>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</si>
  <si>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</si>
  <si>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</si>
  <si>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</si>
  <si>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</si>
  <si>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</si>
  <si>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</si>
  <si>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</si>
  <si>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</si>
  <si>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</si>
  <si>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</si>
  <si>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</si>
  <si>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</si>
  <si>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</si>
  <si>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</si>
  <si>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</si>
  <si>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Smoker Customer</t>
  </si>
  <si>
    <t>Gender</t>
  </si>
  <si>
    <t>DayofVisit</t>
  </si>
  <si>
    <t>timeofvisit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</si>
  <si>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</si>
  <si>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</si>
  <si>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</si>
  <si>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</si>
  <si>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</si>
  <si>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</si>
  <si>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</si>
  <si>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</si>
  <si>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</si>
  <si>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</si>
  <si>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</si>
  <si>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</si>
  <si>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</si>
  <si>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</si>
  <si>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</si>
  <si>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</si>
  <si>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</si>
  <si>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</si>
  <si>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</si>
  <si>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</si>
  <si>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</si>
  <si>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</si>
  <si>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</si>
  <si>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</si>
  <si>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Column1</t>
  </si>
  <si>
    <t>RMSE</t>
  </si>
  <si>
    <t>MSE</t>
  </si>
  <si>
    <t>ERROR</t>
  </si>
  <si>
    <t>Actual_tip</t>
  </si>
  <si>
    <t>predicted_tip</t>
  </si>
  <si>
    <t>Tip predictor</t>
  </si>
  <si>
    <t>Enter Size</t>
  </si>
  <si>
    <t>Enter total_bill</t>
  </si>
  <si>
    <t>Predicted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</si>
</sst>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medium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2" fillId="2" borderId="0" xfId="0" applyFont="1" applyFill="1" applyAlignment="1">
      <alignment horizontal="center"/>
    </xf>
    <xf numFmtId="0" fontId="0" fillId="0" borderId="4" xfId="0" applyFont="1" applyBorder="1"/>
    <xf numFmtId="0" fontId="0" fillId="0" borderId="0" xfId="0" applyBorder="1"/>
    <xf numFmtId="2" fontId="0" fillId="0" borderId="0" xfId="0" applyNumberFormat="1"/>
    <xf numFmtId="0" fontId="3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5" borderId="6" xfId="0" applyFont="1" applyFill="1" applyBorder="1"/>
    <xf numFmtId="0" fontId="0" fillId="7" borderId="4" xfId="0" applyFont="1" applyFill="1" applyBorder="1"/>
    <xf numFmtId="0" fontId="0" fillId="7" borderId="6" xfId="0" applyFont="1" applyFill="1" applyBorder="1"/>
    <xf numFmtId="0" fontId="3" fillId="0" borderId="0" xfId="0" applyFont="1" applyFill="1" applyAlignment="1">
      <alignment horizontal="center"/>
    </xf>
    <xf numFmtId="2" fontId="0" fillId="0" borderId="1" xfId="0" applyNumberFormat="1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29">
    <dxf>
      <fill>
        <patternFill patternType="solid">
          <fgColor indexed="64"/>
          <bgColor theme="7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BE54B-0E10-444A-AFE1-99FAF936C109}" name="Table1" displayName="Table1" ref="B16:J23" totalsRowShown="0" headerRowDxfId="28" dataDxfId="26" headerRowBorderDxfId="27" tableBorderDxfId="25">
  <autoFilter ref="B16:J23" xr:uid="{EF2BE54B-0E10-444A-AFE1-99FAF936C1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B1CB753-4D23-4133-8F55-6EE31DB7D9FD}" name="Column1" dataDxfId="2"/>
    <tableColumn id="2" xr3:uid="{AAFD98EF-2392-48EB-B4A4-B6468805EC77}" name="Coefficients" dataDxfId="0"/>
    <tableColumn id="3" xr3:uid="{AB3240FE-6540-461A-A0AB-0313DC1BEBE1}" name="Standard Error" dataDxfId="1"/>
    <tableColumn id="4" xr3:uid="{716FDEFA-8B05-4800-9753-65200A8B2577}" name="t Stat" dataDxfId="24"/>
    <tableColumn id="5" xr3:uid="{88EA087D-E1AC-4703-8053-1C42785D00D2}" name="P-value" dataDxfId="23"/>
    <tableColumn id="6" xr3:uid="{7DF9DC8F-6816-408F-8D77-5027E4D0E318}" name="Lower 95%" dataDxfId="22"/>
    <tableColumn id="7" xr3:uid="{1A8A4430-2659-48E1-BB10-3665F07DCE3F}" name="Upper 95%" dataDxfId="21"/>
    <tableColumn id="8" xr3:uid="{52805044-C4BE-4093-8E31-7BFBA204EF0A}" name="Lower 95.0%" dataDxfId="20"/>
    <tableColumn id="9" xr3:uid="{A4575691-6C8D-451E-9E18-D624257E11F4}" name="Upper 95.0%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52166B-3E04-4CFE-83DB-226A1F38FA8F}" name="Table2" displayName="Table2" ref="B11:G14" totalsRowShown="0" headerRowDxfId="18" dataDxfId="16" headerRowBorderDxfId="17" tableBorderDxfId="15">
  <autoFilter ref="B11:G14" xr:uid="{4F52166B-3E04-4CFE-83DB-226A1F38FA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8142AB7-F429-41E5-891A-F61292F38E15}" name="Column1" dataDxfId="14"/>
    <tableColumn id="2" xr3:uid="{53069CAE-ACF9-433A-9047-6C88A05F64F0}" name="df" dataDxfId="13"/>
    <tableColumn id="3" xr3:uid="{A41A525B-AE01-4869-B926-A3CE4F3E0CDD}" name="SS" dataDxfId="12"/>
    <tableColumn id="4" xr3:uid="{A687C327-9545-41C8-B83D-005A1D5C84A5}" name="MS" dataDxfId="11"/>
    <tableColumn id="5" xr3:uid="{8D263306-D190-46CE-9932-C1AEED6AE72D}" name="F" dataDxfId="10"/>
    <tableColumn id="6" xr3:uid="{DA6F3F48-83D1-48F5-84CF-D11298AC1B14}" name="Significance F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4E61E1-FB1C-42DC-8825-DDF6A3E3B498}" name="Table3" displayName="Table3" ref="B3:C8" totalsRowShown="0" headerRowDxfId="8" dataDxfId="6" headerRowBorderDxfId="7" tableBorderDxfId="5">
  <autoFilter ref="B3:C8" xr:uid="{B64E61E1-FB1C-42DC-8825-DDF6A3E3B498}">
    <filterColumn colId="0" hiddenButton="1"/>
    <filterColumn colId="1" hiddenButton="1"/>
  </autoFilter>
  <tableColumns count="2">
    <tableColumn id="1" xr3:uid="{8D1355BB-4B3C-4693-A3C3-F996C7A720D4}" name="Regression Statistics" dataDxfId="4"/>
    <tableColumn id="2" xr3:uid="{8E7E80EF-DACE-486B-8635-C231C28A5B03}" name="Column1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O245"/>
  <sheetViews>
    <sheetView tabSelected="1" zoomScale="78" workbookViewId="0">
      <selection activeCell="N14" sqref="N14"/>
    </sheetView>
  </sheetViews>
  <sheetFormatPr defaultColWidth="13.42578125" defaultRowHeight="15" x14ac:dyDescent="0.25"/>
  <cols>
    <col min="8" max="8" width="9" customWidth="1"/>
    <col min="9" max="9" width="16.5703125" bestFit="1" customWidth="1"/>
    <col min="10" max="10" width="10.140625" bestFit="1" customWidth="1"/>
    <col min="15" max="15" width="46" bestFit="1" customWidth="1"/>
  </cols>
  <sheetData>
    <row r="1" spans="1:15" x14ac:dyDescent="0.25">
      <c r="A1" t="s">
        <v>14</v>
      </c>
      <c r="B1" t="s">
        <v>13</v>
      </c>
      <c r="C1" t="s">
        <v>12</v>
      </c>
      <c r="D1" t="s">
        <v>11</v>
      </c>
      <c r="E1" t="s">
        <v>15</v>
      </c>
      <c r="F1" t="s">
        <v>10</v>
      </c>
      <c r="G1" t="s">
        <v>16</v>
      </c>
      <c r="H1" t="s">
        <v>27</v>
      </c>
      <c r="I1" t="s">
        <v>26</v>
      </c>
      <c r="J1" t="s">
        <v>28</v>
      </c>
      <c r="K1" t="s">
        <v>29</v>
      </c>
    </row>
    <row r="2" spans="1:15" x14ac:dyDescent="0.25">
      <c r="A2" t="s">
        <v>3</v>
      </c>
      <c r="B2" t="s">
        <v>2</v>
      </c>
      <c r="C2" t="s">
        <v>9</v>
      </c>
      <c r="D2" t="s">
        <v>0</v>
      </c>
      <c r="E2">
        <v>1.01</v>
      </c>
      <c r="F2">
        <v>2</v>
      </c>
      <c r="G2">
        <v>16.989999999999998</v>
      </c>
      <c r="H2">
        <f t="shared" ref="H2:H33" si="0">IF(A2="Male",1,0)</f>
        <v>0</v>
      </c>
      <c r="I2">
        <f t="shared" ref="I2:I33" si="1">IF(B2="Yes",1,0)</f>
        <v>0</v>
      </c>
      <c r="J2" cm="1">
        <f t="array" ref="J2">IFERROR(_xlfn.IFS(C2="Sun",1,C2="Sat",2,C2="Fri",3),4)</f>
        <v>1</v>
      </c>
      <c r="K2">
        <f t="shared" ref="K2:K33" si="2">IF(D2="Dinner",1,0)</f>
        <v>1</v>
      </c>
      <c r="L2" s="7"/>
    </row>
    <row r="3" spans="1:15" x14ac:dyDescent="0.25">
      <c r="A3" t="s">
        <v>5</v>
      </c>
      <c r="B3" t="s">
        <v>2</v>
      </c>
      <c r="C3" t="s">
        <v>9</v>
      </c>
      <c r="D3" t="s">
        <v>0</v>
      </c>
      <c r="E3">
        <v>1.66</v>
      </c>
      <c r="F3">
        <v>3</v>
      </c>
      <c r="G3">
        <v>10.34</v>
      </c>
      <c r="H3">
        <f t="shared" si="0"/>
        <v>1</v>
      </c>
      <c r="I3">
        <f t="shared" si="1"/>
        <v>0</v>
      </c>
      <c r="J3" cm="1">
        <f t="array" ref="J3">IFERROR(_xlfn.IFS(C3="Sun",1,C3="Sat",2,C3="Fri",3),4)</f>
        <v>1</v>
      </c>
      <c r="K3">
        <f t="shared" si="2"/>
        <v>1</v>
      </c>
      <c r="L3" s="7"/>
      <c r="N3" s="1" t="s">
        <v>17</v>
      </c>
      <c r="O3" s="1" t="s">
        <v>18</v>
      </c>
    </row>
    <row r="4" spans="1:15" x14ac:dyDescent="0.25">
      <c r="A4" t="s">
        <v>5</v>
      </c>
      <c r="B4" t="s">
        <v>2</v>
      </c>
      <c r="C4" t="s">
        <v>9</v>
      </c>
      <c r="D4" t="s">
        <v>0</v>
      </c>
      <c r="E4">
        <v>3.5</v>
      </c>
      <c r="F4">
        <v>3</v>
      </c>
      <c r="G4">
        <v>21.01</v>
      </c>
      <c r="H4">
        <f t="shared" si="0"/>
        <v>1</v>
      </c>
      <c r="I4">
        <f t="shared" si="1"/>
        <v>0</v>
      </c>
      <c r="J4" cm="1">
        <f t="array" ref="J4">IFERROR(_xlfn.IFS(C4="Sun",1,C4="Sat",2,C4="Fri",3),4)</f>
        <v>1</v>
      </c>
      <c r="K4">
        <f t="shared" si="2"/>
        <v>1</v>
      </c>
      <c r="L4" s="7"/>
      <c r="N4" s="1" t="s">
        <v>13</v>
      </c>
      <c r="O4" s="1" t="s">
        <v>24</v>
      </c>
    </row>
    <row r="5" spans="1:15" x14ac:dyDescent="0.25">
      <c r="A5" t="s">
        <v>5</v>
      </c>
      <c r="B5" t="s">
        <v>2</v>
      </c>
      <c r="C5" t="s">
        <v>9</v>
      </c>
      <c r="D5" t="s">
        <v>0</v>
      </c>
      <c r="E5">
        <v>3.31</v>
      </c>
      <c r="F5">
        <v>2</v>
      </c>
      <c r="G5">
        <v>23.68</v>
      </c>
      <c r="H5">
        <f t="shared" si="0"/>
        <v>1</v>
      </c>
      <c r="I5">
        <f t="shared" si="1"/>
        <v>0</v>
      </c>
      <c r="J5" cm="1">
        <f t="array" ref="J5">IFERROR(_xlfn.IFS(C5="Sun",1,C5="Sat",2,C5="Fri",3),4)</f>
        <v>1</v>
      </c>
      <c r="K5">
        <f t="shared" si="2"/>
        <v>1</v>
      </c>
      <c r="L5" s="7"/>
      <c r="N5" s="1" t="s">
        <v>12</v>
      </c>
      <c r="O5" s="1" t="s">
        <v>19</v>
      </c>
    </row>
    <row r="6" spans="1:15" x14ac:dyDescent="0.25">
      <c r="A6" t="s">
        <v>3</v>
      </c>
      <c r="B6" t="s">
        <v>2</v>
      </c>
      <c r="C6" t="s">
        <v>9</v>
      </c>
      <c r="D6" t="s">
        <v>0</v>
      </c>
      <c r="E6">
        <v>3.61</v>
      </c>
      <c r="F6">
        <v>4</v>
      </c>
      <c r="G6">
        <v>24.59</v>
      </c>
      <c r="H6">
        <f t="shared" si="0"/>
        <v>0</v>
      </c>
      <c r="I6">
        <f t="shared" si="1"/>
        <v>0</v>
      </c>
      <c r="J6" cm="1">
        <f t="array" ref="J6">IFERROR(_xlfn.IFS(C6="Sun",1,C6="Sat",2,C6="Fri",3),4)</f>
        <v>1</v>
      </c>
      <c r="K6">
        <f t="shared" si="2"/>
        <v>1</v>
      </c>
      <c r="L6" s="7"/>
      <c r="N6" s="1" t="s">
        <v>11</v>
      </c>
      <c r="O6" s="1" t="s">
        <v>25</v>
      </c>
    </row>
    <row r="7" spans="1:15" x14ac:dyDescent="0.25">
      <c r="A7" t="s">
        <v>5</v>
      </c>
      <c r="B7" t="s">
        <v>2</v>
      </c>
      <c r="C7" t="s">
        <v>9</v>
      </c>
      <c r="D7" t="s">
        <v>0</v>
      </c>
      <c r="E7">
        <v>4.71</v>
      </c>
      <c r="F7">
        <v>4</v>
      </c>
      <c r="G7">
        <v>25.29</v>
      </c>
      <c r="H7">
        <f t="shared" si="0"/>
        <v>1</v>
      </c>
      <c r="I7">
        <f t="shared" si="1"/>
        <v>0</v>
      </c>
      <c r="J7" cm="1">
        <f t="array" ref="J7">IFERROR(_xlfn.IFS(C7="Sun",1,C7="Sat",2,C7="Fri",3),4)</f>
        <v>1</v>
      </c>
      <c r="K7">
        <f t="shared" si="2"/>
        <v>1</v>
      </c>
      <c r="L7" s="7"/>
      <c r="N7" s="1" t="s">
        <v>10</v>
      </c>
      <c r="O7" s="1" t="s">
        <v>20</v>
      </c>
    </row>
    <row r="8" spans="1:15" x14ac:dyDescent="0.25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2</v>
      </c>
      <c r="G8">
        <v>8.77</v>
      </c>
      <c r="H8">
        <f t="shared" si="0"/>
        <v>1</v>
      </c>
      <c r="I8">
        <f t="shared" si="1"/>
        <v>0</v>
      </c>
      <c r="J8" cm="1">
        <f t="array" ref="J8">IFERROR(_xlfn.IFS(C8="Sun",1,C8="Sat",2,C8="Fri",3),4)</f>
        <v>1</v>
      </c>
      <c r="K8">
        <f t="shared" si="2"/>
        <v>1</v>
      </c>
      <c r="L8" s="7"/>
      <c r="N8" s="1" t="s">
        <v>21</v>
      </c>
      <c r="O8" s="1" t="s">
        <v>22</v>
      </c>
    </row>
    <row r="9" spans="1:15" x14ac:dyDescent="0.25">
      <c r="A9" t="s">
        <v>5</v>
      </c>
      <c r="B9" t="s">
        <v>2</v>
      </c>
      <c r="C9" t="s">
        <v>9</v>
      </c>
      <c r="D9" t="s">
        <v>0</v>
      </c>
      <c r="E9">
        <v>3.12</v>
      </c>
      <c r="F9">
        <v>4</v>
      </c>
      <c r="G9">
        <v>26.88</v>
      </c>
      <c r="H9">
        <f t="shared" si="0"/>
        <v>1</v>
      </c>
      <c r="I9">
        <f t="shared" si="1"/>
        <v>0</v>
      </c>
      <c r="J9" cm="1">
        <f t="array" ref="J9">IFERROR(_xlfn.IFS(C9="Sun",1,C9="Sat",2,C9="Fri",3),4)</f>
        <v>1</v>
      </c>
      <c r="K9">
        <f t="shared" si="2"/>
        <v>1</v>
      </c>
      <c r="L9" s="7"/>
      <c r="N9" s="1" t="s">
        <v>15</v>
      </c>
      <c r="O9" s="1" t="s">
        <v>23</v>
      </c>
    </row>
    <row r="10" spans="1:15" x14ac:dyDescent="0.25">
      <c r="A10" t="s">
        <v>5</v>
      </c>
      <c r="B10" t="s">
        <v>2</v>
      </c>
      <c r="C10" t="s">
        <v>9</v>
      </c>
      <c r="D10" t="s">
        <v>0</v>
      </c>
      <c r="E10">
        <v>1.96</v>
      </c>
      <c r="F10">
        <v>2</v>
      </c>
      <c r="G10">
        <v>15.04</v>
      </c>
      <c r="H10">
        <f t="shared" si="0"/>
        <v>1</v>
      </c>
      <c r="I10">
        <f t="shared" si="1"/>
        <v>0</v>
      </c>
      <c r="J10" cm="1">
        <f t="array" ref="J10">IFERROR(_xlfn.IFS(C10="Sun",1,C10="Sat",2,C10="Fri",3),4)</f>
        <v>1</v>
      </c>
      <c r="K10">
        <f t="shared" si="2"/>
        <v>1</v>
      </c>
      <c r="L10" s="7"/>
    </row>
    <row r="11" spans="1:15" x14ac:dyDescent="0.25">
      <c r="A11" t="s">
        <v>5</v>
      </c>
      <c r="B11" t="s">
        <v>2</v>
      </c>
      <c r="C11" t="s">
        <v>9</v>
      </c>
      <c r="D11" t="s">
        <v>0</v>
      </c>
      <c r="E11">
        <v>3.23</v>
      </c>
      <c r="F11">
        <v>2</v>
      </c>
      <c r="G11">
        <v>14.78</v>
      </c>
      <c r="H11">
        <f t="shared" si="0"/>
        <v>1</v>
      </c>
      <c r="I11">
        <f t="shared" si="1"/>
        <v>0</v>
      </c>
      <c r="J11" cm="1">
        <f t="array" ref="J11">IFERROR(_xlfn.IFS(C11="Sun",1,C11="Sat",2,C11="Fri",3),4)</f>
        <v>1</v>
      </c>
      <c r="K11">
        <f t="shared" si="2"/>
        <v>1</v>
      </c>
      <c r="L11" s="7"/>
    </row>
    <row r="12" spans="1:15" x14ac:dyDescent="0.25">
      <c r="A12" t="s">
        <v>5</v>
      </c>
      <c r="B12" t="s">
        <v>2</v>
      </c>
      <c r="C12" t="s">
        <v>9</v>
      </c>
      <c r="D12" t="s">
        <v>0</v>
      </c>
      <c r="E12">
        <v>1.71</v>
      </c>
      <c r="F12">
        <v>2</v>
      </c>
      <c r="G12">
        <v>10.27</v>
      </c>
      <c r="H12">
        <f t="shared" si="0"/>
        <v>1</v>
      </c>
      <c r="I12">
        <f t="shared" si="1"/>
        <v>0</v>
      </c>
      <c r="J12" cm="1">
        <f t="array" ref="J12">IFERROR(_xlfn.IFS(C12="Sun",1,C12="Sat",2,C12="Fri",3),4)</f>
        <v>1</v>
      </c>
      <c r="K12">
        <f t="shared" si="2"/>
        <v>1</v>
      </c>
      <c r="L12" s="7"/>
    </row>
    <row r="13" spans="1:15" x14ac:dyDescent="0.25">
      <c r="A13" t="s">
        <v>3</v>
      </c>
      <c r="B13" t="s">
        <v>2</v>
      </c>
      <c r="C13" t="s">
        <v>9</v>
      </c>
      <c r="D13" t="s">
        <v>0</v>
      </c>
      <c r="E13">
        <v>5</v>
      </c>
      <c r="F13">
        <v>4</v>
      </c>
      <c r="G13">
        <v>35.26</v>
      </c>
      <c r="H13">
        <f t="shared" si="0"/>
        <v>0</v>
      </c>
      <c r="I13">
        <f t="shared" si="1"/>
        <v>0</v>
      </c>
      <c r="J13" cm="1">
        <f t="array" ref="J13">IFERROR(_xlfn.IFS(C13="Sun",1,C13="Sat",2,C13="Fri",3),4)</f>
        <v>1</v>
      </c>
      <c r="K13">
        <f t="shared" si="2"/>
        <v>1</v>
      </c>
      <c r="L13" s="7"/>
    </row>
    <row r="14" spans="1:15" x14ac:dyDescent="0.25">
      <c r="A14" t="s">
        <v>5</v>
      </c>
      <c r="B14" t="s">
        <v>2</v>
      </c>
      <c r="C14" t="s">
        <v>9</v>
      </c>
      <c r="D14" t="s">
        <v>0</v>
      </c>
      <c r="E14">
        <v>1.57</v>
      </c>
      <c r="F14">
        <v>2</v>
      </c>
      <c r="G14">
        <v>15.42</v>
      </c>
      <c r="H14">
        <f t="shared" si="0"/>
        <v>1</v>
      </c>
      <c r="I14">
        <f t="shared" si="1"/>
        <v>0</v>
      </c>
      <c r="J14" cm="1">
        <f t="array" ref="J14">IFERROR(_xlfn.IFS(C14="Sun",1,C14="Sat",2,C14="Fri",3),4)</f>
        <v>1</v>
      </c>
      <c r="K14">
        <f t="shared" si="2"/>
        <v>1</v>
      </c>
      <c r="L14" s="7"/>
    </row>
    <row r="15" spans="1:15" x14ac:dyDescent="0.25">
      <c r="A15" t="s">
        <v>5</v>
      </c>
      <c r="B15" t="s">
        <v>2</v>
      </c>
      <c r="C15" t="s">
        <v>9</v>
      </c>
      <c r="D15" t="s">
        <v>0</v>
      </c>
      <c r="E15">
        <v>3</v>
      </c>
      <c r="F15">
        <v>4</v>
      </c>
      <c r="G15">
        <v>18.43</v>
      </c>
      <c r="H15">
        <f t="shared" si="0"/>
        <v>1</v>
      </c>
      <c r="I15">
        <f t="shared" si="1"/>
        <v>0</v>
      </c>
      <c r="J15" cm="1">
        <f t="array" ref="J15">IFERROR(_xlfn.IFS(C15="Sun",1,C15="Sat",2,C15="Fri",3),4)</f>
        <v>1</v>
      </c>
      <c r="K15">
        <f t="shared" si="2"/>
        <v>1</v>
      </c>
      <c r="L15" s="7"/>
    </row>
    <row r="16" spans="1:15" x14ac:dyDescent="0.25">
      <c r="A16" t="s">
        <v>3</v>
      </c>
      <c r="B16" t="s">
        <v>2</v>
      </c>
      <c r="C16" t="s">
        <v>9</v>
      </c>
      <c r="D16" t="s">
        <v>0</v>
      </c>
      <c r="E16">
        <v>3.02</v>
      </c>
      <c r="F16">
        <v>2</v>
      </c>
      <c r="G16">
        <v>14.83</v>
      </c>
      <c r="H16">
        <f t="shared" si="0"/>
        <v>0</v>
      </c>
      <c r="I16">
        <f t="shared" si="1"/>
        <v>0</v>
      </c>
      <c r="J16" cm="1">
        <f t="array" ref="J16">IFERROR(_xlfn.IFS(C16="Sun",1,C16="Sat",2,C16="Fri",3),4)</f>
        <v>1</v>
      </c>
      <c r="K16">
        <f t="shared" si="2"/>
        <v>1</v>
      </c>
      <c r="L16" s="7"/>
    </row>
    <row r="17" spans="1:12" x14ac:dyDescent="0.25">
      <c r="A17" t="s">
        <v>5</v>
      </c>
      <c r="B17" t="s">
        <v>2</v>
      </c>
      <c r="C17" t="s">
        <v>9</v>
      </c>
      <c r="D17" t="s">
        <v>0</v>
      </c>
      <c r="E17">
        <v>3.92</v>
      </c>
      <c r="F17">
        <v>2</v>
      </c>
      <c r="G17">
        <v>21.58</v>
      </c>
      <c r="H17">
        <f t="shared" si="0"/>
        <v>1</v>
      </c>
      <c r="I17">
        <f t="shared" si="1"/>
        <v>0</v>
      </c>
      <c r="J17" cm="1">
        <f t="array" ref="J17">IFERROR(_xlfn.IFS(C17="Sun",1,C17="Sat",2,C17="Fri",3),4)</f>
        <v>1</v>
      </c>
      <c r="K17">
        <f t="shared" si="2"/>
        <v>1</v>
      </c>
      <c r="L17" s="7"/>
    </row>
    <row r="18" spans="1:12" x14ac:dyDescent="0.25">
      <c r="A18" t="s">
        <v>3</v>
      </c>
      <c r="B18" t="s">
        <v>2</v>
      </c>
      <c r="C18" t="s">
        <v>9</v>
      </c>
      <c r="D18" t="s">
        <v>0</v>
      </c>
      <c r="E18">
        <v>1.67</v>
      </c>
      <c r="F18">
        <v>3</v>
      </c>
      <c r="G18">
        <v>10.33</v>
      </c>
      <c r="H18">
        <f t="shared" si="0"/>
        <v>0</v>
      </c>
      <c r="I18">
        <f t="shared" si="1"/>
        <v>0</v>
      </c>
      <c r="J18" cm="1">
        <f t="array" ref="J18">IFERROR(_xlfn.IFS(C18="Sun",1,C18="Sat",2,C18="Fri",3),4)</f>
        <v>1</v>
      </c>
      <c r="K18">
        <f t="shared" si="2"/>
        <v>1</v>
      </c>
      <c r="L18" s="7"/>
    </row>
    <row r="19" spans="1:12" x14ac:dyDescent="0.25">
      <c r="A19" t="s">
        <v>5</v>
      </c>
      <c r="B19" t="s">
        <v>2</v>
      </c>
      <c r="C19" t="s">
        <v>9</v>
      </c>
      <c r="D19" t="s">
        <v>0</v>
      </c>
      <c r="E19">
        <v>3.71</v>
      </c>
      <c r="F19">
        <v>3</v>
      </c>
      <c r="G19">
        <v>16.29</v>
      </c>
      <c r="H19">
        <f t="shared" si="0"/>
        <v>1</v>
      </c>
      <c r="I19">
        <f t="shared" si="1"/>
        <v>0</v>
      </c>
      <c r="J19" cm="1">
        <f t="array" ref="J19">IFERROR(_xlfn.IFS(C19="Sun",1,C19="Sat",2,C19="Fri",3),4)</f>
        <v>1</v>
      </c>
      <c r="K19">
        <f t="shared" si="2"/>
        <v>1</v>
      </c>
      <c r="L19" s="7"/>
    </row>
    <row r="20" spans="1:12" x14ac:dyDescent="0.25">
      <c r="A20" t="s">
        <v>3</v>
      </c>
      <c r="B20" t="s">
        <v>2</v>
      </c>
      <c r="C20" t="s">
        <v>9</v>
      </c>
      <c r="D20" t="s">
        <v>0</v>
      </c>
      <c r="E20">
        <v>3.5</v>
      </c>
      <c r="F20">
        <v>3</v>
      </c>
      <c r="G20">
        <v>16.97</v>
      </c>
      <c r="H20">
        <f t="shared" si="0"/>
        <v>0</v>
      </c>
      <c r="I20">
        <f t="shared" si="1"/>
        <v>0</v>
      </c>
      <c r="J20" cm="1">
        <f t="array" ref="J20">IFERROR(_xlfn.IFS(C20="Sun",1,C20="Sat",2,C20="Fri",3),4)</f>
        <v>1</v>
      </c>
      <c r="K20">
        <f t="shared" si="2"/>
        <v>1</v>
      </c>
      <c r="L20" s="7"/>
    </row>
    <row r="21" spans="1:12" x14ac:dyDescent="0.25">
      <c r="A21" t="s">
        <v>5</v>
      </c>
      <c r="B21" t="s">
        <v>2</v>
      </c>
      <c r="C21" t="s">
        <v>4</v>
      </c>
      <c r="D21" t="s">
        <v>0</v>
      </c>
      <c r="E21">
        <v>3.35</v>
      </c>
      <c r="F21">
        <v>3</v>
      </c>
      <c r="G21">
        <v>20.65</v>
      </c>
      <c r="H21">
        <f t="shared" si="0"/>
        <v>1</v>
      </c>
      <c r="I21">
        <f t="shared" si="1"/>
        <v>0</v>
      </c>
      <c r="J21" cm="1">
        <f t="array" ref="J21">IFERROR(_xlfn.IFS(C21="Sun",1,C21="Sat",2,C21="Fri",3),4)</f>
        <v>2</v>
      </c>
      <c r="K21">
        <f t="shared" si="2"/>
        <v>1</v>
      </c>
      <c r="L21" s="7"/>
    </row>
    <row r="22" spans="1:12" x14ac:dyDescent="0.25">
      <c r="A22" t="s">
        <v>5</v>
      </c>
      <c r="B22" t="s">
        <v>2</v>
      </c>
      <c r="C22" t="s">
        <v>4</v>
      </c>
      <c r="D22" t="s">
        <v>0</v>
      </c>
      <c r="E22">
        <v>4.08</v>
      </c>
      <c r="F22">
        <v>2</v>
      </c>
      <c r="G22">
        <v>17.920000000000002</v>
      </c>
      <c r="H22">
        <f t="shared" si="0"/>
        <v>1</v>
      </c>
      <c r="I22">
        <f t="shared" si="1"/>
        <v>0</v>
      </c>
      <c r="J22" cm="1">
        <f t="array" ref="J22">IFERROR(_xlfn.IFS(C22="Sun",1,C22="Sat",2,C22="Fri",3),4)</f>
        <v>2</v>
      </c>
      <c r="K22">
        <f t="shared" si="2"/>
        <v>1</v>
      </c>
      <c r="L22" s="7"/>
    </row>
    <row r="23" spans="1:12" x14ac:dyDescent="0.25">
      <c r="A23" t="s">
        <v>3</v>
      </c>
      <c r="B23" t="s">
        <v>2</v>
      </c>
      <c r="C23" t="s">
        <v>4</v>
      </c>
      <c r="D23" t="s">
        <v>0</v>
      </c>
      <c r="E23">
        <v>2.75</v>
      </c>
      <c r="F23">
        <v>2</v>
      </c>
      <c r="G23">
        <v>20.29</v>
      </c>
      <c r="H23">
        <f t="shared" si="0"/>
        <v>0</v>
      </c>
      <c r="I23">
        <f t="shared" si="1"/>
        <v>0</v>
      </c>
      <c r="J23" cm="1">
        <f t="array" ref="J23">IFERROR(_xlfn.IFS(C23="Sun",1,C23="Sat",2,C23="Fri",3),4)</f>
        <v>2</v>
      </c>
      <c r="K23">
        <f t="shared" si="2"/>
        <v>1</v>
      </c>
      <c r="L23" s="7"/>
    </row>
    <row r="24" spans="1:12" x14ac:dyDescent="0.25">
      <c r="A24" t="s">
        <v>3</v>
      </c>
      <c r="B24" t="s">
        <v>2</v>
      </c>
      <c r="C24" t="s">
        <v>4</v>
      </c>
      <c r="D24" t="s">
        <v>0</v>
      </c>
      <c r="E24">
        <v>2.23</v>
      </c>
      <c r="F24">
        <v>2</v>
      </c>
      <c r="G24">
        <v>15.77</v>
      </c>
      <c r="H24">
        <f t="shared" si="0"/>
        <v>0</v>
      </c>
      <c r="I24">
        <f t="shared" si="1"/>
        <v>0</v>
      </c>
      <c r="J24" cm="1">
        <f t="array" ref="J24">IFERROR(_xlfn.IFS(C24="Sun",1,C24="Sat",2,C24="Fri",3),4)</f>
        <v>2</v>
      </c>
      <c r="K24">
        <f t="shared" si="2"/>
        <v>1</v>
      </c>
      <c r="L24" s="7"/>
    </row>
    <row r="25" spans="1:12" x14ac:dyDescent="0.25">
      <c r="A25" t="s">
        <v>5</v>
      </c>
      <c r="B25" t="s">
        <v>2</v>
      </c>
      <c r="C25" t="s">
        <v>4</v>
      </c>
      <c r="D25" t="s">
        <v>0</v>
      </c>
      <c r="E25">
        <v>7.58</v>
      </c>
      <c r="F25">
        <v>4</v>
      </c>
      <c r="G25">
        <v>39.42</v>
      </c>
      <c r="H25">
        <f t="shared" si="0"/>
        <v>1</v>
      </c>
      <c r="I25">
        <f t="shared" si="1"/>
        <v>0</v>
      </c>
      <c r="J25" cm="1">
        <f t="array" ref="J25">IFERROR(_xlfn.IFS(C25="Sun",1,C25="Sat",2,C25="Fri",3),4)</f>
        <v>2</v>
      </c>
      <c r="K25">
        <f t="shared" si="2"/>
        <v>1</v>
      </c>
      <c r="L25" s="7"/>
    </row>
    <row r="26" spans="1:12" x14ac:dyDescent="0.25">
      <c r="A26" t="s">
        <v>5</v>
      </c>
      <c r="B26" t="s">
        <v>2</v>
      </c>
      <c r="C26" t="s">
        <v>4</v>
      </c>
      <c r="D26" t="s">
        <v>0</v>
      </c>
      <c r="E26">
        <v>3.18</v>
      </c>
      <c r="F26">
        <v>2</v>
      </c>
      <c r="G26">
        <v>19.82</v>
      </c>
      <c r="H26">
        <f t="shared" si="0"/>
        <v>1</v>
      </c>
      <c r="I26">
        <f t="shared" si="1"/>
        <v>0</v>
      </c>
      <c r="J26" cm="1">
        <f t="array" ref="J26">IFERROR(_xlfn.IFS(C26="Sun",1,C26="Sat",2,C26="Fri",3),4)</f>
        <v>2</v>
      </c>
      <c r="K26">
        <f t="shared" si="2"/>
        <v>1</v>
      </c>
      <c r="L26" s="7"/>
    </row>
    <row r="27" spans="1:12" x14ac:dyDescent="0.25">
      <c r="A27" t="s">
        <v>5</v>
      </c>
      <c r="B27" t="s">
        <v>2</v>
      </c>
      <c r="C27" t="s">
        <v>4</v>
      </c>
      <c r="D27" t="s">
        <v>0</v>
      </c>
      <c r="E27">
        <v>2.34</v>
      </c>
      <c r="F27">
        <v>4</v>
      </c>
      <c r="G27">
        <v>17.809999999999999</v>
      </c>
      <c r="H27">
        <f t="shared" si="0"/>
        <v>1</v>
      </c>
      <c r="I27">
        <f t="shared" si="1"/>
        <v>0</v>
      </c>
      <c r="J27" cm="1">
        <f t="array" ref="J27">IFERROR(_xlfn.IFS(C27="Sun",1,C27="Sat",2,C27="Fri",3),4)</f>
        <v>2</v>
      </c>
      <c r="K27">
        <f t="shared" si="2"/>
        <v>1</v>
      </c>
      <c r="L27" s="7"/>
    </row>
    <row r="28" spans="1:12" x14ac:dyDescent="0.25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2</v>
      </c>
      <c r="G28">
        <v>13.37</v>
      </c>
      <c r="H28">
        <f t="shared" si="0"/>
        <v>1</v>
      </c>
      <c r="I28">
        <f t="shared" si="1"/>
        <v>0</v>
      </c>
      <c r="J28" cm="1">
        <f t="array" ref="J28">IFERROR(_xlfn.IFS(C28="Sun",1,C28="Sat",2,C28="Fri",3),4)</f>
        <v>2</v>
      </c>
      <c r="K28">
        <f t="shared" si="2"/>
        <v>1</v>
      </c>
      <c r="L28" s="7"/>
    </row>
    <row r="29" spans="1:12" x14ac:dyDescent="0.25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2</v>
      </c>
      <c r="G29">
        <v>12.69</v>
      </c>
      <c r="H29">
        <f t="shared" si="0"/>
        <v>1</v>
      </c>
      <c r="I29">
        <f t="shared" si="1"/>
        <v>0</v>
      </c>
      <c r="J29" cm="1">
        <f t="array" ref="J29">IFERROR(_xlfn.IFS(C29="Sun",1,C29="Sat",2,C29="Fri",3),4)</f>
        <v>2</v>
      </c>
      <c r="K29">
        <f t="shared" si="2"/>
        <v>1</v>
      </c>
      <c r="L29" s="7"/>
    </row>
    <row r="30" spans="1:12" x14ac:dyDescent="0.25">
      <c r="A30" t="s">
        <v>5</v>
      </c>
      <c r="B30" t="s">
        <v>2</v>
      </c>
      <c r="C30" t="s">
        <v>4</v>
      </c>
      <c r="D30" t="s">
        <v>0</v>
      </c>
      <c r="E30">
        <v>4.3</v>
      </c>
      <c r="F30">
        <v>2</v>
      </c>
      <c r="G30">
        <v>21.7</v>
      </c>
      <c r="H30">
        <f t="shared" si="0"/>
        <v>1</v>
      </c>
      <c r="I30">
        <f t="shared" si="1"/>
        <v>0</v>
      </c>
      <c r="J30" cm="1">
        <f t="array" ref="J30">IFERROR(_xlfn.IFS(C30="Sun",1,C30="Sat",2,C30="Fri",3),4)</f>
        <v>2</v>
      </c>
      <c r="K30">
        <f t="shared" si="2"/>
        <v>1</v>
      </c>
      <c r="L30" s="7"/>
    </row>
    <row r="31" spans="1:12" x14ac:dyDescent="0.25">
      <c r="A31" t="s">
        <v>3</v>
      </c>
      <c r="B31" t="s">
        <v>2</v>
      </c>
      <c r="C31" t="s">
        <v>4</v>
      </c>
      <c r="D31" t="s">
        <v>0</v>
      </c>
      <c r="E31">
        <v>3</v>
      </c>
      <c r="F31">
        <v>2</v>
      </c>
      <c r="G31">
        <v>19.649999999999999</v>
      </c>
      <c r="H31">
        <f t="shared" si="0"/>
        <v>0</v>
      </c>
      <c r="I31">
        <f t="shared" si="1"/>
        <v>0</v>
      </c>
      <c r="J31" cm="1">
        <f t="array" ref="J31">IFERROR(_xlfn.IFS(C31="Sun",1,C31="Sat",2,C31="Fri",3),4)</f>
        <v>2</v>
      </c>
      <c r="K31">
        <f t="shared" si="2"/>
        <v>1</v>
      </c>
      <c r="L31" s="7"/>
    </row>
    <row r="32" spans="1:12" x14ac:dyDescent="0.25">
      <c r="A32" t="s">
        <v>5</v>
      </c>
      <c r="B32" t="s">
        <v>2</v>
      </c>
      <c r="C32" t="s">
        <v>4</v>
      </c>
      <c r="D32" t="s">
        <v>0</v>
      </c>
      <c r="E32">
        <v>1.45</v>
      </c>
      <c r="F32">
        <v>2</v>
      </c>
      <c r="G32">
        <v>9.5500000000000007</v>
      </c>
      <c r="H32">
        <f t="shared" si="0"/>
        <v>1</v>
      </c>
      <c r="I32">
        <f t="shared" si="1"/>
        <v>0</v>
      </c>
      <c r="J32" cm="1">
        <f t="array" ref="J32">IFERROR(_xlfn.IFS(C32="Sun",1,C32="Sat",2,C32="Fri",3),4)</f>
        <v>2</v>
      </c>
      <c r="K32">
        <f t="shared" si="2"/>
        <v>1</v>
      </c>
      <c r="L32" s="7"/>
    </row>
    <row r="33" spans="1:12" x14ac:dyDescent="0.25">
      <c r="A33" t="s">
        <v>5</v>
      </c>
      <c r="B33" t="s">
        <v>2</v>
      </c>
      <c r="C33" t="s">
        <v>4</v>
      </c>
      <c r="D33" t="s">
        <v>0</v>
      </c>
      <c r="E33">
        <v>2.5</v>
      </c>
      <c r="F33">
        <v>4</v>
      </c>
      <c r="G33">
        <v>18.350000000000001</v>
      </c>
      <c r="H33">
        <f t="shared" si="0"/>
        <v>1</v>
      </c>
      <c r="I33">
        <f t="shared" si="1"/>
        <v>0</v>
      </c>
      <c r="J33" cm="1">
        <f t="array" ref="J33">IFERROR(_xlfn.IFS(C33="Sun",1,C33="Sat",2,C33="Fri",3),4)</f>
        <v>2</v>
      </c>
      <c r="K33">
        <f t="shared" si="2"/>
        <v>1</v>
      </c>
      <c r="L33" s="7"/>
    </row>
    <row r="34" spans="1:12" x14ac:dyDescent="0.25">
      <c r="A34" t="s">
        <v>3</v>
      </c>
      <c r="B34" t="s">
        <v>2</v>
      </c>
      <c r="C34" t="s">
        <v>4</v>
      </c>
      <c r="D34" t="s">
        <v>0</v>
      </c>
      <c r="E34">
        <v>3</v>
      </c>
      <c r="F34">
        <v>2</v>
      </c>
      <c r="G34">
        <v>15.06</v>
      </c>
      <c r="H34">
        <f t="shared" ref="H34:H66" si="3">IF(A34="Male",1,0)</f>
        <v>0</v>
      </c>
      <c r="I34">
        <f t="shared" ref="I34:I66" si="4">IF(B34="Yes",1,0)</f>
        <v>0</v>
      </c>
      <c r="J34" cm="1">
        <f t="array" ref="J34">IFERROR(_xlfn.IFS(C34="Sun",1,C34="Sat",2,C34="Fri",3),4)</f>
        <v>2</v>
      </c>
      <c r="K34">
        <f t="shared" ref="K34:K66" si="5">IF(D34="Dinner",1,0)</f>
        <v>1</v>
      </c>
      <c r="L34" s="7"/>
    </row>
    <row r="35" spans="1:12" x14ac:dyDescent="0.25">
      <c r="A35" t="s">
        <v>3</v>
      </c>
      <c r="B35" t="s">
        <v>2</v>
      </c>
      <c r="C35" t="s">
        <v>4</v>
      </c>
      <c r="D35" t="s">
        <v>0</v>
      </c>
      <c r="E35">
        <v>2.4500000000000002</v>
      </c>
      <c r="F35">
        <v>4</v>
      </c>
      <c r="G35">
        <v>20.69</v>
      </c>
      <c r="H35">
        <f t="shared" si="3"/>
        <v>0</v>
      </c>
      <c r="I35">
        <f t="shared" si="4"/>
        <v>0</v>
      </c>
      <c r="J35" cm="1">
        <f t="array" ref="J35">IFERROR(_xlfn.IFS(C35="Sun",1,C35="Sat",2,C35="Fri",3),4)</f>
        <v>2</v>
      </c>
      <c r="K35">
        <f t="shared" si="5"/>
        <v>1</v>
      </c>
      <c r="L35" s="7"/>
    </row>
    <row r="36" spans="1:12" x14ac:dyDescent="0.25">
      <c r="A36" t="s">
        <v>5</v>
      </c>
      <c r="B36" t="s">
        <v>2</v>
      </c>
      <c r="C36" t="s">
        <v>4</v>
      </c>
      <c r="D36" t="s">
        <v>0</v>
      </c>
      <c r="E36">
        <v>3.27</v>
      </c>
      <c r="F36">
        <v>2</v>
      </c>
      <c r="G36">
        <v>17.78</v>
      </c>
      <c r="H36">
        <f t="shared" si="3"/>
        <v>1</v>
      </c>
      <c r="I36">
        <f t="shared" si="4"/>
        <v>0</v>
      </c>
      <c r="J36" cm="1">
        <f t="array" ref="J36">IFERROR(_xlfn.IFS(C36="Sun",1,C36="Sat",2,C36="Fri",3),4)</f>
        <v>2</v>
      </c>
      <c r="K36">
        <f t="shared" si="5"/>
        <v>1</v>
      </c>
      <c r="L36" s="7"/>
    </row>
    <row r="37" spans="1:12" x14ac:dyDescent="0.25">
      <c r="A37" t="s">
        <v>5</v>
      </c>
      <c r="B37" t="s">
        <v>2</v>
      </c>
      <c r="C37" t="s">
        <v>4</v>
      </c>
      <c r="D37" t="s">
        <v>0</v>
      </c>
      <c r="E37">
        <v>3.6</v>
      </c>
      <c r="F37">
        <v>3</v>
      </c>
      <c r="G37">
        <v>24.06</v>
      </c>
      <c r="H37">
        <f t="shared" si="3"/>
        <v>1</v>
      </c>
      <c r="I37">
        <f t="shared" si="4"/>
        <v>0</v>
      </c>
      <c r="J37" cm="1">
        <f t="array" ref="J37">IFERROR(_xlfn.IFS(C37="Sun",1,C37="Sat",2,C37="Fri",3),4)</f>
        <v>2</v>
      </c>
      <c r="K37">
        <f t="shared" si="5"/>
        <v>1</v>
      </c>
      <c r="L37" s="7"/>
    </row>
    <row r="38" spans="1:12" x14ac:dyDescent="0.25">
      <c r="A38" t="s">
        <v>5</v>
      </c>
      <c r="B38" t="s">
        <v>2</v>
      </c>
      <c r="C38" t="s">
        <v>4</v>
      </c>
      <c r="D38" t="s">
        <v>0</v>
      </c>
      <c r="E38">
        <v>2</v>
      </c>
      <c r="F38">
        <v>3</v>
      </c>
      <c r="G38">
        <v>16.309999999999999</v>
      </c>
      <c r="H38">
        <f t="shared" si="3"/>
        <v>1</v>
      </c>
      <c r="I38">
        <f t="shared" si="4"/>
        <v>0</v>
      </c>
      <c r="J38" cm="1">
        <f t="array" ref="J38">IFERROR(_xlfn.IFS(C38="Sun",1,C38="Sat",2,C38="Fri",3),4)</f>
        <v>2</v>
      </c>
      <c r="K38">
        <f t="shared" si="5"/>
        <v>1</v>
      </c>
      <c r="L38" s="7"/>
    </row>
    <row r="39" spans="1:12" x14ac:dyDescent="0.25">
      <c r="A39" t="s">
        <v>3</v>
      </c>
      <c r="B39" t="s">
        <v>2</v>
      </c>
      <c r="C39" t="s">
        <v>4</v>
      </c>
      <c r="D39" t="s">
        <v>0</v>
      </c>
      <c r="E39">
        <v>3.07</v>
      </c>
      <c r="F39">
        <v>3</v>
      </c>
      <c r="G39">
        <v>16.93</v>
      </c>
      <c r="H39">
        <f t="shared" si="3"/>
        <v>0</v>
      </c>
      <c r="I39">
        <f t="shared" si="4"/>
        <v>0</v>
      </c>
      <c r="J39" cm="1">
        <f t="array" ref="J39">IFERROR(_xlfn.IFS(C39="Sun",1,C39="Sat",2,C39="Fri",3),4)</f>
        <v>2</v>
      </c>
      <c r="K39">
        <f t="shared" si="5"/>
        <v>1</v>
      </c>
      <c r="L39" s="7"/>
    </row>
    <row r="40" spans="1:12" x14ac:dyDescent="0.25">
      <c r="A40" t="s">
        <v>5</v>
      </c>
      <c r="B40" t="s">
        <v>2</v>
      </c>
      <c r="C40" t="s">
        <v>4</v>
      </c>
      <c r="D40" t="s">
        <v>0</v>
      </c>
      <c r="E40">
        <v>2.31</v>
      </c>
      <c r="F40">
        <v>3</v>
      </c>
      <c r="G40">
        <v>18.690000000000001</v>
      </c>
      <c r="H40">
        <f t="shared" si="3"/>
        <v>1</v>
      </c>
      <c r="I40">
        <f t="shared" si="4"/>
        <v>0</v>
      </c>
      <c r="J40" cm="1">
        <f t="array" ref="J40">IFERROR(_xlfn.IFS(C40="Sun",1,C40="Sat",2,C40="Fri",3),4)</f>
        <v>2</v>
      </c>
      <c r="K40">
        <f t="shared" si="5"/>
        <v>1</v>
      </c>
      <c r="L40" s="7"/>
    </row>
    <row r="41" spans="1:12" x14ac:dyDescent="0.25">
      <c r="A41" t="s">
        <v>5</v>
      </c>
      <c r="B41" t="s">
        <v>2</v>
      </c>
      <c r="C41" t="s">
        <v>4</v>
      </c>
      <c r="D41" t="s">
        <v>0</v>
      </c>
      <c r="E41">
        <v>5</v>
      </c>
      <c r="F41">
        <v>3</v>
      </c>
      <c r="G41">
        <v>31.27</v>
      </c>
      <c r="H41">
        <f t="shared" si="3"/>
        <v>1</v>
      </c>
      <c r="I41">
        <f t="shared" si="4"/>
        <v>0</v>
      </c>
      <c r="J41" cm="1">
        <f t="array" ref="J41">IFERROR(_xlfn.IFS(C41="Sun",1,C41="Sat",2,C41="Fri",3),4)</f>
        <v>2</v>
      </c>
      <c r="K41">
        <f t="shared" si="5"/>
        <v>1</v>
      </c>
      <c r="L41" s="7"/>
    </row>
    <row r="42" spans="1:12" x14ac:dyDescent="0.25">
      <c r="A42" t="s">
        <v>5</v>
      </c>
      <c r="B42" t="s">
        <v>2</v>
      </c>
      <c r="C42" t="s">
        <v>4</v>
      </c>
      <c r="D42" t="s">
        <v>0</v>
      </c>
      <c r="E42">
        <v>2.2400000000000002</v>
      </c>
      <c r="F42">
        <v>3</v>
      </c>
      <c r="G42">
        <v>16.04</v>
      </c>
      <c r="H42">
        <f t="shared" si="3"/>
        <v>1</v>
      </c>
      <c r="I42">
        <f t="shared" si="4"/>
        <v>0</v>
      </c>
      <c r="J42" cm="1">
        <f t="array" ref="J42">IFERROR(_xlfn.IFS(C42="Sun",1,C42="Sat",2,C42="Fri",3),4)</f>
        <v>2</v>
      </c>
      <c r="K42">
        <f t="shared" si="5"/>
        <v>1</v>
      </c>
      <c r="L42" s="7"/>
    </row>
    <row r="43" spans="1:12" x14ac:dyDescent="0.25">
      <c r="A43" t="s">
        <v>5</v>
      </c>
      <c r="B43" t="s">
        <v>2</v>
      </c>
      <c r="C43" t="s">
        <v>9</v>
      </c>
      <c r="D43" t="s">
        <v>0</v>
      </c>
      <c r="E43">
        <v>2.54</v>
      </c>
      <c r="F43">
        <v>2</v>
      </c>
      <c r="G43">
        <v>17.46</v>
      </c>
      <c r="H43">
        <f t="shared" si="3"/>
        <v>1</v>
      </c>
      <c r="I43">
        <f t="shared" si="4"/>
        <v>0</v>
      </c>
      <c r="J43" cm="1">
        <f t="array" ref="J43">IFERROR(_xlfn.IFS(C43="Sun",1,C43="Sat",2,C43="Fri",3),4)</f>
        <v>1</v>
      </c>
      <c r="K43">
        <f t="shared" si="5"/>
        <v>1</v>
      </c>
      <c r="L43" s="7"/>
    </row>
    <row r="44" spans="1:12" x14ac:dyDescent="0.25">
      <c r="A44" t="s">
        <v>5</v>
      </c>
      <c r="B44" t="s">
        <v>2</v>
      </c>
      <c r="C44" t="s">
        <v>9</v>
      </c>
      <c r="D44" t="s">
        <v>0</v>
      </c>
      <c r="E44">
        <v>3.06</v>
      </c>
      <c r="F44">
        <v>2</v>
      </c>
      <c r="G44">
        <v>13.94</v>
      </c>
      <c r="H44">
        <f t="shared" si="3"/>
        <v>1</v>
      </c>
      <c r="I44">
        <f t="shared" si="4"/>
        <v>0</v>
      </c>
      <c r="J44" cm="1">
        <f t="array" ref="J44">IFERROR(_xlfn.IFS(C44="Sun",1,C44="Sat",2,C44="Fri",3),4)</f>
        <v>1</v>
      </c>
      <c r="K44">
        <f t="shared" si="5"/>
        <v>1</v>
      </c>
      <c r="L44" s="7"/>
    </row>
    <row r="45" spans="1:12" x14ac:dyDescent="0.25">
      <c r="A45" t="s">
        <v>5</v>
      </c>
      <c r="B45" t="s">
        <v>2</v>
      </c>
      <c r="C45" t="s">
        <v>9</v>
      </c>
      <c r="D45" t="s">
        <v>0</v>
      </c>
      <c r="E45">
        <v>1.32</v>
      </c>
      <c r="F45">
        <v>2</v>
      </c>
      <c r="G45">
        <v>9.68</v>
      </c>
      <c r="H45">
        <f t="shared" si="3"/>
        <v>1</v>
      </c>
      <c r="I45">
        <f t="shared" si="4"/>
        <v>0</v>
      </c>
      <c r="J45" cm="1">
        <f t="array" ref="J45">IFERROR(_xlfn.IFS(C45="Sun",1,C45="Sat",2,C45="Fri",3),4)</f>
        <v>1</v>
      </c>
      <c r="K45">
        <f t="shared" si="5"/>
        <v>1</v>
      </c>
      <c r="L45" s="7"/>
    </row>
    <row r="46" spans="1:12" x14ac:dyDescent="0.25">
      <c r="A46" t="s">
        <v>5</v>
      </c>
      <c r="B46" t="s">
        <v>2</v>
      </c>
      <c r="C46" t="s">
        <v>9</v>
      </c>
      <c r="D46" t="s">
        <v>0</v>
      </c>
      <c r="E46">
        <v>5.6</v>
      </c>
      <c r="F46">
        <v>4</v>
      </c>
      <c r="G46">
        <v>30.4</v>
      </c>
      <c r="H46">
        <f t="shared" si="3"/>
        <v>1</v>
      </c>
      <c r="I46">
        <f t="shared" si="4"/>
        <v>0</v>
      </c>
      <c r="J46" cm="1">
        <f t="array" ref="J46">IFERROR(_xlfn.IFS(C46="Sun",1,C46="Sat",2,C46="Fri",3),4)</f>
        <v>1</v>
      </c>
      <c r="K46">
        <f t="shared" si="5"/>
        <v>1</v>
      </c>
      <c r="L46" s="7"/>
    </row>
    <row r="47" spans="1:12" x14ac:dyDescent="0.25">
      <c r="A47" t="s">
        <v>5</v>
      </c>
      <c r="B47" t="s">
        <v>2</v>
      </c>
      <c r="C47" t="s">
        <v>9</v>
      </c>
      <c r="D47" t="s">
        <v>0</v>
      </c>
      <c r="E47">
        <v>3</v>
      </c>
      <c r="F47">
        <v>2</v>
      </c>
      <c r="G47">
        <v>18.29</v>
      </c>
      <c r="H47">
        <f t="shared" si="3"/>
        <v>1</v>
      </c>
      <c r="I47">
        <f t="shared" si="4"/>
        <v>0</v>
      </c>
      <c r="J47" cm="1">
        <f t="array" ref="J47">IFERROR(_xlfn.IFS(C47="Sun",1,C47="Sat",2,C47="Fri",3),4)</f>
        <v>1</v>
      </c>
      <c r="K47">
        <f t="shared" si="5"/>
        <v>1</v>
      </c>
      <c r="L47" s="7"/>
    </row>
    <row r="48" spans="1:12" x14ac:dyDescent="0.25">
      <c r="A48" t="s">
        <v>5</v>
      </c>
      <c r="B48" t="s">
        <v>2</v>
      </c>
      <c r="C48" t="s">
        <v>9</v>
      </c>
      <c r="D48" t="s">
        <v>0</v>
      </c>
      <c r="E48">
        <v>5</v>
      </c>
      <c r="F48">
        <v>2</v>
      </c>
      <c r="G48">
        <v>22.23</v>
      </c>
      <c r="H48">
        <f t="shared" si="3"/>
        <v>1</v>
      </c>
      <c r="I48">
        <f t="shared" si="4"/>
        <v>0</v>
      </c>
      <c r="J48" cm="1">
        <f t="array" ref="J48">IFERROR(_xlfn.IFS(C48="Sun",1,C48="Sat",2,C48="Fri",3),4)</f>
        <v>1</v>
      </c>
      <c r="K48">
        <f t="shared" si="5"/>
        <v>1</v>
      </c>
      <c r="L48" s="7"/>
    </row>
    <row r="49" spans="1:12" x14ac:dyDescent="0.25">
      <c r="A49" t="s">
        <v>5</v>
      </c>
      <c r="B49" t="s">
        <v>2</v>
      </c>
      <c r="C49" t="s">
        <v>9</v>
      </c>
      <c r="D49" t="s">
        <v>0</v>
      </c>
      <c r="E49">
        <v>6</v>
      </c>
      <c r="F49">
        <v>4</v>
      </c>
      <c r="G49">
        <v>32.4</v>
      </c>
      <c r="H49">
        <f t="shared" si="3"/>
        <v>1</v>
      </c>
      <c r="I49">
        <f t="shared" si="4"/>
        <v>0</v>
      </c>
      <c r="J49" cm="1">
        <f t="array" ref="J49">IFERROR(_xlfn.IFS(C49="Sun",1,C49="Sat",2,C49="Fri",3),4)</f>
        <v>1</v>
      </c>
      <c r="K49">
        <f t="shared" si="5"/>
        <v>1</v>
      </c>
      <c r="L49" s="7"/>
    </row>
    <row r="50" spans="1:12" x14ac:dyDescent="0.25">
      <c r="A50" t="s">
        <v>5</v>
      </c>
      <c r="B50" t="s">
        <v>2</v>
      </c>
      <c r="C50" t="s">
        <v>9</v>
      </c>
      <c r="D50" t="s">
        <v>0</v>
      </c>
      <c r="E50">
        <v>2.0499999999999998</v>
      </c>
      <c r="F50">
        <v>3</v>
      </c>
      <c r="G50">
        <v>28.55</v>
      </c>
      <c r="H50">
        <f t="shared" si="3"/>
        <v>1</v>
      </c>
      <c r="I50">
        <f t="shared" si="4"/>
        <v>0</v>
      </c>
      <c r="J50" cm="1">
        <f t="array" ref="J50">IFERROR(_xlfn.IFS(C50="Sun",1,C50="Sat",2,C50="Fri",3),4)</f>
        <v>1</v>
      </c>
      <c r="K50">
        <f t="shared" si="5"/>
        <v>1</v>
      </c>
      <c r="L50" s="7"/>
    </row>
    <row r="51" spans="1:12" x14ac:dyDescent="0.25">
      <c r="A51" t="s">
        <v>5</v>
      </c>
      <c r="B51" t="s">
        <v>2</v>
      </c>
      <c r="C51" t="s">
        <v>9</v>
      </c>
      <c r="D51" t="s">
        <v>0</v>
      </c>
      <c r="E51">
        <v>3</v>
      </c>
      <c r="F51">
        <v>2</v>
      </c>
      <c r="G51">
        <v>18.04</v>
      </c>
      <c r="H51">
        <f t="shared" si="3"/>
        <v>1</v>
      </c>
      <c r="I51">
        <f t="shared" si="4"/>
        <v>0</v>
      </c>
      <c r="J51" cm="1">
        <f t="array" ref="J51">IFERROR(_xlfn.IFS(C51="Sun",1,C51="Sat",2,C51="Fri",3),4)</f>
        <v>1</v>
      </c>
      <c r="K51">
        <f t="shared" si="5"/>
        <v>1</v>
      </c>
      <c r="L51" s="7"/>
    </row>
    <row r="52" spans="1:12" x14ac:dyDescent="0.25">
      <c r="A52" t="s">
        <v>5</v>
      </c>
      <c r="B52" t="s">
        <v>2</v>
      </c>
      <c r="C52" t="s">
        <v>9</v>
      </c>
      <c r="D52" t="s">
        <v>0</v>
      </c>
      <c r="E52">
        <v>2.5</v>
      </c>
      <c r="F52">
        <v>2</v>
      </c>
      <c r="G52">
        <v>12.54</v>
      </c>
      <c r="H52">
        <f t="shared" si="3"/>
        <v>1</v>
      </c>
      <c r="I52">
        <f t="shared" si="4"/>
        <v>0</v>
      </c>
      <c r="J52" cm="1">
        <f t="array" ref="J52">IFERROR(_xlfn.IFS(C52="Sun",1,C52="Sat",2,C52="Fri",3),4)</f>
        <v>1</v>
      </c>
      <c r="K52">
        <f t="shared" si="5"/>
        <v>1</v>
      </c>
      <c r="L52" s="7"/>
    </row>
    <row r="53" spans="1:12" x14ac:dyDescent="0.25">
      <c r="A53" t="s">
        <v>3</v>
      </c>
      <c r="B53" t="s">
        <v>2</v>
      </c>
      <c r="C53" t="s">
        <v>9</v>
      </c>
      <c r="D53" t="s">
        <v>0</v>
      </c>
      <c r="E53">
        <v>2.6</v>
      </c>
      <c r="F53">
        <v>2</v>
      </c>
      <c r="G53">
        <v>10.29</v>
      </c>
      <c r="H53">
        <f t="shared" si="3"/>
        <v>0</v>
      </c>
      <c r="I53">
        <f t="shared" si="4"/>
        <v>0</v>
      </c>
      <c r="J53" cm="1">
        <f t="array" ref="J53">IFERROR(_xlfn.IFS(C53="Sun",1,C53="Sat",2,C53="Fri",3),4)</f>
        <v>1</v>
      </c>
      <c r="K53">
        <f t="shared" si="5"/>
        <v>1</v>
      </c>
      <c r="L53" s="7"/>
    </row>
    <row r="54" spans="1:12" x14ac:dyDescent="0.25">
      <c r="A54" t="s">
        <v>3</v>
      </c>
      <c r="B54" t="s">
        <v>2</v>
      </c>
      <c r="C54" t="s">
        <v>9</v>
      </c>
      <c r="D54" t="s">
        <v>0</v>
      </c>
      <c r="E54">
        <v>5.2</v>
      </c>
      <c r="F54">
        <v>4</v>
      </c>
      <c r="G54">
        <v>34.81</v>
      </c>
      <c r="H54">
        <f t="shared" si="3"/>
        <v>0</v>
      </c>
      <c r="I54">
        <f t="shared" si="4"/>
        <v>0</v>
      </c>
      <c r="J54" cm="1">
        <f t="array" ref="J54">IFERROR(_xlfn.IFS(C54="Sun",1,C54="Sat",2,C54="Fri",3),4)</f>
        <v>1</v>
      </c>
      <c r="K54">
        <f t="shared" si="5"/>
        <v>1</v>
      </c>
      <c r="L54" s="7"/>
    </row>
    <row r="55" spans="1:12" x14ac:dyDescent="0.25">
      <c r="A55" t="s">
        <v>5</v>
      </c>
      <c r="B55" t="s">
        <v>2</v>
      </c>
      <c r="C55" t="s">
        <v>9</v>
      </c>
      <c r="D55" t="s">
        <v>0</v>
      </c>
      <c r="E55">
        <v>1.56</v>
      </c>
      <c r="F55">
        <v>2</v>
      </c>
      <c r="G55">
        <v>9.94</v>
      </c>
      <c r="H55">
        <f t="shared" si="3"/>
        <v>1</v>
      </c>
      <c r="I55">
        <f t="shared" si="4"/>
        <v>0</v>
      </c>
      <c r="J55" cm="1">
        <f t="array" ref="J55">IFERROR(_xlfn.IFS(C55="Sun",1,C55="Sat",2,C55="Fri",3),4)</f>
        <v>1</v>
      </c>
      <c r="K55">
        <f t="shared" si="5"/>
        <v>1</v>
      </c>
      <c r="L55" s="7"/>
    </row>
    <row r="56" spans="1:12" x14ac:dyDescent="0.25">
      <c r="A56" t="s">
        <v>5</v>
      </c>
      <c r="B56" t="s">
        <v>2</v>
      </c>
      <c r="C56" t="s">
        <v>9</v>
      </c>
      <c r="D56" t="s">
        <v>0</v>
      </c>
      <c r="E56">
        <v>4.34</v>
      </c>
      <c r="F56">
        <v>4</v>
      </c>
      <c r="G56">
        <v>25.56</v>
      </c>
      <c r="H56">
        <f t="shared" si="3"/>
        <v>1</v>
      </c>
      <c r="I56">
        <f t="shared" si="4"/>
        <v>0</v>
      </c>
      <c r="J56" cm="1">
        <f t="array" ref="J56">IFERROR(_xlfn.IFS(C56="Sun",1,C56="Sat",2,C56="Fri",3),4)</f>
        <v>1</v>
      </c>
      <c r="K56">
        <f t="shared" si="5"/>
        <v>1</v>
      </c>
      <c r="L56" s="7"/>
    </row>
    <row r="57" spans="1:12" x14ac:dyDescent="0.25">
      <c r="A57" t="s">
        <v>5</v>
      </c>
      <c r="B57" t="s">
        <v>2</v>
      </c>
      <c r="C57" t="s">
        <v>9</v>
      </c>
      <c r="D57" t="s">
        <v>0</v>
      </c>
      <c r="E57">
        <v>3.51</v>
      </c>
      <c r="F57">
        <v>2</v>
      </c>
      <c r="G57">
        <v>19.489999999999998</v>
      </c>
      <c r="H57">
        <f t="shared" si="3"/>
        <v>1</v>
      </c>
      <c r="I57">
        <f t="shared" si="4"/>
        <v>0</v>
      </c>
      <c r="J57" cm="1">
        <f t="array" ref="J57">IFERROR(_xlfn.IFS(C57="Sun",1,C57="Sat",2,C57="Fri",3),4)</f>
        <v>1</v>
      </c>
      <c r="K57">
        <f t="shared" si="5"/>
        <v>1</v>
      </c>
      <c r="L57" s="7"/>
    </row>
    <row r="58" spans="1:12" x14ac:dyDescent="0.25">
      <c r="A58" t="s">
        <v>5</v>
      </c>
      <c r="B58" t="s">
        <v>6</v>
      </c>
      <c r="C58" t="s">
        <v>4</v>
      </c>
      <c r="D58" t="s">
        <v>0</v>
      </c>
      <c r="E58">
        <v>3</v>
      </c>
      <c r="F58">
        <v>4</v>
      </c>
      <c r="G58">
        <v>38.01</v>
      </c>
      <c r="H58">
        <f t="shared" si="3"/>
        <v>1</v>
      </c>
      <c r="I58">
        <f t="shared" si="4"/>
        <v>1</v>
      </c>
      <c r="J58" cm="1">
        <f t="array" ref="J58">IFERROR(_xlfn.IFS(C58="Sun",1,C58="Sat",2,C58="Fri",3),4)</f>
        <v>2</v>
      </c>
      <c r="K58">
        <f t="shared" si="5"/>
        <v>1</v>
      </c>
      <c r="L58" s="7"/>
    </row>
    <row r="59" spans="1:12" x14ac:dyDescent="0.25">
      <c r="A59" t="s">
        <v>3</v>
      </c>
      <c r="B59" t="s">
        <v>2</v>
      </c>
      <c r="C59" t="s">
        <v>4</v>
      </c>
      <c r="D59" t="s">
        <v>0</v>
      </c>
      <c r="E59">
        <v>1.5</v>
      </c>
      <c r="F59">
        <v>2</v>
      </c>
      <c r="G59">
        <v>26.41</v>
      </c>
      <c r="H59">
        <f t="shared" si="3"/>
        <v>0</v>
      </c>
      <c r="I59">
        <f t="shared" si="4"/>
        <v>0</v>
      </c>
      <c r="J59" cm="1">
        <f t="array" ref="J59">IFERROR(_xlfn.IFS(C59="Sun",1,C59="Sat",2,C59="Fri",3),4)</f>
        <v>2</v>
      </c>
      <c r="K59">
        <f t="shared" si="5"/>
        <v>1</v>
      </c>
      <c r="L59" s="7"/>
    </row>
    <row r="60" spans="1:12" x14ac:dyDescent="0.25">
      <c r="A60" t="s">
        <v>5</v>
      </c>
      <c r="B60" t="s">
        <v>6</v>
      </c>
      <c r="C60" t="s">
        <v>4</v>
      </c>
      <c r="D60" t="s">
        <v>0</v>
      </c>
      <c r="E60">
        <v>1.76</v>
      </c>
      <c r="F60">
        <v>2</v>
      </c>
      <c r="G60">
        <v>11.24</v>
      </c>
      <c r="H60">
        <f t="shared" si="3"/>
        <v>1</v>
      </c>
      <c r="I60">
        <f t="shared" si="4"/>
        <v>1</v>
      </c>
      <c r="J60" cm="1">
        <f t="array" ref="J60">IFERROR(_xlfn.IFS(C60="Sun",1,C60="Sat",2,C60="Fri",3),4)</f>
        <v>2</v>
      </c>
      <c r="K60">
        <f t="shared" si="5"/>
        <v>1</v>
      </c>
      <c r="L60" s="7"/>
    </row>
    <row r="61" spans="1:12" x14ac:dyDescent="0.25">
      <c r="A61" t="s">
        <v>5</v>
      </c>
      <c r="B61" t="s">
        <v>2</v>
      </c>
      <c r="C61" t="s">
        <v>4</v>
      </c>
      <c r="D61" t="s">
        <v>0</v>
      </c>
      <c r="E61">
        <v>6.73</v>
      </c>
      <c r="F61">
        <v>4</v>
      </c>
      <c r="G61">
        <v>48.27</v>
      </c>
      <c r="H61">
        <f t="shared" si="3"/>
        <v>1</v>
      </c>
      <c r="I61">
        <f t="shared" si="4"/>
        <v>0</v>
      </c>
      <c r="J61" cm="1">
        <f t="array" ref="J61">IFERROR(_xlfn.IFS(C61="Sun",1,C61="Sat",2,C61="Fri",3),4)</f>
        <v>2</v>
      </c>
      <c r="K61">
        <f t="shared" si="5"/>
        <v>1</v>
      </c>
      <c r="L61" s="7"/>
    </row>
    <row r="62" spans="1:12" x14ac:dyDescent="0.25">
      <c r="A62" t="s">
        <v>5</v>
      </c>
      <c r="B62" t="s">
        <v>6</v>
      </c>
      <c r="C62" t="s">
        <v>4</v>
      </c>
      <c r="D62" t="s">
        <v>0</v>
      </c>
      <c r="E62">
        <v>3.21</v>
      </c>
      <c r="F62">
        <v>2</v>
      </c>
      <c r="G62">
        <v>20.29</v>
      </c>
      <c r="H62">
        <f t="shared" si="3"/>
        <v>1</v>
      </c>
      <c r="I62">
        <f t="shared" si="4"/>
        <v>1</v>
      </c>
      <c r="J62" cm="1">
        <f t="array" ref="J62">IFERROR(_xlfn.IFS(C62="Sun",1,C62="Sat",2,C62="Fri",3),4)</f>
        <v>2</v>
      </c>
      <c r="K62">
        <f t="shared" si="5"/>
        <v>1</v>
      </c>
      <c r="L62" s="7"/>
    </row>
    <row r="63" spans="1:12" x14ac:dyDescent="0.25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2</v>
      </c>
      <c r="G63">
        <v>13.81</v>
      </c>
      <c r="H63">
        <f t="shared" si="3"/>
        <v>1</v>
      </c>
      <c r="I63">
        <f t="shared" si="4"/>
        <v>1</v>
      </c>
      <c r="J63" cm="1">
        <f t="array" ref="J63">IFERROR(_xlfn.IFS(C63="Sun",1,C63="Sat",2,C63="Fri",3),4)</f>
        <v>2</v>
      </c>
      <c r="K63">
        <f t="shared" si="5"/>
        <v>1</v>
      </c>
      <c r="L63" s="7"/>
    </row>
    <row r="64" spans="1:12" x14ac:dyDescent="0.25">
      <c r="A64" t="s">
        <v>5</v>
      </c>
      <c r="B64" t="s">
        <v>6</v>
      </c>
      <c r="C64" t="s">
        <v>4</v>
      </c>
      <c r="D64" t="s">
        <v>0</v>
      </c>
      <c r="E64">
        <v>1.98</v>
      </c>
      <c r="F64">
        <v>2</v>
      </c>
      <c r="G64">
        <v>11.02</v>
      </c>
      <c r="H64">
        <f t="shared" si="3"/>
        <v>1</v>
      </c>
      <c r="I64">
        <f t="shared" si="4"/>
        <v>1</v>
      </c>
      <c r="J64" cm="1">
        <f t="array" ref="J64">IFERROR(_xlfn.IFS(C64="Sun",1,C64="Sat",2,C64="Fri",3),4)</f>
        <v>2</v>
      </c>
      <c r="K64">
        <f t="shared" si="5"/>
        <v>1</v>
      </c>
      <c r="L64" s="7"/>
    </row>
    <row r="65" spans="1:12" x14ac:dyDescent="0.25">
      <c r="A65" t="s">
        <v>5</v>
      </c>
      <c r="B65" t="s">
        <v>6</v>
      </c>
      <c r="C65" t="s">
        <v>4</v>
      </c>
      <c r="D65" t="s">
        <v>0</v>
      </c>
      <c r="E65">
        <v>3.76</v>
      </c>
      <c r="F65">
        <v>4</v>
      </c>
      <c r="G65">
        <v>18.29</v>
      </c>
      <c r="H65">
        <f t="shared" si="3"/>
        <v>1</v>
      </c>
      <c r="I65">
        <f t="shared" si="4"/>
        <v>1</v>
      </c>
      <c r="J65" cm="1">
        <f t="array" ref="J65">IFERROR(_xlfn.IFS(C65="Sun",1,C65="Sat",2,C65="Fri",3),4)</f>
        <v>2</v>
      </c>
      <c r="K65">
        <f t="shared" si="5"/>
        <v>1</v>
      </c>
      <c r="L65" s="7"/>
    </row>
    <row r="66" spans="1:12" x14ac:dyDescent="0.25">
      <c r="A66" t="s">
        <v>5</v>
      </c>
      <c r="B66" t="s">
        <v>2</v>
      </c>
      <c r="C66" t="s">
        <v>4</v>
      </c>
      <c r="D66" t="s">
        <v>0</v>
      </c>
      <c r="E66">
        <v>2.64</v>
      </c>
      <c r="F66">
        <v>3</v>
      </c>
      <c r="G66">
        <v>17.59</v>
      </c>
      <c r="H66">
        <f t="shared" si="3"/>
        <v>1</v>
      </c>
      <c r="I66">
        <f t="shared" si="4"/>
        <v>0</v>
      </c>
      <c r="J66" cm="1">
        <f t="array" ref="J66">IFERROR(_xlfn.IFS(C66="Sun",1,C66="Sat",2,C66="Fri",3),4)</f>
        <v>2</v>
      </c>
      <c r="K66">
        <f t="shared" si="5"/>
        <v>1</v>
      </c>
      <c r="L66" s="7"/>
    </row>
    <row r="67" spans="1:12" x14ac:dyDescent="0.25">
      <c r="A67" t="s">
        <v>5</v>
      </c>
      <c r="B67" t="s">
        <v>2</v>
      </c>
      <c r="C67" t="s">
        <v>4</v>
      </c>
      <c r="D67" t="s">
        <v>0</v>
      </c>
      <c r="E67">
        <v>3.15</v>
      </c>
      <c r="F67">
        <v>3</v>
      </c>
      <c r="G67">
        <v>20.079999999999998</v>
      </c>
      <c r="H67">
        <f t="shared" ref="H67:H130" si="6">IF(A67="Male",1,0)</f>
        <v>1</v>
      </c>
      <c r="I67">
        <f t="shared" ref="I67:I130" si="7">IF(B67="Yes",1,0)</f>
        <v>0</v>
      </c>
      <c r="J67" cm="1">
        <f t="array" ref="J67">IFERROR(_xlfn.IFS(C67="Sun",1,C67="Sat",2,C67="Fri",3),4)</f>
        <v>2</v>
      </c>
      <c r="K67">
        <f t="shared" ref="K67:K130" si="8">IF(D67="Dinner",1,0)</f>
        <v>1</v>
      </c>
      <c r="L67" s="7"/>
    </row>
    <row r="68" spans="1:12" x14ac:dyDescent="0.25">
      <c r="A68" t="s">
        <v>3</v>
      </c>
      <c r="B68" t="s">
        <v>2</v>
      </c>
      <c r="C68" t="s">
        <v>4</v>
      </c>
      <c r="D68" t="s">
        <v>0</v>
      </c>
      <c r="E68">
        <v>2.4700000000000002</v>
      </c>
      <c r="F68">
        <v>2</v>
      </c>
      <c r="G68">
        <v>16.45</v>
      </c>
      <c r="H68">
        <f t="shared" si="6"/>
        <v>0</v>
      </c>
      <c r="I68">
        <f t="shared" si="7"/>
        <v>0</v>
      </c>
      <c r="J68" cm="1">
        <f t="array" ref="J68">IFERROR(_xlfn.IFS(C68="Sun",1,C68="Sat",2,C68="Fri",3),4)</f>
        <v>2</v>
      </c>
      <c r="K68">
        <f t="shared" si="8"/>
        <v>1</v>
      </c>
      <c r="L68" s="7"/>
    </row>
    <row r="69" spans="1:12" x14ac:dyDescent="0.25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1</v>
      </c>
      <c r="G69">
        <v>3.07</v>
      </c>
      <c r="H69">
        <f t="shared" si="6"/>
        <v>0</v>
      </c>
      <c r="I69">
        <f t="shared" si="7"/>
        <v>1</v>
      </c>
      <c r="J69" cm="1">
        <f t="array" ref="J69">IFERROR(_xlfn.IFS(C69="Sun",1,C69="Sat",2,C69="Fri",3),4)</f>
        <v>2</v>
      </c>
      <c r="K69">
        <f t="shared" si="8"/>
        <v>1</v>
      </c>
      <c r="L69" s="7"/>
    </row>
    <row r="70" spans="1:12" x14ac:dyDescent="0.25">
      <c r="A70" t="s">
        <v>5</v>
      </c>
      <c r="B70" t="s">
        <v>2</v>
      </c>
      <c r="C70" t="s">
        <v>4</v>
      </c>
      <c r="D70" t="s">
        <v>0</v>
      </c>
      <c r="E70">
        <v>2.0099999999999998</v>
      </c>
      <c r="F70">
        <v>2</v>
      </c>
      <c r="G70">
        <v>20.23</v>
      </c>
      <c r="H70">
        <f t="shared" si="6"/>
        <v>1</v>
      </c>
      <c r="I70">
        <f t="shared" si="7"/>
        <v>0</v>
      </c>
      <c r="J70" cm="1">
        <f t="array" ref="J70">IFERROR(_xlfn.IFS(C70="Sun",1,C70="Sat",2,C70="Fri",3),4)</f>
        <v>2</v>
      </c>
      <c r="K70">
        <f t="shared" si="8"/>
        <v>1</v>
      </c>
      <c r="L70" s="7"/>
    </row>
    <row r="71" spans="1:12" x14ac:dyDescent="0.25">
      <c r="A71" t="s">
        <v>5</v>
      </c>
      <c r="B71" t="s">
        <v>6</v>
      </c>
      <c r="C71" t="s">
        <v>4</v>
      </c>
      <c r="D71" t="s">
        <v>0</v>
      </c>
      <c r="E71">
        <v>2.09</v>
      </c>
      <c r="F71">
        <v>2</v>
      </c>
      <c r="G71">
        <v>15.01</v>
      </c>
      <c r="H71">
        <f t="shared" si="6"/>
        <v>1</v>
      </c>
      <c r="I71">
        <f t="shared" si="7"/>
        <v>1</v>
      </c>
      <c r="J71" cm="1">
        <f t="array" ref="J71">IFERROR(_xlfn.IFS(C71="Sun",1,C71="Sat",2,C71="Fri",3),4)</f>
        <v>2</v>
      </c>
      <c r="K71">
        <f t="shared" si="8"/>
        <v>1</v>
      </c>
      <c r="L71" s="7"/>
    </row>
    <row r="72" spans="1:12" x14ac:dyDescent="0.25">
      <c r="A72" t="s">
        <v>5</v>
      </c>
      <c r="B72" t="s">
        <v>2</v>
      </c>
      <c r="C72" t="s">
        <v>4</v>
      </c>
      <c r="D72" t="s">
        <v>0</v>
      </c>
      <c r="E72">
        <v>1.97</v>
      </c>
      <c r="F72">
        <v>2</v>
      </c>
      <c r="G72">
        <v>12.02</v>
      </c>
      <c r="H72">
        <f t="shared" si="6"/>
        <v>1</v>
      </c>
      <c r="I72">
        <f t="shared" si="7"/>
        <v>0</v>
      </c>
      <c r="J72" cm="1">
        <f t="array" ref="J72">IFERROR(_xlfn.IFS(C72="Sun",1,C72="Sat",2,C72="Fri",3),4)</f>
        <v>2</v>
      </c>
      <c r="K72">
        <f t="shared" si="8"/>
        <v>1</v>
      </c>
      <c r="L72" s="7"/>
    </row>
    <row r="73" spans="1:12" x14ac:dyDescent="0.25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3</v>
      </c>
      <c r="G73">
        <v>17.07</v>
      </c>
      <c r="H73">
        <f t="shared" si="6"/>
        <v>0</v>
      </c>
      <c r="I73">
        <f t="shared" si="7"/>
        <v>0</v>
      </c>
      <c r="J73" cm="1">
        <f t="array" ref="J73">IFERROR(_xlfn.IFS(C73="Sun",1,C73="Sat",2,C73="Fri",3),4)</f>
        <v>2</v>
      </c>
      <c r="K73">
        <f t="shared" si="8"/>
        <v>1</v>
      </c>
      <c r="L73" s="7"/>
    </row>
    <row r="74" spans="1:12" x14ac:dyDescent="0.25">
      <c r="A74" t="s">
        <v>3</v>
      </c>
      <c r="B74" t="s">
        <v>6</v>
      </c>
      <c r="C74" t="s">
        <v>4</v>
      </c>
      <c r="D74" t="s">
        <v>0</v>
      </c>
      <c r="E74">
        <v>3.14</v>
      </c>
      <c r="F74">
        <v>2</v>
      </c>
      <c r="G74">
        <v>26.86</v>
      </c>
      <c r="H74">
        <f t="shared" si="6"/>
        <v>0</v>
      </c>
      <c r="I74">
        <f t="shared" si="7"/>
        <v>1</v>
      </c>
      <c r="J74" cm="1">
        <f t="array" ref="J74">IFERROR(_xlfn.IFS(C74="Sun",1,C74="Sat",2,C74="Fri",3),4)</f>
        <v>2</v>
      </c>
      <c r="K74">
        <f t="shared" si="8"/>
        <v>1</v>
      </c>
      <c r="L74" s="7"/>
    </row>
    <row r="75" spans="1:12" x14ac:dyDescent="0.25">
      <c r="A75" t="s">
        <v>3</v>
      </c>
      <c r="B75" t="s">
        <v>6</v>
      </c>
      <c r="C75" t="s">
        <v>4</v>
      </c>
      <c r="D75" t="s">
        <v>0</v>
      </c>
      <c r="E75">
        <v>5</v>
      </c>
      <c r="F75">
        <v>2</v>
      </c>
      <c r="G75">
        <v>25.28</v>
      </c>
      <c r="H75">
        <f t="shared" si="6"/>
        <v>0</v>
      </c>
      <c r="I75">
        <f t="shared" si="7"/>
        <v>1</v>
      </c>
      <c r="J75" cm="1">
        <f t="array" ref="J75">IFERROR(_xlfn.IFS(C75="Sun",1,C75="Sat",2,C75="Fri",3),4)</f>
        <v>2</v>
      </c>
      <c r="K75">
        <f t="shared" si="8"/>
        <v>1</v>
      </c>
      <c r="L75" s="7"/>
    </row>
    <row r="76" spans="1:12" x14ac:dyDescent="0.25">
      <c r="A76" t="s">
        <v>3</v>
      </c>
      <c r="B76" t="s">
        <v>2</v>
      </c>
      <c r="C76" t="s">
        <v>4</v>
      </c>
      <c r="D76" t="s">
        <v>0</v>
      </c>
      <c r="E76">
        <v>2.2000000000000002</v>
      </c>
      <c r="F76">
        <v>2</v>
      </c>
      <c r="G76">
        <v>14.73</v>
      </c>
      <c r="H76">
        <f t="shared" si="6"/>
        <v>0</v>
      </c>
      <c r="I76">
        <f t="shared" si="7"/>
        <v>0</v>
      </c>
      <c r="J76" cm="1">
        <f t="array" ref="J76">IFERROR(_xlfn.IFS(C76="Sun",1,C76="Sat",2,C76="Fri",3),4)</f>
        <v>2</v>
      </c>
      <c r="K76">
        <f t="shared" si="8"/>
        <v>1</v>
      </c>
      <c r="L76" s="7"/>
    </row>
    <row r="77" spans="1:12" x14ac:dyDescent="0.25">
      <c r="A77" t="s">
        <v>5</v>
      </c>
      <c r="B77" t="s">
        <v>2</v>
      </c>
      <c r="C77" t="s">
        <v>4</v>
      </c>
      <c r="D77" t="s">
        <v>0</v>
      </c>
      <c r="E77">
        <v>1.25</v>
      </c>
      <c r="F77">
        <v>2</v>
      </c>
      <c r="G77">
        <v>10.51</v>
      </c>
      <c r="H77">
        <f t="shared" si="6"/>
        <v>1</v>
      </c>
      <c r="I77">
        <f t="shared" si="7"/>
        <v>0</v>
      </c>
      <c r="J77" cm="1">
        <f t="array" ref="J77">IFERROR(_xlfn.IFS(C77="Sun",1,C77="Sat",2,C77="Fri",3),4)</f>
        <v>2</v>
      </c>
      <c r="K77">
        <f t="shared" si="8"/>
        <v>1</v>
      </c>
      <c r="L77" s="7"/>
    </row>
    <row r="78" spans="1:12" x14ac:dyDescent="0.25">
      <c r="A78" t="s">
        <v>5</v>
      </c>
      <c r="B78" t="s">
        <v>6</v>
      </c>
      <c r="C78" t="s">
        <v>4</v>
      </c>
      <c r="D78" t="s">
        <v>0</v>
      </c>
      <c r="E78">
        <v>3.08</v>
      </c>
      <c r="F78">
        <v>2</v>
      </c>
      <c r="G78">
        <v>17.920000000000002</v>
      </c>
      <c r="H78">
        <f t="shared" si="6"/>
        <v>1</v>
      </c>
      <c r="I78">
        <f t="shared" si="7"/>
        <v>1</v>
      </c>
      <c r="J78" cm="1">
        <f t="array" ref="J78">IFERROR(_xlfn.IFS(C78="Sun",1,C78="Sat",2,C78="Fri",3),4)</f>
        <v>2</v>
      </c>
      <c r="K78">
        <f t="shared" si="8"/>
        <v>1</v>
      </c>
      <c r="L78" s="7"/>
    </row>
    <row r="79" spans="1:12" x14ac:dyDescent="0.25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4</v>
      </c>
      <c r="G79">
        <v>27.2</v>
      </c>
      <c r="H79">
        <f t="shared" si="6"/>
        <v>1</v>
      </c>
      <c r="I79">
        <f t="shared" si="7"/>
        <v>0</v>
      </c>
      <c r="J79" cm="1">
        <f t="array" ref="J79">IFERROR(_xlfn.IFS(C79="Sun",1,C79="Sat",2,C79="Fri",3),4)</f>
        <v>4</v>
      </c>
      <c r="K79">
        <f t="shared" si="8"/>
        <v>0</v>
      </c>
      <c r="L79" s="7"/>
    </row>
    <row r="80" spans="1:12" x14ac:dyDescent="0.25">
      <c r="A80" t="s">
        <v>5</v>
      </c>
      <c r="B80" t="s">
        <v>2</v>
      </c>
      <c r="C80" t="s">
        <v>1</v>
      </c>
      <c r="D80" t="s">
        <v>7</v>
      </c>
      <c r="E80">
        <v>3</v>
      </c>
      <c r="F80">
        <v>2</v>
      </c>
      <c r="G80">
        <v>22.76</v>
      </c>
      <c r="H80">
        <f t="shared" si="6"/>
        <v>1</v>
      </c>
      <c r="I80">
        <f t="shared" si="7"/>
        <v>0</v>
      </c>
      <c r="J80" cm="1">
        <f t="array" ref="J80">IFERROR(_xlfn.IFS(C80="Sun",1,C80="Sat",2,C80="Fri",3),4)</f>
        <v>4</v>
      </c>
      <c r="K80">
        <f t="shared" si="8"/>
        <v>0</v>
      </c>
      <c r="L80" s="7"/>
    </row>
    <row r="81" spans="1:12" x14ac:dyDescent="0.25">
      <c r="A81" t="s">
        <v>5</v>
      </c>
      <c r="B81" t="s">
        <v>2</v>
      </c>
      <c r="C81" t="s">
        <v>1</v>
      </c>
      <c r="D81" t="s">
        <v>7</v>
      </c>
      <c r="E81">
        <v>2.71</v>
      </c>
      <c r="F81">
        <v>2</v>
      </c>
      <c r="G81">
        <v>17.29</v>
      </c>
      <c r="H81">
        <f t="shared" si="6"/>
        <v>1</v>
      </c>
      <c r="I81">
        <f t="shared" si="7"/>
        <v>0</v>
      </c>
      <c r="J81" cm="1">
        <f t="array" ref="J81">IFERROR(_xlfn.IFS(C81="Sun",1,C81="Sat",2,C81="Fri",3),4)</f>
        <v>4</v>
      </c>
      <c r="K81">
        <f t="shared" si="8"/>
        <v>0</v>
      </c>
      <c r="L81" s="7"/>
    </row>
    <row r="82" spans="1:12" x14ac:dyDescent="0.25">
      <c r="A82" t="s">
        <v>5</v>
      </c>
      <c r="B82" t="s">
        <v>6</v>
      </c>
      <c r="C82" t="s">
        <v>1</v>
      </c>
      <c r="D82" t="s">
        <v>7</v>
      </c>
      <c r="E82">
        <v>3</v>
      </c>
      <c r="F82">
        <v>2</v>
      </c>
      <c r="G82">
        <v>19.440000000000001</v>
      </c>
      <c r="H82">
        <f t="shared" si="6"/>
        <v>1</v>
      </c>
      <c r="I82">
        <f t="shared" si="7"/>
        <v>1</v>
      </c>
      <c r="J82" cm="1">
        <f t="array" ref="J82">IFERROR(_xlfn.IFS(C82="Sun",1,C82="Sat",2,C82="Fri",3),4)</f>
        <v>4</v>
      </c>
      <c r="K82">
        <f t="shared" si="8"/>
        <v>0</v>
      </c>
      <c r="L82" s="7"/>
    </row>
    <row r="83" spans="1:12" x14ac:dyDescent="0.25">
      <c r="A83" t="s">
        <v>5</v>
      </c>
      <c r="B83" t="s">
        <v>2</v>
      </c>
      <c r="C83" t="s">
        <v>1</v>
      </c>
      <c r="D83" t="s">
        <v>7</v>
      </c>
      <c r="E83">
        <v>3.4</v>
      </c>
      <c r="F83">
        <v>2</v>
      </c>
      <c r="G83">
        <v>16.66</v>
      </c>
      <c r="H83">
        <f t="shared" si="6"/>
        <v>1</v>
      </c>
      <c r="I83">
        <f t="shared" si="7"/>
        <v>0</v>
      </c>
      <c r="J83" cm="1">
        <f t="array" ref="J83">IFERROR(_xlfn.IFS(C83="Sun",1,C83="Sat",2,C83="Fri",3),4)</f>
        <v>4</v>
      </c>
      <c r="K83">
        <f t="shared" si="8"/>
        <v>0</v>
      </c>
      <c r="L83" s="7"/>
    </row>
    <row r="84" spans="1:12" x14ac:dyDescent="0.25">
      <c r="A84" t="s">
        <v>3</v>
      </c>
      <c r="B84" t="s">
        <v>2</v>
      </c>
      <c r="C84" t="s">
        <v>1</v>
      </c>
      <c r="D84" t="s">
        <v>7</v>
      </c>
      <c r="E84">
        <v>1.83</v>
      </c>
      <c r="F84">
        <v>1</v>
      </c>
      <c r="G84">
        <v>10.07</v>
      </c>
      <c r="H84">
        <f t="shared" si="6"/>
        <v>0</v>
      </c>
      <c r="I84">
        <f t="shared" si="7"/>
        <v>0</v>
      </c>
      <c r="J84" cm="1">
        <f t="array" ref="J84">IFERROR(_xlfn.IFS(C84="Sun",1,C84="Sat",2,C84="Fri",3),4)</f>
        <v>4</v>
      </c>
      <c r="K84">
        <f t="shared" si="8"/>
        <v>0</v>
      </c>
      <c r="L84" s="7"/>
    </row>
    <row r="85" spans="1:12" x14ac:dyDescent="0.25">
      <c r="A85" t="s">
        <v>5</v>
      </c>
      <c r="B85" t="s">
        <v>6</v>
      </c>
      <c r="C85" t="s">
        <v>1</v>
      </c>
      <c r="D85" t="s">
        <v>7</v>
      </c>
      <c r="E85">
        <v>5</v>
      </c>
      <c r="F85">
        <v>2</v>
      </c>
      <c r="G85">
        <v>32.68</v>
      </c>
      <c r="H85">
        <f t="shared" si="6"/>
        <v>1</v>
      </c>
      <c r="I85">
        <f t="shared" si="7"/>
        <v>1</v>
      </c>
      <c r="J85" cm="1">
        <f t="array" ref="J85">IFERROR(_xlfn.IFS(C85="Sun",1,C85="Sat",2,C85="Fri",3),4)</f>
        <v>4</v>
      </c>
      <c r="K85">
        <f t="shared" si="8"/>
        <v>0</v>
      </c>
      <c r="L85" s="7"/>
    </row>
    <row r="86" spans="1:12" x14ac:dyDescent="0.25">
      <c r="A86" t="s">
        <v>5</v>
      </c>
      <c r="B86" t="s">
        <v>2</v>
      </c>
      <c r="C86" t="s">
        <v>1</v>
      </c>
      <c r="D86" t="s">
        <v>7</v>
      </c>
      <c r="E86">
        <v>2.0299999999999998</v>
      </c>
      <c r="F86">
        <v>2</v>
      </c>
      <c r="G86">
        <v>15.98</v>
      </c>
      <c r="H86">
        <f t="shared" si="6"/>
        <v>1</v>
      </c>
      <c r="I86">
        <f t="shared" si="7"/>
        <v>0</v>
      </c>
      <c r="J86" cm="1">
        <f t="array" ref="J86">IFERROR(_xlfn.IFS(C86="Sun",1,C86="Sat",2,C86="Fri",3),4)</f>
        <v>4</v>
      </c>
      <c r="K86">
        <f t="shared" si="8"/>
        <v>0</v>
      </c>
      <c r="L86" s="7"/>
    </row>
    <row r="87" spans="1:12" x14ac:dyDescent="0.25">
      <c r="A87" t="s">
        <v>3</v>
      </c>
      <c r="B87" t="s">
        <v>2</v>
      </c>
      <c r="C87" t="s">
        <v>1</v>
      </c>
      <c r="D87" t="s">
        <v>7</v>
      </c>
      <c r="E87">
        <v>5.17</v>
      </c>
      <c r="F87">
        <v>4</v>
      </c>
      <c r="G87">
        <v>34.83</v>
      </c>
      <c r="H87">
        <f t="shared" si="6"/>
        <v>0</v>
      </c>
      <c r="I87">
        <f t="shared" si="7"/>
        <v>0</v>
      </c>
      <c r="J87" cm="1">
        <f t="array" ref="J87">IFERROR(_xlfn.IFS(C87="Sun",1,C87="Sat",2,C87="Fri",3),4)</f>
        <v>4</v>
      </c>
      <c r="K87">
        <f t="shared" si="8"/>
        <v>0</v>
      </c>
      <c r="L87" s="7"/>
    </row>
    <row r="88" spans="1:12" x14ac:dyDescent="0.25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2</v>
      </c>
      <c r="G88">
        <v>13.03</v>
      </c>
      <c r="H88">
        <f t="shared" si="6"/>
        <v>1</v>
      </c>
      <c r="I88">
        <f t="shared" si="7"/>
        <v>0</v>
      </c>
      <c r="J88" cm="1">
        <f t="array" ref="J88">IFERROR(_xlfn.IFS(C88="Sun",1,C88="Sat",2,C88="Fri",3),4)</f>
        <v>4</v>
      </c>
      <c r="K88">
        <f t="shared" si="8"/>
        <v>0</v>
      </c>
      <c r="L88" s="7"/>
    </row>
    <row r="89" spans="1:12" x14ac:dyDescent="0.25">
      <c r="A89" t="s">
        <v>5</v>
      </c>
      <c r="B89" t="s">
        <v>2</v>
      </c>
      <c r="C89" t="s">
        <v>1</v>
      </c>
      <c r="D89" t="s">
        <v>7</v>
      </c>
      <c r="E89">
        <v>4</v>
      </c>
      <c r="F89">
        <v>2</v>
      </c>
      <c r="G89">
        <v>18.28</v>
      </c>
      <c r="H89">
        <f t="shared" si="6"/>
        <v>1</v>
      </c>
      <c r="I89">
        <f t="shared" si="7"/>
        <v>0</v>
      </c>
      <c r="J89" cm="1">
        <f t="array" ref="J89">IFERROR(_xlfn.IFS(C89="Sun",1,C89="Sat",2,C89="Fri",3),4)</f>
        <v>4</v>
      </c>
      <c r="K89">
        <f t="shared" si="8"/>
        <v>0</v>
      </c>
      <c r="L89" s="7"/>
    </row>
    <row r="90" spans="1:12" x14ac:dyDescent="0.25">
      <c r="A90" t="s">
        <v>5</v>
      </c>
      <c r="B90" t="s">
        <v>2</v>
      </c>
      <c r="C90" t="s">
        <v>1</v>
      </c>
      <c r="D90" t="s">
        <v>7</v>
      </c>
      <c r="E90">
        <v>5.85</v>
      </c>
      <c r="F90">
        <v>2</v>
      </c>
      <c r="G90">
        <v>24.71</v>
      </c>
      <c r="H90">
        <f t="shared" si="6"/>
        <v>1</v>
      </c>
      <c r="I90">
        <f t="shared" si="7"/>
        <v>0</v>
      </c>
      <c r="J90" cm="1">
        <f t="array" ref="J90">IFERROR(_xlfn.IFS(C90="Sun",1,C90="Sat",2,C90="Fri",3),4)</f>
        <v>4</v>
      </c>
      <c r="K90">
        <f t="shared" si="8"/>
        <v>0</v>
      </c>
      <c r="L90" s="7"/>
    </row>
    <row r="91" spans="1:12" x14ac:dyDescent="0.25">
      <c r="A91" t="s">
        <v>5</v>
      </c>
      <c r="B91" t="s">
        <v>2</v>
      </c>
      <c r="C91" t="s">
        <v>1</v>
      </c>
      <c r="D91" t="s">
        <v>7</v>
      </c>
      <c r="E91">
        <v>3</v>
      </c>
      <c r="F91">
        <v>2</v>
      </c>
      <c r="G91">
        <v>21.16</v>
      </c>
      <c r="H91">
        <f t="shared" si="6"/>
        <v>1</v>
      </c>
      <c r="I91">
        <f t="shared" si="7"/>
        <v>0</v>
      </c>
      <c r="J91" cm="1">
        <f t="array" ref="J91">IFERROR(_xlfn.IFS(C91="Sun",1,C91="Sat",2,C91="Fri",3),4)</f>
        <v>4</v>
      </c>
      <c r="K91">
        <f t="shared" si="8"/>
        <v>0</v>
      </c>
      <c r="L91" s="7"/>
    </row>
    <row r="92" spans="1:12" x14ac:dyDescent="0.25">
      <c r="A92" t="s">
        <v>5</v>
      </c>
      <c r="B92" t="s">
        <v>6</v>
      </c>
      <c r="C92" t="s">
        <v>8</v>
      </c>
      <c r="D92" t="s">
        <v>0</v>
      </c>
      <c r="E92">
        <v>3</v>
      </c>
      <c r="F92">
        <v>2</v>
      </c>
      <c r="G92">
        <v>28.97</v>
      </c>
      <c r="H92">
        <f t="shared" si="6"/>
        <v>1</v>
      </c>
      <c r="I92">
        <f t="shared" si="7"/>
        <v>1</v>
      </c>
      <c r="J92" cm="1">
        <f t="array" ref="J92">IFERROR(_xlfn.IFS(C92="Sun",1,C92="Sat",2,C92="Fri",3),4)</f>
        <v>3</v>
      </c>
      <c r="K92">
        <f t="shared" si="8"/>
        <v>1</v>
      </c>
      <c r="L92" s="7"/>
    </row>
    <row r="93" spans="1:12" x14ac:dyDescent="0.25">
      <c r="A93" t="s">
        <v>5</v>
      </c>
      <c r="B93" t="s">
        <v>2</v>
      </c>
      <c r="C93" t="s">
        <v>8</v>
      </c>
      <c r="D93" t="s">
        <v>0</v>
      </c>
      <c r="E93">
        <v>3.5</v>
      </c>
      <c r="F93">
        <v>2</v>
      </c>
      <c r="G93">
        <v>22.49</v>
      </c>
      <c r="H93">
        <f t="shared" si="6"/>
        <v>1</v>
      </c>
      <c r="I93">
        <f t="shared" si="7"/>
        <v>0</v>
      </c>
      <c r="J93" cm="1">
        <f t="array" ref="J93">IFERROR(_xlfn.IFS(C93="Sun",1,C93="Sat",2,C93="Fri",3),4)</f>
        <v>3</v>
      </c>
      <c r="K93">
        <f t="shared" si="8"/>
        <v>1</v>
      </c>
      <c r="L93" s="7"/>
    </row>
    <row r="94" spans="1:12" x14ac:dyDescent="0.25">
      <c r="A94" t="s">
        <v>3</v>
      </c>
      <c r="B94" t="s">
        <v>6</v>
      </c>
      <c r="C94" t="s">
        <v>8</v>
      </c>
      <c r="D94" t="s">
        <v>0</v>
      </c>
      <c r="E94">
        <v>1</v>
      </c>
      <c r="F94">
        <v>2</v>
      </c>
      <c r="G94">
        <v>5.75</v>
      </c>
      <c r="H94">
        <f t="shared" si="6"/>
        <v>0</v>
      </c>
      <c r="I94">
        <f t="shared" si="7"/>
        <v>1</v>
      </c>
      <c r="J94" cm="1">
        <f t="array" ref="J94">IFERROR(_xlfn.IFS(C94="Sun",1,C94="Sat",2,C94="Fri",3),4)</f>
        <v>3</v>
      </c>
      <c r="K94">
        <f t="shared" si="8"/>
        <v>1</v>
      </c>
      <c r="L94" s="7"/>
    </row>
    <row r="95" spans="1:12" x14ac:dyDescent="0.25">
      <c r="A95" t="s">
        <v>3</v>
      </c>
      <c r="B95" t="s">
        <v>6</v>
      </c>
      <c r="C95" t="s">
        <v>8</v>
      </c>
      <c r="D95" t="s">
        <v>0</v>
      </c>
      <c r="E95">
        <v>4.3</v>
      </c>
      <c r="F95">
        <v>2</v>
      </c>
      <c r="G95">
        <v>16.32</v>
      </c>
      <c r="H95">
        <f t="shared" si="6"/>
        <v>0</v>
      </c>
      <c r="I95">
        <f t="shared" si="7"/>
        <v>1</v>
      </c>
      <c r="J95" cm="1">
        <f t="array" ref="J95">IFERROR(_xlfn.IFS(C95="Sun",1,C95="Sat",2,C95="Fri",3),4)</f>
        <v>3</v>
      </c>
      <c r="K95">
        <f t="shared" si="8"/>
        <v>1</v>
      </c>
      <c r="L95" s="7"/>
    </row>
    <row r="96" spans="1:12" x14ac:dyDescent="0.25">
      <c r="A96" t="s">
        <v>3</v>
      </c>
      <c r="B96" t="s">
        <v>2</v>
      </c>
      <c r="C96" t="s">
        <v>8</v>
      </c>
      <c r="D96" t="s">
        <v>0</v>
      </c>
      <c r="E96">
        <v>3.25</v>
      </c>
      <c r="F96">
        <v>2</v>
      </c>
      <c r="G96">
        <v>22.75</v>
      </c>
      <c r="H96">
        <f t="shared" si="6"/>
        <v>0</v>
      </c>
      <c r="I96">
        <f t="shared" si="7"/>
        <v>0</v>
      </c>
      <c r="J96" cm="1">
        <f t="array" ref="J96">IFERROR(_xlfn.IFS(C96="Sun",1,C96="Sat",2,C96="Fri",3),4)</f>
        <v>3</v>
      </c>
      <c r="K96">
        <f t="shared" si="8"/>
        <v>1</v>
      </c>
      <c r="L96" s="7"/>
    </row>
    <row r="97" spans="1:12" x14ac:dyDescent="0.25">
      <c r="A97" t="s">
        <v>5</v>
      </c>
      <c r="B97" t="s">
        <v>6</v>
      </c>
      <c r="C97" t="s">
        <v>8</v>
      </c>
      <c r="D97" t="s">
        <v>0</v>
      </c>
      <c r="E97">
        <v>4.7300000000000004</v>
      </c>
      <c r="F97">
        <v>4</v>
      </c>
      <c r="G97">
        <v>40.17</v>
      </c>
      <c r="H97">
        <f t="shared" si="6"/>
        <v>1</v>
      </c>
      <c r="I97">
        <f t="shared" si="7"/>
        <v>1</v>
      </c>
      <c r="J97" cm="1">
        <f t="array" ref="J97">IFERROR(_xlfn.IFS(C97="Sun",1,C97="Sat",2,C97="Fri",3),4)</f>
        <v>3</v>
      </c>
      <c r="K97">
        <f t="shared" si="8"/>
        <v>1</v>
      </c>
      <c r="L97" s="7"/>
    </row>
    <row r="98" spans="1:12" x14ac:dyDescent="0.25">
      <c r="A98" t="s">
        <v>5</v>
      </c>
      <c r="B98" t="s">
        <v>6</v>
      </c>
      <c r="C98" t="s">
        <v>8</v>
      </c>
      <c r="D98" t="s">
        <v>0</v>
      </c>
      <c r="E98">
        <v>4</v>
      </c>
      <c r="F98">
        <v>2</v>
      </c>
      <c r="G98">
        <v>27.28</v>
      </c>
      <c r="H98">
        <f t="shared" si="6"/>
        <v>1</v>
      </c>
      <c r="I98">
        <f t="shared" si="7"/>
        <v>1</v>
      </c>
      <c r="J98" cm="1">
        <f t="array" ref="J98">IFERROR(_xlfn.IFS(C98="Sun",1,C98="Sat",2,C98="Fri",3),4)</f>
        <v>3</v>
      </c>
      <c r="K98">
        <f t="shared" si="8"/>
        <v>1</v>
      </c>
      <c r="L98" s="7"/>
    </row>
    <row r="99" spans="1:12" x14ac:dyDescent="0.25">
      <c r="A99" t="s">
        <v>5</v>
      </c>
      <c r="B99" t="s">
        <v>6</v>
      </c>
      <c r="C99" t="s">
        <v>8</v>
      </c>
      <c r="D99" t="s">
        <v>0</v>
      </c>
      <c r="E99">
        <v>1.5</v>
      </c>
      <c r="F99">
        <v>2</v>
      </c>
      <c r="G99">
        <v>12.03</v>
      </c>
      <c r="H99">
        <f t="shared" si="6"/>
        <v>1</v>
      </c>
      <c r="I99">
        <f t="shared" si="7"/>
        <v>1</v>
      </c>
      <c r="J99" cm="1">
        <f t="array" ref="J99">IFERROR(_xlfn.IFS(C99="Sun",1,C99="Sat",2,C99="Fri",3),4)</f>
        <v>3</v>
      </c>
      <c r="K99">
        <f t="shared" si="8"/>
        <v>1</v>
      </c>
      <c r="L99" s="7"/>
    </row>
    <row r="100" spans="1:12" x14ac:dyDescent="0.25">
      <c r="A100" t="s">
        <v>5</v>
      </c>
      <c r="B100" t="s">
        <v>6</v>
      </c>
      <c r="C100" t="s">
        <v>8</v>
      </c>
      <c r="D100" t="s">
        <v>0</v>
      </c>
      <c r="E100">
        <v>3</v>
      </c>
      <c r="F100">
        <v>2</v>
      </c>
      <c r="G100">
        <v>21.01</v>
      </c>
      <c r="H100">
        <f t="shared" si="6"/>
        <v>1</v>
      </c>
      <c r="I100">
        <f t="shared" si="7"/>
        <v>1</v>
      </c>
      <c r="J100" cm="1">
        <f t="array" ref="J100">IFERROR(_xlfn.IFS(C100="Sun",1,C100="Sat",2,C100="Fri",3),4)</f>
        <v>3</v>
      </c>
      <c r="K100">
        <f t="shared" si="8"/>
        <v>1</v>
      </c>
      <c r="L100" s="7"/>
    </row>
    <row r="101" spans="1:12" x14ac:dyDescent="0.25">
      <c r="A101" t="s">
        <v>5</v>
      </c>
      <c r="B101" t="s">
        <v>2</v>
      </c>
      <c r="C101" t="s">
        <v>8</v>
      </c>
      <c r="D101" t="s">
        <v>0</v>
      </c>
      <c r="E101">
        <v>1.5</v>
      </c>
      <c r="F101">
        <v>2</v>
      </c>
      <c r="G101">
        <v>12.46</v>
      </c>
      <c r="H101">
        <f t="shared" si="6"/>
        <v>1</v>
      </c>
      <c r="I101">
        <f t="shared" si="7"/>
        <v>0</v>
      </c>
      <c r="J101" cm="1">
        <f t="array" ref="J101">IFERROR(_xlfn.IFS(C101="Sun",1,C101="Sat",2,C101="Fri",3),4)</f>
        <v>3</v>
      </c>
      <c r="K101">
        <f t="shared" si="8"/>
        <v>1</v>
      </c>
      <c r="L101" s="7"/>
    </row>
    <row r="102" spans="1:12" x14ac:dyDescent="0.25">
      <c r="A102" t="s">
        <v>3</v>
      </c>
      <c r="B102" t="s">
        <v>6</v>
      </c>
      <c r="C102" t="s">
        <v>8</v>
      </c>
      <c r="D102" t="s">
        <v>0</v>
      </c>
      <c r="E102">
        <v>2.5</v>
      </c>
      <c r="F102">
        <v>2</v>
      </c>
      <c r="G102">
        <v>11.35</v>
      </c>
      <c r="H102">
        <f t="shared" si="6"/>
        <v>0</v>
      </c>
      <c r="I102">
        <f t="shared" si="7"/>
        <v>1</v>
      </c>
      <c r="J102" cm="1">
        <f t="array" ref="J102">IFERROR(_xlfn.IFS(C102="Sun",1,C102="Sat",2,C102="Fri",3),4)</f>
        <v>3</v>
      </c>
      <c r="K102">
        <f t="shared" si="8"/>
        <v>1</v>
      </c>
      <c r="L102" s="7"/>
    </row>
    <row r="103" spans="1:12" x14ac:dyDescent="0.25">
      <c r="A103" t="s">
        <v>3</v>
      </c>
      <c r="B103" t="s">
        <v>6</v>
      </c>
      <c r="C103" t="s">
        <v>8</v>
      </c>
      <c r="D103" t="s">
        <v>0</v>
      </c>
      <c r="E103">
        <v>3</v>
      </c>
      <c r="F103">
        <v>2</v>
      </c>
      <c r="G103">
        <v>15.38</v>
      </c>
      <c r="H103">
        <f t="shared" si="6"/>
        <v>0</v>
      </c>
      <c r="I103">
        <f t="shared" si="7"/>
        <v>1</v>
      </c>
      <c r="J103" cm="1">
        <f t="array" ref="J103">IFERROR(_xlfn.IFS(C103="Sun",1,C103="Sat",2,C103="Fri",3),4)</f>
        <v>3</v>
      </c>
      <c r="K103">
        <f t="shared" si="8"/>
        <v>1</v>
      </c>
      <c r="L103" s="7"/>
    </row>
    <row r="104" spans="1:12" x14ac:dyDescent="0.25">
      <c r="A104" t="s">
        <v>3</v>
      </c>
      <c r="B104" t="s">
        <v>6</v>
      </c>
      <c r="C104" t="s">
        <v>4</v>
      </c>
      <c r="D104" t="s">
        <v>0</v>
      </c>
      <c r="E104">
        <v>2.5</v>
      </c>
      <c r="F104">
        <v>3</v>
      </c>
      <c r="G104">
        <v>44.3</v>
      </c>
      <c r="H104">
        <f t="shared" si="6"/>
        <v>0</v>
      </c>
      <c r="I104">
        <f t="shared" si="7"/>
        <v>1</v>
      </c>
      <c r="J104" cm="1">
        <f t="array" ref="J104">IFERROR(_xlfn.IFS(C104="Sun",1,C104="Sat",2,C104="Fri",3),4)</f>
        <v>2</v>
      </c>
      <c r="K104">
        <f t="shared" si="8"/>
        <v>1</v>
      </c>
      <c r="L104" s="7"/>
    </row>
    <row r="105" spans="1:12" x14ac:dyDescent="0.25">
      <c r="A105" t="s">
        <v>3</v>
      </c>
      <c r="B105" t="s">
        <v>6</v>
      </c>
      <c r="C105" t="s">
        <v>4</v>
      </c>
      <c r="D105" t="s">
        <v>0</v>
      </c>
      <c r="E105">
        <v>3.48</v>
      </c>
      <c r="F105">
        <v>2</v>
      </c>
      <c r="G105">
        <v>22.42</v>
      </c>
      <c r="H105">
        <f t="shared" si="6"/>
        <v>0</v>
      </c>
      <c r="I105">
        <f t="shared" si="7"/>
        <v>1</v>
      </c>
      <c r="J105" cm="1">
        <f t="array" ref="J105">IFERROR(_xlfn.IFS(C105="Sun",1,C105="Sat",2,C105="Fri",3),4)</f>
        <v>2</v>
      </c>
      <c r="K105">
        <f t="shared" si="8"/>
        <v>1</v>
      </c>
      <c r="L105" s="7"/>
    </row>
    <row r="106" spans="1:12" x14ac:dyDescent="0.25">
      <c r="A106" t="s">
        <v>3</v>
      </c>
      <c r="B106" t="s">
        <v>2</v>
      </c>
      <c r="C106" t="s">
        <v>4</v>
      </c>
      <c r="D106" t="s">
        <v>0</v>
      </c>
      <c r="E106">
        <v>4.08</v>
      </c>
      <c r="F106">
        <v>2</v>
      </c>
      <c r="G106">
        <v>20.92</v>
      </c>
      <c r="H106">
        <f t="shared" si="6"/>
        <v>0</v>
      </c>
      <c r="I106">
        <f t="shared" si="7"/>
        <v>0</v>
      </c>
      <c r="J106" cm="1">
        <f t="array" ref="J106">IFERROR(_xlfn.IFS(C106="Sun",1,C106="Sat",2,C106="Fri",3),4)</f>
        <v>2</v>
      </c>
      <c r="K106">
        <f t="shared" si="8"/>
        <v>1</v>
      </c>
      <c r="L106" s="7"/>
    </row>
    <row r="107" spans="1:12" x14ac:dyDescent="0.25">
      <c r="A107" t="s">
        <v>5</v>
      </c>
      <c r="B107" t="s">
        <v>6</v>
      </c>
      <c r="C107" t="s">
        <v>4</v>
      </c>
      <c r="D107" t="s">
        <v>0</v>
      </c>
      <c r="E107">
        <v>1.64</v>
      </c>
      <c r="F107">
        <v>2</v>
      </c>
      <c r="G107">
        <v>15.36</v>
      </c>
      <c r="H107">
        <f t="shared" si="6"/>
        <v>1</v>
      </c>
      <c r="I107">
        <f t="shared" si="7"/>
        <v>1</v>
      </c>
      <c r="J107" cm="1">
        <f t="array" ref="J107">IFERROR(_xlfn.IFS(C107="Sun",1,C107="Sat",2,C107="Fri",3),4)</f>
        <v>2</v>
      </c>
      <c r="K107">
        <f t="shared" si="8"/>
        <v>1</v>
      </c>
      <c r="L107" s="7"/>
    </row>
    <row r="108" spans="1:12" x14ac:dyDescent="0.25">
      <c r="A108" t="s">
        <v>5</v>
      </c>
      <c r="B108" t="s">
        <v>6</v>
      </c>
      <c r="C108" t="s">
        <v>4</v>
      </c>
      <c r="D108" t="s">
        <v>0</v>
      </c>
      <c r="E108">
        <v>4.0599999999999996</v>
      </c>
      <c r="F108">
        <v>2</v>
      </c>
      <c r="G108">
        <v>20.49</v>
      </c>
      <c r="H108">
        <f t="shared" si="6"/>
        <v>1</v>
      </c>
      <c r="I108">
        <f t="shared" si="7"/>
        <v>1</v>
      </c>
      <c r="J108" cm="1">
        <f t="array" ref="J108">IFERROR(_xlfn.IFS(C108="Sun",1,C108="Sat",2,C108="Fri",3),4)</f>
        <v>2</v>
      </c>
      <c r="K108">
        <f t="shared" si="8"/>
        <v>1</v>
      </c>
      <c r="L108" s="7"/>
    </row>
    <row r="109" spans="1:12" x14ac:dyDescent="0.25">
      <c r="A109" t="s">
        <v>5</v>
      </c>
      <c r="B109" t="s">
        <v>6</v>
      </c>
      <c r="C109" t="s">
        <v>4</v>
      </c>
      <c r="D109" t="s">
        <v>0</v>
      </c>
      <c r="E109">
        <v>4.29</v>
      </c>
      <c r="F109">
        <v>2</v>
      </c>
      <c r="G109">
        <v>25.21</v>
      </c>
      <c r="H109">
        <f t="shared" si="6"/>
        <v>1</v>
      </c>
      <c r="I109">
        <f t="shared" si="7"/>
        <v>1</v>
      </c>
      <c r="J109" cm="1">
        <f t="array" ref="J109">IFERROR(_xlfn.IFS(C109="Sun",1,C109="Sat",2,C109="Fri",3),4)</f>
        <v>2</v>
      </c>
      <c r="K109">
        <f t="shared" si="8"/>
        <v>1</v>
      </c>
      <c r="L109" s="7"/>
    </row>
    <row r="110" spans="1:12" x14ac:dyDescent="0.25">
      <c r="A110" t="s">
        <v>5</v>
      </c>
      <c r="B110" t="s">
        <v>2</v>
      </c>
      <c r="C110" t="s">
        <v>4</v>
      </c>
      <c r="D110" t="s">
        <v>0</v>
      </c>
      <c r="E110">
        <v>3.76</v>
      </c>
      <c r="F110">
        <v>2</v>
      </c>
      <c r="G110">
        <v>18.239999999999998</v>
      </c>
      <c r="H110">
        <f t="shared" si="6"/>
        <v>1</v>
      </c>
      <c r="I110">
        <f t="shared" si="7"/>
        <v>0</v>
      </c>
      <c r="J110" cm="1">
        <f t="array" ref="J110">IFERROR(_xlfn.IFS(C110="Sun",1,C110="Sat",2,C110="Fri",3),4)</f>
        <v>2</v>
      </c>
      <c r="K110">
        <f t="shared" si="8"/>
        <v>1</v>
      </c>
      <c r="L110" s="7"/>
    </row>
    <row r="111" spans="1:12" x14ac:dyDescent="0.25">
      <c r="A111" t="s">
        <v>3</v>
      </c>
      <c r="B111" t="s">
        <v>6</v>
      </c>
      <c r="C111" t="s">
        <v>4</v>
      </c>
      <c r="D111" t="s">
        <v>0</v>
      </c>
      <c r="E111">
        <v>4</v>
      </c>
      <c r="F111">
        <v>2</v>
      </c>
      <c r="G111">
        <v>14.31</v>
      </c>
      <c r="H111">
        <f t="shared" si="6"/>
        <v>0</v>
      </c>
      <c r="I111">
        <f t="shared" si="7"/>
        <v>1</v>
      </c>
      <c r="J111" cm="1">
        <f t="array" ref="J111">IFERROR(_xlfn.IFS(C111="Sun",1,C111="Sat",2,C111="Fri",3),4)</f>
        <v>2</v>
      </c>
      <c r="K111">
        <f t="shared" si="8"/>
        <v>1</v>
      </c>
      <c r="L111" s="7"/>
    </row>
    <row r="112" spans="1:12" x14ac:dyDescent="0.25">
      <c r="A112" t="s">
        <v>5</v>
      </c>
      <c r="B112" t="s">
        <v>2</v>
      </c>
      <c r="C112" t="s">
        <v>4</v>
      </c>
      <c r="D112" t="s">
        <v>0</v>
      </c>
      <c r="E112">
        <v>3</v>
      </c>
      <c r="F112">
        <v>2</v>
      </c>
      <c r="G112">
        <v>14</v>
      </c>
      <c r="H112">
        <f t="shared" si="6"/>
        <v>1</v>
      </c>
      <c r="I112">
        <f t="shared" si="7"/>
        <v>0</v>
      </c>
      <c r="J112" cm="1">
        <f t="array" ref="J112">IFERROR(_xlfn.IFS(C112="Sun",1,C112="Sat",2,C112="Fri",3),4)</f>
        <v>2</v>
      </c>
      <c r="K112">
        <f t="shared" si="8"/>
        <v>1</v>
      </c>
      <c r="L112" s="7"/>
    </row>
    <row r="113" spans="1:12" x14ac:dyDescent="0.25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1</v>
      </c>
      <c r="G113">
        <v>7.25</v>
      </c>
      <c r="H113">
        <f t="shared" si="6"/>
        <v>0</v>
      </c>
      <c r="I113">
        <f t="shared" si="7"/>
        <v>0</v>
      </c>
      <c r="J113" cm="1">
        <f t="array" ref="J113">IFERROR(_xlfn.IFS(C113="Sun",1,C113="Sat",2,C113="Fri",3),4)</f>
        <v>2</v>
      </c>
      <c r="K113">
        <f t="shared" si="8"/>
        <v>1</v>
      </c>
      <c r="L113" s="7"/>
    </row>
    <row r="114" spans="1:12" x14ac:dyDescent="0.25">
      <c r="A114" t="s">
        <v>5</v>
      </c>
      <c r="B114" t="s">
        <v>2</v>
      </c>
      <c r="C114" t="s">
        <v>9</v>
      </c>
      <c r="D114" t="s">
        <v>0</v>
      </c>
      <c r="E114">
        <v>4</v>
      </c>
      <c r="F114">
        <v>3</v>
      </c>
      <c r="G114">
        <v>38.07</v>
      </c>
      <c r="H114">
        <f t="shared" si="6"/>
        <v>1</v>
      </c>
      <c r="I114">
        <f t="shared" si="7"/>
        <v>0</v>
      </c>
      <c r="J114" cm="1">
        <f t="array" ref="J114">IFERROR(_xlfn.IFS(C114="Sun",1,C114="Sat",2,C114="Fri",3),4)</f>
        <v>1</v>
      </c>
      <c r="K114">
        <f t="shared" si="8"/>
        <v>1</v>
      </c>
      <c r="L114" s="7"/>
    </row>
    <row r="115" spans="1:12" x14ac:dyDescent="0.25">
      <c r="A115" t="s">
        <v>5</v>
      </c>
      <c r="B115" t="s">
        <v>2</v>
      </c>
      <c r="C115" t="s">
        <v>9</v>
      </c>
      <c r="D115" t="s">
        <v>0</v>
      </c>
      <c r="E115">
        <v>2.5499999999999998</v>
      </c>
      <c r="F115">
        <v>2</v>
      </c>
      <c r="G115">
        <v>23.95</v>
      </c>
      <c r="H115">
        <f t="shared" si="6"/>
        <v>1</v>
      </c>
      <c r="I115">
        <f t="shared" si="7"/>
        <v>0</v>
      </c>
      <c r="J115" cm="1">
        <f t="array" ref="J115">IFERROR(_xlfn.IFS(C115="Sun",1,C115="Sat",2,C115="Fri",3),4)</f>
        <v>1</v>
      </c>
      <c r="K115">
        <f t="shared" si="8"/>
        <v>1</v>
      </c>
      <c r="L115" s="7"/>
    </row>
    <row r="116" spans="1:12" x14ac:dyDescent="0.25">
      <c r="A116" t="s">
        <v>3</v>
      </c>
      <c r="B116" t="s">
        <v>2</v>
      </c>
      <c r="C116" t="s">
        <v>9</v>
      </c>
      <c r="D116" t="s">
        <v>0</v>
      </c>
      <c r="E116">
        <v>4</v>
      </c>
      <c r="F116">
        <v>3</v>
      </c>
      <c r="G116">
        <v>25.71</v>
      </c>
      <c r="H116">
        <f t="shared" si="6"/>
        <v>0</v>
      </c>
      <c r="I116">
        <f t="shared" si="7"/>
        <v>0</v>
      </c>
      <c r="J116" cm="1">
        <f t="array" ref="J116">IFERROR(_xlfn.IFS(C116="Sun",1,C116="Sat",2,C116="Fri",3),4)</f>
        <v>1</v>
      </c>
      <c r="K116">
        <f t="shared" si="8"/>
        <v>1</v>
      </c>
      <c r="L116" s="7"/>
    </row>
    <row r="117" spans="1:12" x14ac:dyDescent="0.25">
      <c r="A117" t="s">
        <v>3</v>
      </c>
      <c r="B117" t="s">
        <v>2</v>
      </c>
      <c r="C117" t="s">
        <v>9</v>
      </c>
      <c r="D117" t="s">
        <v>0</v>
      </c>
      <c r="E117">
        <v>3.5</v>
      </c>
      <c r="F117">
        <v>2</v>
      </c>
      <c r="G117">
        <v>17.309999999999999</v>
      </c>
      <c r="H117">
        <f t="shared" si="6"/>
        <v>0</v>
      </c>
      <c r="I117">
        <f t="shared" si="7"/>
        <v>0</v>
      </c>
      <c r="J117" cm="1">
        <f t="array" ref="J117">IFERROR(_xlfn.IFS(C117="Sun",1,C117="Sat",2,C117="Fri",3),4)</f>
        <v>1</v>
      </c>
      <c r="K117">
        <f t="shared" si="8"/>
        <v>1</v>
      </c>
      <c r="L117" s="7"/>
    </row>
    <row r="118" spans="1:12" x14ac:dyDescent="0.25">
      <c r="A118" t="s">
        <v>5</v>
      </c>
      <c r="B118" t="s">
        <v>2</v>
      </c>
      <c r="C118" t="s">
        <v>9</v>
      </c>
      <c r="D118" t="s">
        <v>0</v>
      </c>
      <c r="E118">
        <v>5.07</v>
      </c>
      <c r="F118">
        <v>4</v>
      </c>
      <c r="G118">
        <v>29.93</v>
      </c>
      <c r="H118">
        <f t="shared" si="6"/>
        <v>1</v>
      </c>
      <c r="I118">
        <f t="shared" si="7"/>
        <v>0</v>
      </c>
      <c r="J118" cm="1">
        <f t="array" ref="J118">IFERROR(_xlfn.IFS(C118="Sun",1,C118="Sat",2,C118="Fri",3),4)</f>
        <v>1</v>
      </c>
      <c r="K118">
        <f t="shared" si="8"/>
        <v>1</v>
      </c>
      <c r="L118" s="7"/>
    </row>
    <row r="119" spans="1:12" x14ac:dyDescent="0.25">
      <c r="A119" t="s">
        <v>3</v>
      </c>
      <c r="B119" t="s">
        <v>2</v>
      </c>
      <c r="C119" t="s">
        <v>1</v>
      </c>
      <c r="D119" t="s">
        <v>7</v>
      </c>
      <c r="E119">
        <v>1.5</v>
      </c>
      <c r="F119">
        <v>2</v>
      </c>
      <c r="G119">
        <v>10.65</v>
      </c>
      <c r="H119">
        <f t="shared" si="6"/>
        <v>0</v>
      </c>
      <c r="I119">
        <f t="shared" si="7"/>
        <v>0</v>
      </c>
      <c r="J119" cm="1">
        <f t="array" ref="J119">IFERROR(_xlfn.IFS(C119="Sun",1,C119="Sat",2,C119="Fri",3),4)</f>
        <v>4</v>
      </c>
      <c r="K119">
        <f t="shared" si="8"/>
        <v>0</v>
      </c>
      <c r="L119" s="7"/>
    </row>
    <row r="120" spans="1:12" x14ac:dyDescent="0.25">
      <c r="A120" t="s">
        <v>3</v>
      </c>
      <c r="B120" t="s">
        <v>2</v>
      </c>
      <c r="C120" t="s">
        <v>1</v>
      </c>
      <c r="D120" t="s">
        <v>7</v>
      </c>
      <c r="E120">
        <v>1.8</v>
      </c>
      <c r="F120">
        <v>2</v>
      </c>
      <c r="G120">
        <v>12.43</v>
      </c>
      <c r="H120">
        <f t="shared" si="6"/>
        <v>0</v>
      </c>
      <c r="I120">
        <f t="shared" si="7"/>
        <v>0</v>
      </c>
      <c r="J120" cm="1">
        <f t="array" ref="J120">IFERROR(_xlfn.IFS(C120="Sun",1,C120="Sat",2,C120="Fri",3),4)</f>
        <v>4</v>
      </c>
      <c r="K120">
        <f t="shared" si="8"/>
        <v>0</v>
      </c>
      <c r="L120" s="7"/>
    </row>
    <row r="121" spans="1:12" x14ac:dyDescent="0.25">
      <c r="A121" t="s">
        <v>3</v>
      </c>
      <c r="B121" t="s">
        <v>2</v>
      </c>
      <c r="C121" t="s">
        <v>1</v>
      </c>
      <c r="D121" t="s">
        <v>7</v>
      </c>
      <c r="E121">
        <v>2.92</v>
      </c>
      <c r="F121">
        <v>4</v>
      </c>
      <c r="G121">
        <v>24.08</v>
      </c>
      <c r="H121">
        <f t="shared" si="6"/>
        <v>0</v>
      </c>
      <c r="I121">
        <f t="shared" si="7"/>
        <v>0</v>
      </c>
      <c r="J121" cm="1">
        <f t="array" ref="J121">IFERROR(_xlfn.IFS(C121="Sun",1,C121="Sat",2,C121="Fri",3),4)</f>
        <v>4</v>
      </c>
      <c r="K121">
        <f t="shared" si="8"/>
        <v>0</v>
      </c>
      <c r="L121" s="7"/>
    </row>
    <row r="122" spans="1:12" x14ac:dyDescent="0.25">
      <c r="A122" t="s">
        <v>5</v>
      </c>
      <c r="B122" t="s">
        <v>2</v>
      </c>
      <c r="C122" t="s">
        <v>1</v>
      </c>
      <c r="D122" t="s">
        <v>7</v>
      </c>
      <c r="E122">
        <v>2.31</v>
      </c>
      <c r="F122">
        <v>2</v>
      </c>
      <c r="G122">
        <v>11.69</v>
      </c>
      <c r="H122">
        <f t="shared" si="6"/>
        <v>1</v>
      </c>
      <c r="I122">
        <f t="shared" si="7"/>
        <v>0</v>
      </c>
      <c r="J122" cm="1">
        <f t="array" ref="J122">IFERROR(_xlfn.IFS(C122="Sun",1,C122="Sat",2,C122="Fri",3),4)</f>
        <v>4</v>
      </c>
      <c r="K122">
        <f t="shared" si="8"/>
        <v>0</v>
      </c>
      <c r="L122" s="7"/>
    </row>
    <row r="123" spans="1:12" x14ac:dyDescent="0.25">
      <c r="A123" t="s">
        <v>3</v>
      </c>
      <c r="B123" t="s">
        <v>2</v>
      </c>
      <c r="C123" t="s">
        <v>1</v>
      </c>
      <c r="D123" t="s">
        <v>7</v>
      </c>
      <c r="E123">
        <v>1.68</v>
      </c>
      <c r="F123">
        <v>2</v>
      </c>
      <c r="G123">
        <v>13.42</v>
      </c>
      <c r="H123">
        <f t="shared" si="6"/>
        <v>0</v>
      </c>
      <c r="I123">
        <f t="shared" si="7"/>
        <v>0</v>
      </c>
      <c r="J123" cm="1">
        <f t="array" ref="J123">IFERROR(_xlfn.IFS(C123="Sun",1,C123="Sat",2,C123="Fri",3),4)</f>
        <v>4</v>
      </c>
      <c r="K123">
        <f t="shared" si="8"/>
        <v>0</v>
      </c>
      <c r="L123" s="7"/>
    </row>
    <row r="124" spans="1:12" x14ac:dyDescent="0.25">
      <c r="A124" t="s">
        <v>5</v>
      </c>
      <c r="B124" t="s">
        <v>2</v>
      </c>
      <c r="C124" t="s">
        <v>1</v>
      </c>
      <c r="D124" t="s">
        <v>7</v>
      </c>
      <c r="E124">
        <v>2.5</v>
      </c>
      <c r="F124">
        <v>2</v>
      </c>
      <c r="G124">
        <v>14.26</v>
      </c>
      <c r="H124">
        <f t="shared" si="6"/>
        <v>1</v>
      </c>
      <c r="I124">
        <f t="shared" si="7"/>
        <v>0</v>
      </c>
      <c r="J124" cm="1">
        <f t="array" ref="J124">IFERROR(_xlfn.IFS(C124="Sun",1,C124="Sat",2,C124="Fri",3),4)</f>
        <v>4</v>
      </c>
      <c r="K124">
        <f t="shared" si="8"/>
        <v>0</v>
      </c>
      <c r="L124" s="7"/>
    </row>
    <row r="125" spans="1:12" x14ac:dyDescent="0.25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2</v>
      </c>
      <c r="G125">
        <v>15.95</v>
      </c>
      <c r="H125">
        <f t="shared" si="6"/>
        <v>1</v>
      </c>
      <c r="I125">
        <f t="shared" si="7"/>
        <v>0</v>
      </c>
      <c r="J125" cm="1">
        <f t="array" ref="J125">IFERROR(_xlfn.IFS(C125="Sun",1,C125="Sat",2,C125="Fri",3),4)</f>
        <v>4</v>
      </c>
      <c r="K125">
        <f t="shared" si="8"/>
        <v>0</v>
      </c>
      <c r="L125" s="7"/>
    </row>
    <row r="126" spans="1:12" x14ac:dyDescent="0.25">
      <c r="A126" t="s">
        <v>3</v>
      </c>
      <c r="B126" t="s">
        <v>2</v>
      </c>
      <c r="C126" t="s">
        <v>1</v>
      </c>
      <c r="D126" t="s">
        <v>7</v>
      </c>
      <c r="E126">
        <v>2.52</v>
      </c>
      <c r="F126">
        <v>2</v>
      </c>
      <c r="G126">
        <v>12.48</v>
      </c>
      <c r="H126">
        <f t="shared" si="6"/>
        <v>0</v>
      </c>
      <c r="I126">
        <f t="shared" si="7"/>
        <v>0</v>
      </c>
      <c r="J126" cm="1">
        <f t="array" ref="J126">IFERROR(_xlfn.IFS(C126="Sun",1,C126="Sat",2,C126="Fri",3),4)</f>
        <v>4</v>
      </c>
      <c r="K126">
        <f t="shared" si="8"/>
        <v>0</v>
      </c>
      <c r="L126" s="7"/>
    </row>
    <row r="127" spans="1:12" x14ac:dyDescent="0.25">
      <c r="A127" t="s">
        <v>3</v>
      </c>
      <c r="B127" t="s">
        <v>2</v>
      </c>
      <c r="C127" t="s">
        <v>1</v>
      </c>
      <c r="D127" t="s">
        <v>7</v>
      </c>
      <c r="E127">
        <v>4.2</v>
      </c>
      <c r="F127">
        <v>6</v>
      </c>
      <c r="G127">
        <v>29.8</v>
      </c>
      <c r="H127">
        <f t="shared" si="6"/>
        <v>0</v>
      </c>
      <c r="I127">
        <f t="shared" si="7"/>
        <v>0</v>
      </c>
      <c r="J127" cm="1">
        <f t="array" ref="J127">IFERROR(_xlfn.IFS(C127="Sun",1,C127="Sat",2,C127="Fri",3),4)</f>
        <v>4</v>
      </c>
      <c r="K127">
        <f t="shared" si="8"/>
        <v>0</v>
      </c>
      <c r="L127" s="7"/>
    </row>
    <row r="128" spans="1:12" x14ac:dyDescent="0.25">
      <c r="A128" t="s">
        <v>5</v>
      </c>
      <c r="B128" t="s">
        <v>2</v>
      </c>
      <c r="C128" t="s">
        <v>1</v>
      </c>
      <c r="D128" t="s">
        <v>7</v>
      </c>
      <c r="E128">
        <v>1.48</v>
      </c>
      <c r="F128">
        <v>2</v>
      </c>
      <c r="G128">
        <v>8.52</v>
      </c>
      <c r="H128">
        <f t="shared" si="6"/>
        <v>1</v>
      </c>
      <c r="I128">
        <f t="shared" si="7"/>
        <v>0</v>
      </c>
      <c r="J128" cm="1">
        <f t="array" ref="J128">IFERROR(_xlfn.IFS(C128="Sun",1,C128="Sat",2,C128="Fri",3),4)</f>
        <v>4</v>
      </c>
      <c r="K128">
        <f t="shared" si="8"/>
        <v>0</v>
      </c>
      <c r="L128" s="7"/>
    </row>
    <row r="129" spans="1:12" x14ac:dyDescent="0.25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2</v>
      </c>
      <c r="G129">
        <v>14.52</v>
      </c>
      <c r="H129">
        <f t="shared" si="6"/>
        <v>0</v>
      </c>
      <c r="I129">
        <f t="shared" si="7"/>
        <v>0</v>
      </c>
      <c r="J129" cm="1">
        <f t="array" ref="J129">IFERROR(_xlfn.IFS(C129="Sun",1,C129="Sat",2,C129="Fri",3),4)</f>
        <v>4</v>
      </c>
      <c r="K129">
        <f t="shared" si="8"/>
        <v>0</v>
      </c>
      <c r="L129" s="7"/>
    </row>
    <row r="130" spans="1:12" x14ac:dyDescent="0.25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2</v>
      </c>
      <c r="G130">
        <v>11.38</v>
      </c>
      <c r="H130">
        <f t="shared" si="6"/>
        <v>0</v>
      </c>
      <c r="I130">
        <f t="shared" si="7"/>
        <v>0</v>
      </c>
      <c r="J130" cm="1">
        <f t="array" ref="J130">IFERROR(_xlfn.IFS(C130="Sun",1,C130="Sat",2,C130="Fri",3),4)</f>
        <v>4</v>
      </c>
      <c r="K130">
        <f t="shared" si="8"/>
        <v>0</v>
      </c>
      <c r="L130" s="7"/>
    </row>
    <row r="131" spans="1:12" x14ac:dyDescent="0.25">
      <c r="A131" t="s">
        <v>5</v>
      </c>
      <c r="B131" t="s">
        <v>2</v>
      </c>
      <c r="C131" t="s">
        <v>1</v>
      </c>
      <c r="D131" t="s">
        <v>7</v>
      </c>
      <c r="E131">
        <v>2.1800000000000002</v>
      </c>
      <c r="F131">
        <v>3</v>
      </c>
      <c r="G131">
        <v>22.82</v>
      </c>
      <c r="H131">
        <f t="shared" ref="H131:H194" si="9">IF(A131="Male",1,0)</f>
        <v>1</v>
      </c>
      <c r="I131">
        <f t="shared" ref="I131:I194" si="10">IF(B131="Yes",1,0)</f>
        <v>0</v>
      </c>
      <c r="J131" cm="1">
        <f t="array" ref="J131">IFERROR(_xlfn.IFS(C131="Sun",1,C131="Sat",2,C131="Fri",3),4)</f>
        <v>4</v>
      </c>
      <c r="K131">
        <f t="shared" ref="K131:K194" si="11">IF(D131="Dinner",1,0)</f>
        <v>0</v>
      </c>
      <c r="L131" s="7"/>
    </row>
    <row r="132" spans="1:12" x14ac:dyDescent="0.25">
      <c r="A132" t="s">
        <v>5</v>
      </c>
      <c r="B132" t="s">
        <v>2</v>
      </c>
      <c r="C132" t="s">
        <v>1</v>
      </c>
      <c r="D132" t="s">
        <v>7</v>
      </c>
      <c r="E132">
        <v>1.5</v>
      </c>
      <c r="F132">
        <v>2</v>
      </c>
      <c r="G132">
        <v>19.079999999999998</v>
      </c>
      <c r="H132">
        <f t="shared" si="9"/>
        <v>1</v>
      </c>
      <c r="I132">
        <f t="shared" si="10"/>
        <v>0</v>
      </c>
      <c r="J132" cm="1">
        <f t="array" ref="J132">IFERROR(_xlfn.IFS(C132="Sun",1,C132="Sat",2,C132="Fri",3),4)</f>
        <v>4</v>
      </c>
      <c r="K132">
        <f t="shared" si="11"/>
        <v>0</v>
      </c>
      <c r="L132" s="7"/>
    </row>
    <row r="133" spans="1:12" x14ac:dyDescent="0.25">
      <c r="A133" t="s">
        <v>3</v>
      </c>
      <c r="B133" t="s">
        <v>2</v>
      </c>
      <c r="C133" t="s">
        <v>1</v>
      </c>
      <c r="D133" t="s">
        <v>7</v>
      </c>
      <c r="E133">
        <v>2.83</v>
      </c>
      <c r="F133">
        <v>2</v>
      </c>
      <c r="G133">
        <v>20.27</v>
      </c>
      <c r="H133">
        <f t="shared" si="9"/>
        <v>0</v>
      </c>
      <c r="I133">
        <f t="shared" si="10"/>
        <v>0</v>
      </c>
      <c r="J133" cm="1">
        <f t="array" ref="J133">IFERROR(_xlfn.IFS(C133="Sun",1,C133="Sat",2,C133="Fri",3),4)</f>
        <v>4</v>
      </c>
      <c r="K133">
        <f t="shared" si="11"/>
        <v>0</v>
      </c>
      <c r="L133" s="7"/>
    </row>
    <row r="134" spans="1:12" x14ac:dyDescent="0.25">
      <c r="A134" t="s">
        <v>3</v>
      </c>
      <c r="B134" t="s">
        <v>2</v>
      </c>
      <c r="C134" t="s">
        <v>1</v>
      </c>
      <c r="D134" t="s">
        <v>7</v>
      </c>
      <c r="E134">
        <v>1.5</v>
      </c>
      <c r="F134">
        <v>2</v>
      </c>
      <c r="G134">
        <v>11.17</v>
      </c>
      <c r="H134">
        <f t="shared" si="9"/>
        <v>0</v>
      </c>
      <c r="I134">
        <f t="shared" si="10"/>
        <v>0</v>
      </c>
      <c r="J134" cm="1">
        <f t="array" ref="J134">IFERROR(_xlfn.IFS(C134="Sun",1,C134="Sat",2,C134="Fri",3),4)</f>
        <v>4</v>
      </c>
      <c r="K134">
        <f t="shared" si="11"/>
        <v>0</v>
      </c>
      <c r="L134" s="7"/>
    </row>
    <row r="135" spans="1:12" x14ac:dyDescent="0.25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2</v>
      </c>
      <c r="G135">
        <v>12.26</v>
      </c>
      <c r="H135">
        <f t="shared" si="9"/>
        <v>0</v>
      </c>
      <c r="I135">
        <f t="shared" si="10"/>
        <v>0</v>
      </c>
      <c r="J135" cm="1">
        <f t="array" ref="J135">IFERROR(_xlfn.IFS(C135="Sun",1,C135="Sat",2,C135="Fri",3),4)</f>
        <v>4</v>
      </c>
      <c r="K135">
        <f t="shared" si="11"/>
        <v>0</v>
      </c>
      <c r="L135" s="7"/>
    </row>
    <row r="136" spans="1:12" x14ac:dyDescent="0.25">
      <c r="A136" t="s">
        <v>3</v>
      </c>
      <c r="B136" t="s">
        <v>2</v>
      </c>
      <c r="C136" t="s">
        <v>1</v>
      </c>
      <c r="D136" t="s">
        <v>7</v>
      </c>
      <c r="E136">
        <v>3.25</v>
      </c>
      <c r="F136">
        <v>2</v>
      </c>
      <c r="G136">
        <v>18.260000000000002</v>
      </c>
      <c r="H136">
        <f t="shared" si="9"/>
        <v>0</v>
      </c>
      <c r="I136">
        <f t="shared" si="10"/>
        <v>0</v>
      </c>
      <c r="J136" cm="1">
        <f t="array" ref="J136">IFERROR(_xlfn.IFS(C136="Sun",1,C136="Sat",2,C136="Fri",3),4)</f>
        <v>4</v>
      </c>
      <c r="K136">
        <f t="shared" si="11"/>
        <v>0</v>
      </c>
      <c r="L136" s="7"/>
    </row>
    <row r="137" spans="1:12" x14ac:dyDescent="0.25">
      <c r="A137" t="s">
        <v>3</v>
      </c>
      <c r="B137" t="s">
        <v>2</v>
      </c>
      <c r="C137" t="s">
        <v>1</v>
      </c>
      <c r="D137" t="s">
        <v>7</v>
      </c>
      <c r="E137">
        <v>1.25</v>
      </c>
      <c r="F137">
        <v>2</v>
      </c>
      <c r="G137">
        <v>8.51</v>
      </c>
      <c r="H137">
        <f t="shared" si="9"/>
        <v>0</v>
      </c>
      <c r="I137">
        <f t="shared" si="10"/>
        <v>0</v>
      </c>
      <c r="J137" cm="1">
        <f t="array" ref="J137">IFERROR(_xlfn.IFS(C137="Sun",1,C137="Sat",2,C137="Fri",3),4)</f>
        <v>4</v>
      </c>
      <c r="K137">
        <f t="shared" si="11"/>
        <v>0</v>
      </c>
      <c r="L137" s="7"/>
    </row>
    <row r="138" spans="1:12" x14ac:dyDescent="0.25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2</v>
      </c>
      <c r="G138">
        <v>10.33</v>
      </c>
      <c r="H138">
        <f t="shared" si="9"/>
        <v>0</v>
      </c>
      <c r="I138">
        <f t="shared" si="10"/>
        <v>0</v>
      </c>
      <c r="J138" cm="1">
        <f t="array" ref="J138">IFERROR(_xlfn.IFS(C138="Sun",1,C138="Sat",2,C138="Fri",3),4)</f>
        <v>4</v>
      </c>
      <c r="K138">
        <f t="shared" si="11"/>
        <v>0</v>
      </c>
      <c r="L138" s="7"/>
    </row>
    <row r="139" spans="1:12" x14ac:dyDescent="0.25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2</v>
      </c>
      <c r="G139">
        <v>14.15</v>
      </c>
      <c r="H139">
        <f t="shared" si="9"/>
        <v>0</v>
      </c>
      <c r="I139">
        <f t="shared" si="10"/>
        <v>0</v>
      </c>
      <c r="J139" cm="1">
        <f t="array" ref="J139">IFERROR(_xlfn.IFS(C139="Sun",1,C139="Sat",2,C139="Fri",3),4)</f>
        <v>4</v>
      </c>
      <c r="K139">
        <f t="shared" si="11"/>
        <v>0</v>
      </c>
      <c r="L139" s="7"/>
    </row>
    <row r="140" spans="1:12" x14ac:dyDescent="0.25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2</v>
      </c>
      <c r="G140">
        <v>16</v>
      </c>
      <c r="H140">
        <f t="shared" si="9"/>
        <v>1</v>
      </c>
      <c r="I140">
        <f t="shared" si="10"/>
        <v>1</v>
      </c>
      <c r="J140" cm="1">
        <f t="array" ref="J140">IFERROR(_xlfn.IFS(C140="Sun",1,C140="Sat",2,C140="Fri",3),4)</f>
        <v>4</v>
      </c>
      <c r="K140">
        <f t="shared" si="11"/>
        <v>0</v>
      </c>
      <c r="L140" s="7"/>
    </row>
    <row r="141" spans="1:12" x14ac:dyDescent="0.25">
      <c r="A141" t="s">
        <v>3</v>
      </c>
      <c r="B141" t="s">
        <v>2</v>
      </c>
      <c r="C141" t="s">
        <v>1</v>
      </c>
      <c r="D141" t="s">
        <v>7</v>
      </c>
      <c r="E141">
        <v>2.75</v>
      </c>
      <c r="F141">
        <v>2</v>
      </c>
      <c r="G141">
        <v>13.16</v>
      </c>
      <c r="H141">
        <f t="shared" si="9"/>
        <v>0</v>
      </c>
      <c r="I141">
        <f t="shared" si="10"/>
        <v>0</v>
      </c>
      <c r="J141" cm="1">
        <f t="array" ref="J141">IFERROR(_xlfn.IFS(C141="Sun",1,C141="Sat",2,C141="Fri",3),4)</f>
        <v>4</v>
      </c>
      <c r="K141">
        <f t="shared" si="11"/>
        <v>0</v>
      </c>
      <c r="L141" s="7"/>
    </row>
    <row r="142" spans="1:12" x14ac:dyDescent="0.25">
      <c r="A142" t="s">
        <v>3</v>
      </c>
      <c r="B142" t="s">
        <v>2</v>
      </c>
      <c r="C142" t="s">
        <v>1</v>
      </c>
      <c r="D142" t="s">
        <v>7</v>
      </c>
      <c r="E142">
        <v>3.5</v>
      </c>
      <c r="F142">
        <v>2</v>
      </c>
      <c r="G142">
        <v>17.47</v>
      </c>
      <c r="H142">
        <f t="shared" si="9"/>
        <v>0</v>
      </c>
      <c r="I142">
        <f t="shared" si="10"/>
        <v>0</v>
      </c>
      <c r="J142" cm="1">
        <f t="array" ref="J142">IFERROR(_xlfn.IFS(C142="Sun",1,C142="Sat",2,C142="Fri",3),4)</f>
        <v>4</v>
      </c>
      <c r="K142">
        <f t="shared" si="11"/>
        <v>0</v>
      </c>
      <c r="L142" s="7"/>
    </row>
    <row r="143" spans="1:12" x14ac:dyDescent="0.25">
      <c r="A143" t="s">
        <v>5</v>
      </c>
      <c r="B143" t="s">
        <v>2</v>
      </c>
      <c r="C143" t="s">
        <v>1</v>
      </c>
      <c r="D143" t="s">
        <v>7</v>
      </c>
      <c r="E143">
        <v>6.7</v>
      </c>
      <c r="F143">
        <v>6</v>
      </c>
      <c r="G143">
        <v>34.299999999999997</v>
      </c>
      <c r="H143">
        <f t="shared" si="9"/>
        <v>1</v>
      </c>
      <c r="I143">
        <f t="shared" si="10"/>
        <v>0</v>
      </c>
      <c r="J143" cm="1">
        <f t="array" ref="J143">IFERROR(_xlfn.IFS(C143="Sun",1,C143="Sat",2,C143="Fri",3),4)</f>
        <v>4</v>
      </c>
      <c r="K143">
        <f t="shared" si="11"/>
        <v>0</v>
      </c>
      <c r="L143" s="7"/>
    </row>
    <row r="144" spans="1:12" x14ac:dyDescent="0.25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5</v>
      </c>
      <c r="G144">
        <v>41.19</v>
      </c>
      <c r="H144">
        <f t="shared" si="9"/>
        <v>1</v>
      </c>
      <c r="I144">
        <f t="shared" si="10"/>
        <v>0</v>
      </c>
      <c r="J144" cm="1">
        <f t="array" ref="J144">IFERROR(_xlfn.IFS(C144="Sun",1,C144="Sat",2,C144="Fri",3),4)</f>
        <v>4</v>
      </c>
      <c r="K144">
        <f t="shared" si="11"/>
        <v>0</v>
      </c>
      <c r="L144" s="7"/>
    </row>
    <row r="145" spans="1:12" x14ac:dyDescent="0.25">
      <c r="A145" t="s">
        <v>3</v>
      </c>
      <c r="B145" t="s">
        <v>2</v>
      </c>
      <c r="C145" t="s">
        <v>1</v>
      </c>
      <c r="D145" t="s">
        <v>7</v>
      </c>
      <c r="E145">
        <v>5</v>
      </c>
      <c r="F145">
        <v>6</v>
      </c>
      <c r="G145">
        <v>27.05</v>
      </c>
      <c r="H145">
        <f t="shared" si="9"/>
        <v>0</v>
      </c>
      <c r="I145">
        <f t="shared" si="10"/>
        <v>0</v>
      </c>
      <c r="J145" cm="1">
        <f t="array" ref="J145">IFERROR(_xlfn.IFS(C145="Sun",1,C145="Sat",2,C145="Fri",3),4)</f>
        <v>4</v>
      </c>
      <c r="K145">
        <f t="shared" si="11"/>
        <v>0</v>
      </c>
      <c r="L145" s="7"/>
    </row>
    <row r="146" spans="1:12" x14ac:dyDescent="0.25">
      <c r="A146" t="s">
        <v>3</v>
      </c>
      <c r="B146" t="s">
        <v>2</v>
      </c>
      <c r="C146" t="s">
        <v>1</v>
      </c>
      <c r="D146" t="s">
        <v>7</v>
      </c>
      <c r="E146">
        <v>2.2999999999999998</v>
      </c>
      <c r="F146">
        <v>2</v>
      </c>
      <c r="G146">
        <v>16.43</v>
      </c>
      <c r="H146">
        <f t="shared" si="9"/>
        <v>0</v>
      </c>
      <c r="I146">
        <f t="shared" si="10"/>
        <v>0</v>
      </c>
      <c r="J146" cm="1">
        <f t="array" ref="J146">IFERROR(_xlfn.IFS(C146="Sun",1,C146="Sat",2,C146="Fri",3),4)</f>
        <v>4</v>
      </c>
      <c r="K146">
        <f t="shared" si="11"/>
        <v>0</v>
      </c>
      <c r="L146" s="7"/>
    </row>
    <row r="147" spans="1:12" x14ac:dyDescent="0.25">
      <c r="A147" t="s">
        <v>3</v>
      </c>
      <c r="B147" t="s">
        <v>2</v>
      </c>
      <c r="C147" t="s">
        <v>1</v>
      </c>
      <c r="D147" t="s">
        <v>7</v>
      </c>
      <c r="E147">
        <v>1.5</v>
      </c>
      <c r="F147">
        <v>2</v>
      </c>
      <c r="G147">
        <v>8.35</v>
      </c>
      <c r="H147">
        <f t="shared" si="9"/>
        <v>0</v>
      </c>
      <c r="I147">
        <f t="shared" si="10"/>
        <v>0</v>
      </c>
      <c r="J147" cm="1">
        <f t="array" ref="J147">IFERROR(_xlfn.IFS(C147="Sun",1,C147="Sat",2,C147="Fri",3),4)</f>
        <v>4</v>
      </c>
      <c r="K147">
        <f t="shared" si="11"/>
        <v>0</v>
      </c>
      <c r="L147" s="7"/>
    </row>
    <row r="148" spans="1:12" x14ac:dyDescent="0.25">
      <c r="A148" t="s">
        <v>3</v>
      </c>
      <c r="B148" t="s">
        <v>2</v>
      </c>
      <c r="C148" t="s">
        <v>1</v>
      </c>
      <c r="D148" t="s">
        <v>7</v>
      </c>
      <c r="E148">
        <v>1.36</v>
      </c>
      <c r="F148">
        <v>3</v>
      </c>
      <c r="G148">
        <v>18.64</v>
      </c>
      <c r="H148">
        <f t="shared" si="9"/>
        <v>0</v>
      </c>
      <c r="I148">
        <f t="shared" si="10"/>
        <v>0</v>
      </c>
      <c r="J148" cm="1">
        <f t="array" ref="J148">IFERROR(_xlfn.IFS(C148="Sun",1,C148="Sat",2,C148="Fri",3),4)</f>
        <v>4</v>
      </c>
      <c r="K148">
        <f t="shared" si="11"/>
        <v>0</v>
      </c>
      <c r="L148" s="7"/>
    </row>
    <row r="149" spans="1:12" x14ac:dyDescent="0.25">
      <c r="A149" t="s">
        <v>3</v>
      </c>
      <c r="B149" t="s">
        <v>2</v>
      </c>
      <c r="C149" t="s">
        <v>1</v>
      </c>
      <c r="D149" t="s">
        <v>7</v>
      </c>
      <c r="E149">
        <v>1.63</v>
      </c>
      <c r="F149">
        <v>2</v>
      </c>
      <c r="G149">
        <v>11.87</v>
      </c>
      <c r="H149">
        <f t="shared" si="9"/>
        <v>0</v>
      </c>
      <c r="I149">
        <f t="shared" si="10"/>
        <v>0</v>
      </c>
      <c r="J149" cm="1">
        <f t="array" ref="J149">IFERROR(_xlfn.IFS(C149="Sun",1,C149="Sat",2,C149="Fri",3),4)</f>
        <v>4</v>
      </c>
      <c r="K149">
        <f t="shared" si="11"/>
        <v>0</v>
      </c>
      <c r="L149" s="7"/>
    </row>
    <row r="150" spans="1:12" x14ac:dyDescent="0.25">
      <c r="A150" t="s">
        <v>5</v>
      </c>
      <c r="B150" t="s">
        <v>2</v>
      </c>
      <c r="C150" t="s">
        <v>1</v>
      </c>
      <c r="D150" t="s">
        <v>7</v>
      </c>
      <c r="E150">
        <v>1.73</v>
      </c>
      <c r="F150">
        <v>2</v>
      </c>
      <c r="G150">
        <v>9.7799999999999994</v>
      </c>
      <c r="H150">
        <f t="shared" si="9"/>
        <v>1</v>
      </c>
      <c r="I150">
        <f t="shared" si="10"/>
        <v>0</v>
      </c>
      <c r="J150" cm="1">
        <f t="array" ref="J150">IFERROR(_xlfn.IFS(C150="Sun",1,C150="Sat",2,C150="Fri",3),4)</f>
        <v>4</v>
      </c>
      <c r="K150">
        <f t="shared" si="11"/>
        <v>0</v>
      </c>
      <c r="L150" s="7"/>
    </row>
    <row r="151" spans="1:12" x14ac:dyDescent="0.25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2</v>
      </c>
      <c r="G151">
        <v>7.51</v>
      </c>
      <c r="H151">
        <f t="shared" si="9"/>
        <v>1</v>
      </c>
      <c r="I151">
        <f t="shared" si="10"/>
        <v>0</v>
      </c>
      <c r="J151" cm="1">
        <f t="array" ref="J151">IFERROR(_xlfn.IFS(C151="Sun",1,C151="Sat",2,C151="Fri",3),4)</f>
        <v>4</v>
      </c>
      <c r="K151">
        <f t="shared" si="11"/>
        <v>0</v>
      </c>
      <c r="L151" s="7"/>
    </row>
    <row r="152" spans="1:12" x14ac:dyDescent="0.25">
      <c r="A152" t="s">
        <v>5</v>
      </c>
      <c r="B152" t="s">
        <v>2</v>
      </c>
      <c r="C152" t="s">
        <v>9</v>
      </c>
      <c r="D152" t="s">
        <v>0</v>
      </c>
      <c r="E152">
        <v>2.5</v>
      </c>
      <c r="F152">
        <v>2</v>
      </c>
      <c r="G152">
        <v>14.07</v>
      </c>
      <c r="H152">
        <f t="shared" si="9"/>
        <v>1</v>
      </c>
      <c r="I152">
        <f t="shared" si="10"/>
        <v>0</v>
      </c>
      <c r="J152" cm="1">
        <f t="array" ref="J152">IFERROR(_xlfn.IFS(C152="Sun",1,C152="Sat",2,C152="Fri",3),4)</f>
        <v>1</v>
      </c>
      <c r="K152">
        <f t="shared" si="11"/>
        <v>1</v>
      </c>
      <c r="L152" s="7"/>
    </row>
    <row r="153" spans="1:12" x14ac:dyDescent="0.25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2</v>
      </c>
      <c r="G153">
        <v>13.13</v>
      </c>
      <c r="H153">
        <f t="shared" si="9"/>
        <v>1</v>
      </c>
      <c r="I153">
        <f t="shared" si="10"/>
        <v>0</v>
      </c>
      <c r="J153" cm="1">
        <f t="array" ref="J153">IFERROR(_xlfn.IFS(C153="Sun",1,C153="Sat",2,C153="Fri",3),4)</f>
        <v>1</v>
      </c>
      <c r="K153">
        <f t="shared" si="11"/>
        <v>1</v>
      </c>
      <c r="L153" s="7"/>
    </row>
    <row r="154" spans="1:12" x14ac:dyDescent="0.25">
      <c r="A154" t="s">
        <v>5</v>
      </c>
      <c r="B154" t="s">
        <v>2</v>
      </c>
      <c r="C154" t="s">
        <v>9</v>
      </c>
      <c r="D154" t="s">
        <v>0</v>
      </c>
      <c r="E154">
        <v>2.74</v>
      </c>
      <c r="F154">
        <v>3</v>
      </c>
      <c r="G154">
        <v>17.260000000000002</v>
      </c>
      <c r="H154">
        <f t="shared" si="9"/>
        <v>1</v>
      </c>
      <c r="I154">
        <f t="shared" si="10"/>
        <v>0</v>
      </c>
      <c r="J154" cm="1">
        <f t="array" ref="J154">IFERROR(_xlfn.IFS(C154="Sun",1,C154="Sat",2,C154="Fri",3),4)</f>
        <v>1</v>
      </c>
      <c r="K154">
        <f t="shared" si="11"/>
        <v>1</v>
      </c>
      <c r="L154" s="7"/>
    </row>
    <row r="155" spans="1:12" x14ac:dyDescent="0.25">
      <c r="A155" t="s">
        <v>5</v>
      </c>
      <c r="B155" t="s">
        <v>2</v>
      </c>
      <c r="C155" t="s">
        <v>9</v>
      </c>
      <c r="D155" t="s">
        <v>0</v>
      </c>
      <c r="E155">
        <v>2</v>
      </c>
      <c r="F155">
        <v>4</v>
      </c>
      <c r="G155">
        <v>24.55</v>
      </c>
      <c r="H155">
        <f t="shared" si="9"/>
        <v>1</v>
      </c>
      <c r="I155">
        <f t="shared" si="10"/>
        <v>0</v>
      </c>
      <c r="J155" cm="1">
        <f t="array" ref="J155">IFERROR(_xlfn.IFS(C155="Sun",1,C155="Sat",2,C155="Fri",3),4)</f>
        <v>1</v>
      </c>
      <c r="K155">
        <f t="shared" si="11"/>
        <v>1</v>
      </c>
      <c r="L155" s="7"/>
    </row>
    <row r="156" spans="1:12" x14ac:dyDescent="0.25">
      <c r="A156" t="s">
        <v>5</v>
      </c>
      <c r="B156" t="s">
        <v>2</v>
      </c>
      <c r="C156" t="s">
        <v>9</v>
      </c>
      <c r="D156" t="s">
        <v>0</v>
      </c>
      <c r="E156">
        <v>2</v>
      </c>
      <c r="F156">
        <v>4</v>
      </c>
      <c r="G156">
        <v>19.77</v>
      </c>
      <c r="H156">
        <f t="shared" si="9"/>
        <v>1</v>
      </c>
      <c r="I156">
        <f t="shared" si="10"/>
        <v>0</v>
      </c>
      <c r="J156" cm="1">
        <f t="array" ref="J156">IFERROR(_xlfn.IFS(C156="Sun",1,C156="Sat",2,C156="Fri",3),4)</f>
        <v>1</v>
      </c>
      <c r="K156">
        <f t="shared" si="11"/>
        <v>1</v>
      </c>
      <c r="L156" s="7"/>
    </row>
    <row r="157" spans="1:12" x14ac:dyDescent="0.25">
      <c r="A157" t="s">
        <v>3</v>
      </c>
      <c r="B157" t="s">
        <v>2</v>
      </c>
      <c r="C157" t="s">
        <v>9</v>
      </c>
      <c r="D157" t="s">
        <v>0</v>
      </c>
      <c r="E157">
        <v>5.14</v>
      </c>
      <c r="F157">
        <v>5</v>
      </c>
      <c r="G157">
        <v>29.85</v>
      </c>
      <c r="H157">
        <f t="shared" si="9"/>
        <v>0</v>
      </c>
      <c r="I157">
        <f t="shared" si="10"/>
        <v>0</v>
      </c>
      <c r="J157" cm="1">
        <f t="array" ref="J157">IFERROR(_xlfn.IFS(C157="Sun",1,C157="Sat",2,C157="Fri",3),4)</f>
        <v>1</v>
      </c>
      <c r="K157">
        <f t="shared" si="11"/>
        <v>1</v>
      </c>
      <c r="L157" s="7"/>
    </row>
    <row r="158" spans="1:12" x14ac:dyDescent="0.25">
      <c r="A158" t="s">
        <v>5</v>
      </c>
      <c r="B158" t="s">
        <v>2</v>
      </c>
      <c r="C158" t="s">
        <v>9</v>
      </c>
      <c r="D158" t="s">
        <v>0</v>
      </c>
      <c r="E158">
        <v>5</v>
      </c>
      <c r="F158">
        <v>6</v>
      </c>
      <c r="G158">
        <v>48.17</v>
      </c>
      <c r="H158">
        <f t="shared" si="9"/>
        <v>1</v>
      </c>
      <c r="I158">
        <f t="shared" si="10"/>
        <v>0</v>
      </c>
      <c r="J158" cm="1">
        <f t="array" ref="J158">IFERROR(_xlfn.IFS(C158="Sun",1,C158="Sat",2,C158="Fri",3),4)</f>
        <v>1</v>
      </c>
      <c r="K158">
        <f t="shared" si="11"/>
        <v>1</v>
      </c>
      <c r="L158" s="7"/>
    </row>
    <row r="159" spans="1:12" x14ac:dyDescent="0.25">
      <c r="A159" t="s">
        <v>3</v>
      </c>
      <c r="B159" t="s">
        <v>2</v>
      </c>
      <c r="C159" t="s">
        <v>9</v>
      </c>
      <c r="D159" t="s">
        <v>0</v>
      </c>
      <c r="E159">
        <v>3.75</v>
      </c>
      <c r="F159">
        <v>4</v>
      </c>
      <c r="G159">
        <v>25</v>
      </c>
      <c r="H159">
        <f t="shared" si="9"/>
        <v>0</v>
      </c>
      <c r="I159">
        <f t="shared" si="10"/>
        <v>0</v>
      </c>
      <c r="J159" cm="1">
        <f t="array" ref="J159">IFERROR(_xlfn.IFS(C159="Sun",1,C159="Sat",2,C159="Fri",3),4)</f>
        <v>1</v>
      </c>
      <c r="K159">
        <f t="shared" si="11"/>
        <v>1</v>
      </c>
      <c r="L159" s="7"/>
    </row>
    <row r="160" spans="1:12" x14ac:dyDescent="0.25">
      <c r="A160" t="s">
        <v>3</v>
      </c>
      <c r="B160" t="s">
        <v>2</v>
      </c>
      <c r="C160" t="s">
        <v>9</v>
      </c>
      <c r="D160" t="s">
        <v>0</v>
      </c>
      <c r="E160">
        <v>2.61</v>
      </c>
      <c r="F160">
        <v>2</v>
      </c>
      <c r="G160">
        <v>13.39</v>
      </c>
      <c r="H160">
        <f t="shared" si="9"/>
        <v>0</v>
      </c>
      <c r="I160">
        <f t="shared" si="10"/>
        <v>0</v>
      </c>
      <c r="J160" cm="1">
        <f t="array" ref="J160">IFERROR(_xlfn.IFS(C160="Sun",1,C160="Sat",2,C160="Fri",3),4)</f>
        <v>1</v>
      </c>
      <c r="K160">
        <f t="shared" si="11"/>
        <v>1</v>
      </c>
      <c r="L160" s="7"/>
    </row>
    <row r="161" spans="1:12" x14ac:dyDescent="0.25">
      <c r="A161" t="s">
        <v>5</v>
      </c>
      <c r="B161" t="s">
        <v>2</v>
      </c>
      <c r="C161" t="s">
        <v>9</v>
      </c>
      <c r="D161" t="s">
        <v>0</v>
      </c>
      <c r="E161">
        <v>2</v>
      </c>
      <c r="F161">
        <v>4</v>
      </c>
      <c r="G161">
        <v>16.489999999999998</v>
      </c>
      <c r="H161">
        <f t="shared" si="9"/>
        <v>1</v>
      </c>
      <c r="I161">
        <f t="shared" si="10"/>
        <v>0</v>
      </c>
      <c r="J161" cm="1">
        <f t="array" ref="J161">IFERROR(_xlfn.IFS(C161="Sun",1,C161="Sat",2,C161="Fri",3),4)</f>
        <v>1</v>
      </c>
      <c r="K161">
        <f t="shared" si="11"/>
        <v>1</v>
      </c>
      <c r="L161" s="7"/>
    </row>
    <row r="162" spans="1:12" x14ac:dyDescent="0.25">
      <c r="A162" t="s">
        <v>5</v>
      </c>
      <c r="B162" t="s">
        <v>2</v>
      </c>
      <c r="C162" t="s">
        <v>9</v>
      </c>
      <c r="D162" t="s">
        <v>0</v>
      </c>
      <c r="E162">
        <v>3.5</v>
      </c>
      <c r="F162">
        <v>4</v>
      </c>
      <c r="G162">
        <v>21.5</v>
      </c>
      <c r="H162">
        <f t="shared" si="9"/>
        <v>1</v>
      </c>
      <c r="I162">
        <f t="shared" si="10"/>
        <v>0</v>
      </c>
      <c r="J162" cm="1">
        <f t="array" ref="J162">IFERROR(_xlfn.IFS(C162="Sun",1,C162="Sat",2,C162="Fri",3),4)</f>
        <v>1</v>
      </c>
      <c r="K162">
        <f t="shared" si="11"/>
        <v>1</v>
      </c>
      <c r="L162" s="7"/>
    </row>
    <row r="163" spans="1:12" x14ac:dyDescent="0.25">
      <c r="A163" t="s">
        <v>5</v>
      </c>
      <c r="B163" t="s">
        <v>2</v>
      </c>
      <c r="C163" t="s">
        <v>9</v>
      </c>
      <c r="D163" t="s">
        <v>0</v>
      </c>
      <c r="E163">
        <v>2.5</v>
      </c>
      <c r="F163">
        <v>2</v>
      </c>
      <c r="G163">
        <v>12.66</v>
      </c>
      <c r="H163">
        <f t="shared" si="9"/>
        <v>1</v>
      </c>
      <c r="I163">
        <f t="shared" si="10"/>
        <v>0</v>
      </c>
      <c r="J163" cm="1">
        <f t="array" ref="J163">IFERROR(_xlfn.IFS(C163="Sun",1,C163="Sat",2,C163="Fri",3),4)</f>
        <v>1</v>
      </c>
      <c r="K163">
        <f t="shared" si="11"/>
        <v>1</v>
      </c>
      <c r="L163" s="7"/>
    </row>
    <row r="164" spans="1:12" x14ac:dyDescent="0.25">
      <c r="A164" t="s">
        <v>3</v>
      </c>
      <c r="B164" t="s">
        <v>2</v>
      </c>
      <c r="C164" t="s">
        <v>9</v>
      </c>
      <c r="D164" t="s">
        <v>0</v>
      </c>
      <c r="E164">
        <v>2</v>
      </c>
      <c r="F164">
        <v>3</v>
      </c>
      <c r="G164">
        <v>16.21</v>
      </c>
      <c r="H164">
        <f t="shared" si="9"/>
        <v>0</v>
      </c>
      <c r="I164">
        <f t="shared" si="10"/>
        <v>0</v>
      </c>
      <c r="J164" cm="1">
        <f t="array" ref="J164">IFERROR(_xlfn.IFS(C164="Sun",1,C164="Sat",2,C164="Fri",3),4)</f>
        <v>1</v>
      </c>
      <c r="K164">
        <f t="shared" si="11"/>
        <v>1</v>
      </c>
      <c r="L164" s="7"/>
    </row>
    <row r="165" spans="1:12" x14ac:dyDescent="0.25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2</v>
      </c>
      <c r="G165">
        <v>13.81</v>
      </c>
      <c r="H165">
        <f t="shared" si="9"/>
        <v>1</v>
      </c>
      <c r="I165">
        <f t="shared" si="10"/>
        <v>0</v>
      </c>
      <c r="J165" cm="1">
        <f t="array" ref="J165">IFERROR(_xlfn.IFS(C165="Sun",1,C165="Sat",2,C165="Fri",3),4)</f>
        <v>1</v>
      </c>
      <c r="K165">
        <f t="shared" si="11"/>
        <v>1</v>
      </c>
      <c r="L165" s="7"/>
    </row>
    <row r="166" spans="1:12" x14ac:dyDescent="0.25">
      <c r="A166" t="s">
        <v>3</v>
      </c>
      <c r="B166" t="s">
        <v>6</v>
      </c>
      <c r="C166" t="s">
        <v>9</v>
      </c>
      <c r="D166" t="s">
        <v>0</v>
      </c>
      <c r="E166">
        <v>3</v>
      </c>
      <c r="F166">
        <v>2</v>
      </c>
      <c r="G166">
        <v>17.510000000000002</v>
      </c>
      <c r="H166">
        <f t="shared" si="9"/>
        <v>0</v>
      </c>
      <c r="I166">
        <f t="shared" si="10"/>
        <v>1</v>
      </c>
      <c r="J166" cm="1">
        <f t="array" ref="J166">IFERROR(_xlfn.IFS(C166="Sun",1,C166="Sat",2,C166="Fri",3),4)</f>
        <v>1</v>
      </c>
      <c r="K166">
        <f t="shared" si="11"/>
        <v>1</v>
      </c>
      <c r="L166" s="7"/>
    </row>
    <row r="167" spans="1:12" x14ac:dyDescent="0.25">
      <c r="A167" t="s">
        <v>5</v>
      </c>
      <c r="B167" t="s">
        <v>2</v>
      </c>
      <c r="C167" t="s">
        <v>9</v>
      </c>
      <c r="D167" t="s">
        <v>0</v>
      </c>
      <c r="E167">
        <v>3.48</v>
      </c>
      <c r="F167">
        <v>3</v>
      </c>
      <c r="G167">
        <v>24.52</v>
      </c>
      <c r="H167">
        <f t="shared" si="9"/>
        <v>1</v>
      </c>
      <c r="I167">
        <f t="shared" si="10"/>
        <v>0</v>
      </c>
      <c r="J167" cm="1">
        <f t="array" ref="J167">IFERROR(_xlfn.IFS(C167="Sun",1,C167="Sat",2,C167="Fri",3),4)</f>
        <v>1</v>
      </c>
      <c r="K167">
        <f t="shared" si="11"/>
        <v>1</v>
      </c>
      <c r="L167" s="7"/>
    </row>
    <row r="168" spans="1:12" x14ac:dyDescent="0.25">
      <c r="A168" t="s">
        <v>5</v>
      </c>
      <c r="B168" t="s">
        <v>2</v>
      </c>
      <c r="C168" t="s">
        <v>9</v>
      </c>
      <c r="D168" t="s">
        <v>0</v>
      </c>
      <c r="E168">
        <v>2.2400000000000002</v>
      </c>
      <c r="F168">
        <v>2</v>
      </c>
      <c r="G168">
        <v>20.76</v>
      </c>
      <c r="H168">
        <f t="shared" si="9"/>
        <v>1</v>
      </c>
      <c r="I168">
        <f t="shared" si="10"/>
        <v>0</v>
      </c>
      <c r="J168" cm="1">
        <f t="array" ref="J168">IFERROR(_xlfn.IFS(C168="Sun",1,C168="Sat",2,C168="Fri",3),4)</f>
        <v>1</v>
      </c>
      <c r="K168">
        <f t="shared" si="11"/>
        <v>1</v>
      </c>
      <c r="L168" s="7"/>
    </row>
    <row r="169" spans="1:12" x14ac:dyDescent="0.25">
      <c r="A169" t="s">
        <v>5</v>
      </c>
      <c r="B169" t="s">
        <v>2</v>
      </c>
      <c r="C169" t="s">
        <v>9</v>
      </c>
      <c r="D169" t="s">
        <v>0</v>
      </c>
      <c r="E169">
        <v>4.5</v>
      </c>
      <c r="F169">
        <v>4</v>
      </c>
      <c r="G169">
        <v>31.71</v>
      </c>
      <c r="H169">
        <f t="shared" si="9"/>
        <v>1</v>
      </c>
      <c r="I169">
        <f t="shared" si="10"/>
        <v>0</v>
      </c>
      <c r="J169" cm="1">
        <f t="array" ref="J169">IFERROR(_xlfn.IFS(C169="Sun",1,C169="Sat",2,C169="Fri",3),4)</f>
        <v>1</v>
      </c>
      <c r="K169">
        <f t="shared" si="11"/>
        <v>1</v>
      </c>
      <c r="L169" s="7"/>
    </row>
    <row r="170" spans="1:12" x14ac:dyDescent="0.25">
      <c r="A170" t="s">
        <v>3</v>
      </c>
      <c r="B170" t="s">
        <v>6</v>
      </c>
      <c r="C170" t="s">
        <v>4</v>
      </c>
      <c r="D170" t="s">
        <v>0</v>
      </c>
      <c r="E170">
        <v>1.61</v>
      </c>
      <c r="F170">
        <v>2</v>
      </c>
      <c r="G170">
        <v>10.59</v>
      </c>
      <c r="H170">
        <f t="shared" si="9"/>
        <v>0</v>
      </c>
      <c r="I170">
        <f t="shared" si="10"/>
        <v>1</v>
      </c>
      <c r="J170" cm="1">
        <f t="array" ref="J170">IFERROR(_xlfn.IFS(C170="Sun",1,C170="Sat",2,C170="Fri",3),4)</f>
        <v>2</v>
      </c>
      <c r="K170">
        <f t="shared" si="11"/>
        <v>1</v>
      </c>
      <c r="L170" s="7"/>
    </row>
    <row r="171" spans="1:12" x14ac:dyDescent="0.25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2</v>
      </c>
      <c r="G171">
        <v>10.63</v>
      </c>
      <c r="H171">
        <f t="shared" si="9"/>
        <v>0</v>
      </c>
      <c r="I171">
        <f t="shared" si="10"/>
        <v>1</v>
      </c>
      <c r="J171" cm="1">
        <f t="array" ref="J171">IFERROR(_xlfn.IFS(C171="Sun",1,C171="Sat",2,C171="Fri",3),4)</f>
        <v>2</v>
      </c>
      <c r="K171">
        <f t="shared" si="11"/>
        <v>1</v>
      </c>
      <c r="L171" s="7"/>
    </row>
    <row r="172" spans="1:12" x14ac:dyDescent="0.25">
      <c r="A172" t="s">
        <v>5</v>
      </c>
      <c r="B172" t="s">
        <v>6</v>
      </c>
      <c r="C172" t="s">
        <v>4</v>
      </c>
      <c r="D172" t="s">
        <v>0</v>
      </c>
      <c r="E172">
        <v>10</v>
      </c>
      <c r="F172">
        <v>3</v>
      </c>
      <c r="G172">
        <v>50.81</v>
      </c>
      <c r="H172">
        <f t="shared" si="9"/>
        <v>1</v>
      </c>
      <c r="I172">
        <f t="shared" si="10"/>
        <v>1</v>
      </c>
      <c r="J172" cm="1">
        <f t="array" ref="J172">IFERROR(_xlfn.IFS(C172="Sun",1,C172="Sat",2,C172="Fri",3),4)</f>
        <v>2</v>
      </c>
      <c r="K172">
        <f t="shared" si="11"/>
        <v>1</v>
      </c>
      <c r="L172" s="7"/>
    </row>
    <row r="173" spans="1:12" x14ac:dyDescent="0.25">
      <c r="A173" t="s">
        <v>5</v>
      </c>
      <c r="B173" t="s">
        <v>6</v>
      </c>
      <c r="C173" t="s">
        <v>4</v>
      </c>
      <c r="D173" t="s">
        <v>0</v>
      </c>
      <c r="E173">
        <v>3.16</v>
      </c>
      <c r="F173">
        <v>2</v>
      </c>
      <c r="G173">
        <v>15.81</v>
      </c>
      <c r="H173">
        <f t="shared" si="9"/>
        <v>1</v>
      </c>
      <c r="I173">
        <f t="shared" si="10"/>
        <v>1</v>
      </c>
      <c r="J173" cm="1">
        <f t="array" ref="J173">IFERROR(_xlfn.IFS(C173="Sun",1,C173="Sat",2,C173="Fri",3),4)</f>
        <v>2</v>
      </c>
      <c r="K173">
        <f t="shared" si="11"/>
        <v>1</v>
      </c>
      <c r="L173" s="7"/>
    </row>
    <row r="174" spans="1:12" x14ac:dyDescent="0.25">
      <c r="A174" t="s">
        <v>5</v>
      </c>
      <c r="B174" t="s">
        <v>6</v>
      </c>
      <c r="C174" t="s">
        <v>9</v>
      </c>
      <c r="D174" t="s">
        <v>0</v>
      </c>
      <c r="E174">
        <v>5.15</v>
      </c>
      <c r="F174">
        <v>2</v>
      </c>
      <c r="G174">
        <v>7.25</v>
      </c>
      <c r="H174">
        <f t="shared" si="9"/>
        <v>1</v>
      </c>
      <c r="I174">
        <f t="shared" si="10"/>
        <v>1</v>
      </c>
      <c r="J174" cm="1">
        <f t="array" ref="J174">IFERROR(_xlfn.IFS(C174="Sun",1,C174="Sat",2,C174="Fri",3),4)</f>
        <v>1</v>
      </c>
      <c r="K174">
        <f t="shared" si="11"/>
        <v>1</v>
      </c>
      <c r="L174" s="7"/>
    </row>
    <row r="175" spans="1:12" x14ac:dyDescent="0.25">
      <c r="A175" t="s">
        <v>5</v>
      </c>
      <c r="B175" t="s">
        <v>6</v>
      </c>
      <c r="C175" t="s">
        <v>9</v>
      </c>
      <c r="D175" t="s">
        <v>0</v>
      </c>
      <c r="E175">
        <v>3.18</v>
      </c>
      <c r="F175">
        <v>2</v>
      </c>
      <c r="G175">
        <v>31.85</v>
      </c>
      <c r="H175">
        <f t="shared" si="9"/>
        <v>1</v>
      </c>
      <c r="I175">
        <f t="shared" si="10"/>
        <v>1</v>
      </c>
      <c r="J175" cm="1">
        <f t="array" ref="J175">IFERROR(_xlfn.IFS(C175="Sun",1,C175="Sat",2,C175="Fri",3),4)</f>
        <v>1</v>
      </c>
      <c r="K175">
        <f t="shared" si="11"/>
        <v>1</v>
      </c>
      <c r="L175" s="7"/>
    </row>
    <row r="176" spans="1:12" x14ac:dyDescent="0.25">
      <c r="A176" t="s">
        <v>5</v>
      </c>
      <c r="B176" t="s">
        <v>6</v>
      </c>
      <c r="C176" t="s">
        <v>9</v>
      </c>
      <c r="D176" t="s">
        <v>0</v>
      </c>
      <c r="E176">
        <v>4</v>
      </c>
      <c r="F176">
        <v>2</v>
      </c>
      <c r="G176">
        <v>16.82</v>
      </c>
      <c r="H176">
        <f t="shared" si="9"/>
        <v>1</v>
      </c>
      <c r="I176">
        <f t="shared" si="10"/>
        <v>1</v>
      </c>
      <c r="J176" cm="1">
        <f t="array" ref="J176">IFERROR(_xlfn.IFS(C176="Sun",1,C176="Sat",2,C176="Fri",3),4)</f>
        <v>1</v>
      </c>
      <c r="K176">
        <f t="shared" si="11"/>
        <v>1</v>
      </c>
      <c r="L176" s="7"/>
    </row>
    <row r="177" spans="1:12" x14ac:dyDescent="0.25">
      <c r="A177" t="s">
        <v>5</v>
      </c>
      <c r="B177" t="s">
        <v>6</v>
      </c>
      <c r="C177" t="s">
        <v>9</v>
      </c>
      <c r="D177" t="s">
        <v>0</v>
      </c>
      <c r="E177">
        <v>3.11</v>
      </c>
      <c r="F177">
        <v>2</v>
      </c>
      <c r="G177">
        <v>32.9</v>
      </c>
      <c r="H177">
        <f t="shared" si="9"/>
        <v>1</v>
      </c>
      <c r="I177">
        <f t="shared" si="10"/>
        <v>1</v>
      </c>
      <c r="J177" cm="1">
        <f t="array" ref="J177">IFERROR(_xlfn.IFS(C177="Sun",1,C177="Sat",2,C177="Fri",3),4)</f>
        <v>1</v>
      </c>
      <c r="K177">
        <f t="shared" si="11"/>
        <v>1</v>
      </c>
      <c r="L177" s="7"/>
    </row>
    <row r="178" spans="1:12" x14ac:dyDescent="0.25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2</v>
      </c>
      <c r="G178">
        <v>17.89</v>
      </c>
      <c r="H178">
        <f t="shared" si="9"/>
        <v>1</v>
      </c>
      <c r="I178">
        <f t="shared" si="10"/>
        <v>1</v>
      </c>
      <c r="J178" cm="1">
        <f t="array" ref="J178">IFERROR(_xlfn.IFS(C178="Sun",1,C178="Sat",2,C178="Fri",3),4)</f>
        <v>1</v>
      </c>
      <c r="K178">
        <f t="shared" si="11"/>
        <v>1</v>
      </c>
      <c r="L178" s="7"/>
    </row>
    <row r="179" spans="1:12" x14ac:dyDescent="0.25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2</v>
      </c>
      <c r="G179">
        <v>14.48</v>
      </c>
      <c r="H179">
        <f t="shared" si="9"/>
        <v>1</v>
      </c>
      <c r="I179">
        <f t="shared" si="10"/>
        <v>1</v>
      </c>
      <c r="J179" cm="1">
        <f t="array" ref="J179">IFERROR(_xlfn.IFS(C179="Sun",1,C179="Sat",2,C179="Fri",3),4)</f>
        <v>1</v>
      </c>
      <c r="K179">
        <f t="shared" si="11"/>
        <v>1</v>
      </c>
      <c r="L179" s="7"/>
    </row>
    <row r="180" spans="1:12" x14ac:dyDescent="0.25">
      <c r="A180" t="s">
        <v>3</v>
      </c>
      <c r="B180" t="s">
        <v>6</v>
      </c>
      <c r="C180" t="s">
        <v>9</v>
      </c>
      <c r="D180" t="s">
        <v>0</v>
      </c>
      <c r="E180">
        <v>4</v>
      </c>
      <c r="F180">
        <v>2</v>
      </c>
      <c r="G180">
        <v>9.6</v>
      </c>
      <c r="H180">
        <f t="shared" si="9"/>
        <v>0</v>
      </c>
      <c r="I180">
        <f t="shared" si="10"/>
        <v>1</v>
      </c>
      <c r="J180" cm="1">
        <f t="array" ref="J180">IFERROR(_xlfn.IFS(C180="Sun",1,C180="Sat",2,C180="Fri",3),4)</f>
        <v>1</v>
      </c>
      <c r="K180">
        <f t="shared" si="11"/>
        <v>1</v>
      </c>
      <c r="L180" s="7"/>
    </row>
    <row r="181" spans="1:12" x14ac:dyDescent="0.25">
      <c r="A181" t="s">
        <v>5</v>
      </c>
      <c r="B181" t="s">
        <v>6</v>
      </c>
      <c r="C181" t="s">
        <v>9</v>
      </c>
      <c r="D181" t="s">
        <v>0</v>
      </c>
      <c r="E181">
        <v>3.55</v>
      </c>
      <c r="F181">
        <v>2</v>
      </c>
      <c r="G181">
        <v>34.630000000000003</v>
      </c>
      <c r="H181">
        <f t="shared" si="9"/>
        <v>1</v>
      </c>
      <c r="I181">
        <f t="shared" si="10"/>
        <v>1</v>
      </c>
      <c r="J181" cm="1">
        <f t="array" ref="J181">IFERROR(_xlfn.IFS(C181="Sun",1,C181="Sat",2,C181="Fri",3),4)</f>
        <v>1</v>
      </c>
      <c r="K181">
        <f t="shared" si="11"/>
        <v>1</v>
      </c>
      <c r="L181" s="7"/>
    </row>
    <row r="182" spans="1:12" x14ac:dyDescent="0.25">
      <c r="A182" t="s">
        <v>5</v>
      </c>
      <c r="B182" t="s">
        <v>6</v>
      </c>
      <c r="C182" t="s">
        <v>9</v>
      </c>
      <c r="D182" t="s">
        <v>0</v>
      </c>
      <c r="E182">
        <v>3.68</v>
      </c>
      <c r="F182">
        <v>4</v>
      </c>
      <c r="G182">
        <v>34.65</v>
      </c>
      <c r="H182">
        <f t="shared" si="9"/>
        <v>1</v>
      </c>
      <c r="I182">
        <f t="shared" si="10"/>
        <v>1</v>
      </c>
      <c r="J182" cm="1">
        <f t="array" ref="J182">IFERROR(_xlfn.IFS(C182="Sun",1,C182="Sat",2,C182="Fri",3),4)</f>
        <v>1</v>
      </c>
      <c r="K182">
        <f t="shared" si="11"/>
        <v>1</v>
      </c>
      <c r="L182" s="7"/>
    </row>
    <row r="183" spans="1:12" x14ac:dyDescent="0.25">
      <c r="A183" t="s">
        <v>5</v>
      </c>
      <c r="B183" t="s">
        <v>6</v>
      </c>
      <c r="C183" t="s">
        <v>9</v>
      </c>
      <c r="D183" t="s">
        <v>0</v>
      </c>
      <c r="E183">
        <v>5.65</v>
      </c>
      <c r="F183">
        <v>2</v>
      </c>
      <c r="G183">
        <v>23.33</v>
      </c>
      <c r="H183">
        <f t="shared" si="9"/>
        <v>1</v>
      </c>
      <c r="I183">
        <f t="shared" si="10"/>
        <v>1</v>
      </c>
      <c r="J183" cm="1">
        <f t="array" ref="J183">IFERROR(_xlfn.IFS(C183="Sun",1,C183="Sat",2,C183="Fri",3),4)</f>
        <v>1</v>
      </c>
      <c r="K183">
        <f t="shared" si="11"/>
        <v>1</v>
      </c>
      <c r="L183" s="7"/>
    </row>
    <row r="184" spans="1:12" x14ac:dyDescent="0.25">
      <c r="A184" t="s">
        <v>5</v>
      </c>
      <c r="B184" t="s">
        <v>6</v>
      </c>
      <c r="C184" t="s">
        <v>9</v>
      </c>
      <c r="D184" t="s">
        <v>0</v>
      </c>
      <c r="E184">
        <v>3.5</v>
      </c>
      <c r="F184">
        <v>3</v>
      </c>
      <c r="G184">
        <v>45.35</v>
      </c>
      <c r="H184">
        <f t="shared" si="9"/>
        <v>1</v>
      </c>
      <c r="I184">
        <f t="shared" si="10"/>
        <v>1</v>
      </c>
      <c r="J184" cm="1">
        <f t="array" ref="J184">IFERROR(_xlfn.IFS(C184="Sun",1,C184="Sat",2,C184="Fri",3),4)</f>
        <v>1</v>
      </c>
      <c r="K184">
        <f t="shared" si="11"/>
        <v>1</v>
      </c>
      <c r="L184" s="7"/>
    </row>
    <row r="185" spans="1:12" x14ac:dyDescent="0.25">
      <c r="A185" t="s">
        <v>5</v>
      </c>
      <c r="B185" t="s">
        <v>6</v>
      </c>
      <c r="C185" t="s">
        <v>9</v>
      </c>
      <c r="D185" t="s">
        <v>0</v>
      </c>
      <c r="E185">
        <v>6.5</v>
      </c>
      <c r="F185">
        <v>4</v>
      </c>
      <c r="G185">
        <v>23.17</v>
      </c>
      <c r="H185">
        <f t="shared" si="9"/>
        <v>1</v>
      </c>
      <c r="I185">
        <f t="shared" si="10"/>
        <v>1</v>
      </c>
      <c r="J185" cm="1">
        <f t="array" ref="J185">IFERROR(_xlfn.IFS(C185="Sun",1,C185="Sat",2,C185="Fri",3),4)</f>
        <v>1</v>
      </c>
      <c r="K185">
        <f t="shared" si="11"/>
        <v>1</v>
      </c>
      <c r="L185" s="7"/>
    </row>
    <row r="186" spans="1:12" x14ac:dyDescent="0.25">
      <c r="A186" t="s">
        <v>5</v>
      </c>
      <c r="B186" t="s">
        <v>6</v>
      </c>
      <c r="C186" t="s">
        <v>9</v>
      </c>
      <c r="D186" t="s">
        <v>0</v>
      </c>
      <c r="E186">
        <v>3</v>
      </c>
      <c r="F186">
        <v>2</v>
      </c>
      <c r="G186">
        <v>40.549999999999997</v>
      </c>
      <c r="H186">
        <f t="shared" si="9"/>
        <v>1</v>
      </c>
      <c r="I186">
        <f t="shared" si="10"/>
        <v>1</v>
      </c>
      <c r="J186" cm="1">
        <f t="array" ref="J186">IFERROR(_xlfn.IFS(C186="Sun",1,C186="Sat",2,C186="Fri",3),4)</f>
        <v>1</v>
      </c>
      <c r="K186">
        <f t="shared" si="11"/>
        <v>1</v>
      </c>
      <c r="L186" s="7"/>
    </row>
    <row r="187" spans="1:12" x14ac:dyDescent="0.25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5</v>
      </c>
      <c r="G187">
        <v>20.69</v>
      </c>
      <c r="H187">
        <f t="shared" si="9"/>
        <v>1</v>
      </c>
      <c r="I187">
        <f t="shared" si="10"/>
        <v>0</v>
      </c>
      <c r="J187" cm="1">
        <f t="array" ref="J187">IFERROR(_xlfn.IFS(C187="Sun",1,C187="Sat",2,C187="Fri",3),4)</f>
        <v>1</v>
      </c>
      <c r="K187">
        <f t="shared" si="11"/>
        <v>1</v>
      </c>
      <c r="L187" s="7"/>
    </row>
    <row r="188" spans="1:12" x14ac:dyDescent="0.25">
      <c r="A188" t="s">
        <v>3</v>
      </c>
      <c r="B188" t="s">
        <v>6</v>
      </c>
      <c r="C188" t="s">
        <v>9</v>
      </c>
      <c r="D188" t="s">
        <v>0</v>
      </c>
      <c r="E188">
        <v>3.5</v>
      </c>
      <c r="F188">
        <v>3</v>
      </c>
      <c r="G188">
        <v>20.9</v>
      </c>
      <c r="H188">
        <f t="shared" si="9"/>
        <v>0</v>
      </c>
      <c r="I188">
        <f t="shared" si="10"/>
        <v>1</v>
      </c>
      <c r="J188" cm="1">
        <f t="array" ref="J188">IFERROR(_xlfn.IFS(C188="Sun",1,C188="Sat",2,C188="Fri",3),4)</f>
        <v>1</v>
      </c>
      <c r="K188">
        <f t="shared" si="11"/>
        <v>1</v>
      </c>
      <c r="L188" s="7"/>
    </row>
    <row r="189" spans="1:12" x14ac:dyDescent="0.25">
      <c r="A189" t="s">
        <v>5</v>
      </c>
      <c r="B189" t="s">
        <v>6</v>
      </c>
      <c r="C189" t="s">
        <v>9</v>
      </c>
      <c r="D189" t="s">
        <v>0</v>
      </c>
      <c r="E189">
        <v>2</v>
      </c>
      <c r="F189">
        <v>5</v>
      </c>
      <c r="G189">
        <v>30.46</v>
      </c>
      <c r="H189">
        <f t="shared" si="9"/>
        <v>1</v>
      </c>
      <c r="I189">
        <f t="shared" si="10"/>
        <v>1</v>
      </c>
      <c r="J189" cm="1">
        <f t="array" ref="J189">IFERROR(_xlfn.IFS(C189="Sun",1,C189="Sat",2,C189="Fri",3),4)</f>
        <v>1</v>
      </c>
      <c r="K189">
        <f t="shared" si="11"/>
        <v>1</v>
      </c>
      <c r="L189" s="7"/>
    </row>
    <row r="190" spans="1:12" x14ac:dyDescent="0.25">
      <c r="A190" t="s">
        <v>3</v>
      </c>
      <c r="B190" t="s">
        <v>6</v>
      </c>
      <c r="C190" t="s">
        <v>9</v>
      </c>
      <c r="D190" t="s">
        <v>0</v>
      </c>
      <c r="E190">
        <v>3.5</v>
      </c>
      <c r="F190">
        <v>3</v>
      </c>
      <c r="G190">
        <v>18.149999999999999</v>
      </c>
      <c r="H190">
        <f t="shared" si="9"/>
        <v>0</v>
      </c>
      <c r="I190">
        <f t="shared" si="10"/>
        <v>1</v>
      </c>
      <c r="J190" cm="1">
        <f t="array" ref="J190">IFERROR(_xlfn.IFS(C190="Sun",1,C190="Sat",2,C190="Fri",3),4)</f>
        <v>1</v>
      </c>
      <c r="K190">
        <f t="shared" si="11"/>
        <v>1</v>
      </c>
      <c r="L190" s="7"/>
    </row>
    <row r="191" spans="1:12" x14ac:dyDescent="0.25">
      <c r="A191" t="s">
        <v>5</v>
      </c>
      <c r="B191" t="s">
        <v>6</v>
      </c>
      <c r="C191" t="s">
        <v>9</v>
      </c>
      <c r="D191" t="s">
        <v>0</v>
      </c>
      <c r="E191">
        <v>4</v>
      </c>
      <c r="F191">
        <v>3</v>
      </c>
      <c r="G191">
        <v>23.1</v>
      </c>
      <c r="H191">
        <f t="shared" si="9"/>
        <v>1</v>
      </c>
      <c r="I191">
        <f t="shared" si="10"/>
        <v>1</v>
      </c>
      <c r="J191" cm="1">
        <f t="array" ref="J191">IFERROR(_xlfn.IFS(C191="Sun",1,C191="Sat",2,C191="Fri",3),4)</f>
        <v>1</v>
      </c>
      <c r="K191">
        <f t="shared" si="11"/>
        <v>1</v>
      </c>
      <c r="L191" s="7"/>
    </row>
    <row r="192" spans="1:12" x14ac:dyDescent="0.25">
      <c r="A192" t="s">
        <v>5</v>
      </c>
      <c r="B192" t="s">
        <v>6</v>
      </c>
      <c r="C192" t="s">
        <v>9</v>
      </c>
      <c r="D192" t="s">
        <v>0</v>
      </c>
      <c r="E192">
        <v>1.5</v>
      </c>
      <c r="F192">
        <v>2</v>
      </c>
      <c r="G192">
        <v>15.69</v>
      </c>
      <c r="H192">
        <f t="shared" si="9"/>
        <v>1</v>
      </c>
      <c r="I192">
        <f t="shared" si="10"/>
        <v>1</v>
      </c>
      <c r="J192" cm="1">
        <f t="array" ref="J192">IFERROR(_xlfn.IFS(C192="Sun",1,C192="Sat",2,C192="Fri",3),4)</f>
        <v>1</v>
      </c>
      <c r="K192">
        <f t="shared" si="11"/>
        <v>1</v>
      </c>
      <c r="L192" s="7"/>
    </row>
    <row r="193" spans="1:12" x14ac:dyDescent="0.25">
      <c r="A193" t="s">
        <v>3</v>
      </c>
      <c r="B193" t="s">
        <v>6</v>
      </c>
      <c r="C193" t="s">
        <v>1</v>
      </c>
      <c r="D193" t="s">
        <v>7</v>
      </c>
      <c r="E193">
        <v>4.1900000000000004</v>
      </c>
      <c r="F193">
        <v>2</v>
      </c>
      <c r="G193">
        <v>19.809999999999999</v>
      </c>
      <c r="H193">
        <f t="shared" si="9"/>
        <v>0</v>
      </c>
      <c r="I193">
        <f t="shared" si="10"/>
        <v>1</v>
      </c>
      <c r="J193" cm="1">
        <f t="array" ref="J193">IFERROR(_xlfn.IFS(C193="Sun",1,C193="Sat",2,C193="Fri",3),4)</f>
        <v>4</v>
      </c>
      <c r="K193">
        <f t="shared" si="11"/>
        <v>0</v>
      </c>
      <c r="L193" s="7"/>
    </row>
    <row r="194" spans="1:12" x14ac:dyDescent="0.25">
      <c r="A194" t="s">
        <v>5</v>
      </c>
      <c r="B194" t="s">
        <v>6</v>
      </c>
      <c r="C194" t="s">
        <v>1</v>
      </c>
      <c r="D194" t="s">
        <v>7</v>
      </c>
      <c r="E194">
        <v>2.56</v>
      </c>
      <c r="F194">
        <v>2</v>
      </c>
      <c r="G194">
        <v>28.44</v>
      </c>
      <c r="H194">
        <f t="shared" si="9"/>
        <v>1</v>
      </c>
      <c r="I194">
        <f t="shared" si="10"/>
        <v>1</v>
      </c>
      <c r="J194" cm="1">
        <f t="array" ref="J194">IFERROR(_xlfn.IFS(C194="Sun",1,C194="Sat",2,C194="Fri",3),4)</f>
        <v>4</v>
      </c>
      <c r="K194">
        <f t="shared" si="11"/>
        <v>0</v>
      </c>
      <c r="L194" s="7"/>
    </row>
    <row r="195" spans="1:12" x14ac:dyDescent="0.25">
      <c r="A195" t="s">
        <v>5</v>
      </c>
      <c r="B195" t="s">
        <v>6</v>
      </c>
      <c r="C195" t="s">
        <v>1</v>
      </c>
      <c r="D195" t="s">
        <v>7</v>
      </c>
      <c r="E195">
        <v>2.02</v>
      </c>
      <c r="F195">
        <v>2</v>
      </c>
      <c r="G195">
        <v>15.48</v>
      </c>
      <c r="H195">
        <f t="shared" ref="H195:H245" si="12">IF(A195="Male",1,0)</f>
        <v>1</v>
      </c>
      <c r="I195">
        <f t="shared" ref="I195:I245" si="13">IF(B195="Yes",1,0)</f>
        <v>1</v>
      </c>
      <c r="J195" cm="1">
        <f t="array" ref="J195">IFERROR(_xlfn.IFS(C195="Sun",1,C195="Sat",2,C195="Fri",3),4)</f>
        <v>4</v>
      </c>
      <c r="K195">
        <f t="shared" ref="K195:K245" si="14">IF(D195="Dinner",1,0)</f>
        <v>0</v>
      </c>
      <c r="L195" s="7"/>
    </row>
    <row r="196" spans="1:12" x14ac:dyDescent="0.25">
      <c r="A196" t="s">
        <v>5</v>
      </c>
      <c r="B196" t="s">
        <v>6</v>
      </c>
      <c r="C196" t="s">
        <v>1</v>
      </c>
      <c r="D196" t="s">
        <v>7</v>
      </c>
      <c r="E196">
        <v>4</v>
      </c>
      <c r="F196">
        <v>2</v>
      </c>
      <c r="G196">
        <v>16.579999999999998</v>
      </c>
      <c r="H196">
        <f t="shared" si="12"/>
        <v>1</v>
      </c>
      <c r="I196">
        <f t="shared" si="13"/>
        <v>1</v>
      </c>
      <c r="J196" cm="1">
        <f t="array" ref="J196">IFERROR(_xlfn.IFS(C196="Sun",1,C196="Sat",2,C196="Fri",3),4)</f>
        <v>4</v>
      </c>
      <c r="K196">
        <f t="shared" si="14"/>
        <v>0</v>
      </c>
      <c r="L196" s="7"/>
    </row>
    <row r="197" spans="1:12" x14ac:dyDescent="0.25">
      <c r="A197" t="s">
        <v>5</v>
      </c>
      <c r="B197" t="s">
        <v>2</v>
      </c>
      <c r="C197" t="s">
        <v>1</v>
      </c>
      <c r="D197" t="s">
        <v>7</v>
      </c>
      <c r="E197">
        <v>1.44</v>
      </c>
      <c r="F197">
        <v>2</v>
      </c>
      <c r="G197">
        <v>7.56</v>
      </c>
      <c r="H197">
        <f t="shared" si="12"/>
        <v>1</v>
      </c>
      <c r="I197">
        <f t="shared" si="13"/>
        <v>0</v>
      </c>
      <c r="J197" cm="1">
        <f t="array" ref="J197">IFERROR(_xlfn.IFS(C197="Sun",1,C197="Sat",2,C197="Fri",3),4)</f>
        <v>4</v>
      </c>
      <c r="K197">
        <f t="shared" si="14"/>
        <v>0</v>
      </c>
      <c r="L197" s="7"/>
    </row>
    <row r="198" spans="1:12" x14ac:dyDescent="0.25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2</v>
      </c>
      <c r="G198">
        <v>10.34</v>
      </c>
      <c r="H198">
        <f t="shared" si="12"/>
        <v>1</v>
      </c>
      <c r="I198">
        <f t="shared" si="13"/>
        <v>1</v>
      </c>
      <c r="J198" cm="1">
        <f t="array" ref="J198">IFERROR(_xlfn.IFS(C198="Sun",1,C198="Sat",2,C198="Fri",3),4)</f>
        <v>4</v>
      </c>
      <c r="K198">
        <f t="shared" si="14"/>
        <v>0</v>
      </c>
      <c r="L198" s="7"/>
    </row>
    <row r="199" spans="1:12" x14ac:dyDescent="0.25">
      <c r="A199" t="s">
        <v>3</v>
      </c>
      <c r="B199" t="s">
        <v>6</v>
      </c>
      <c r="C199" t="s">
        <v>1</v>
      </c>
      <c r="D199" t="s">
        <v>7</v>
      </c>
      <c r="E199">
        <v>5</v>
      </c>
      <c r="F199">
        <v>4</v>
      </c>
      <c r="G199">
        <v>43.11</v>
      </c>
      <c r="H199">
        <f t="shared" si="12"/>
        <v>0</v>
      </c>
      <c r="I199">
        <f t="shared" si="13"/>
        <v>1</v>
      </c>
      <c r="J199" cm="1">
        <f t="array" ref="J199">IFERROR(_xlfn.IFS(C199="Sun",1,C199="Sat",2,C199="Fri",3),4)</f>
        <v>4</v>
      </c>
      <c r="K199">
        <f t="shared" si="14"/>
        <v>0</v>
      </c>
      <c r="L199" s="7"/>
    </row>
    <row r="200" spans="1:12" x14ac:dyDescent="0.25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2</v>
      </c>
      <c r="G200">
        <v>13</v>
      </c>
      <c r="H200">
        <f t="shared" si="12"/>
        <v>0</v>
      </c>
      <c r="I200">
        <f t="shared" si="13"/>
        <v>1</v>
      </c>
      <c r="J200" cm="1">
        <f t="array" ref="J200">IFERROR(_xlfn.IFS(C200="Sun",1,C200="Sat",2,C200="Fri",3),4)</f>
        <v>4</v>
      </c>
      <c r="K200">
        <f t="shared" si="14"/>
        <v>0</v>
      </c>
      <c r="L200" s="7"/>
    </row>
    <row r="201" spans="1:12" x14ac:dyDescent="0.25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2</v>
      </c>
      <c r="G201">
        <v>13.51</v>
      </c>
      <c r="H201">
        <f t="shared" si="12"/>
        <v>1</v>
      </c>
      <c r="I201">
        <f t="shared" si="13"/>
        <v>1</v>
      </c>
      <c r="J201" cm="1">
        <f t="array" ref="J201">IFERROR(_xlfn.IFS(C201="Sun",1,C201="Sat",2,C201="Fri",3),4)</f>
        <v>4</v>
      </c>
      <c r="K201">
        <f t="shared" si="14"/>
        <v>0</v>
      </c>
      <c r="L201" s="7"/>
    </row>
    <row r="202" spans="1:12" x14ac:dyDescent="0.25">
      <c r="A202" t="s">
        <v>5</v>
      </c>
      <c r="B202" t="s">
        <v>6</v>
      </c>
      <c r="C202" t="s">
        <v>1</v>
      </c>
      <c r="D202" t="s">
        <v>7</v>
      </c>
      <c r="E202">
        <v>4</v>
      </c>
      <c r="F202">
        <v>3</v>
      </c>
      <c r="G202">
        <v>18.71</v>
      </c>
      <c r="H202">
        <f t="shared" si="12"/>
        <v>1</v>
      </c>
      <c r="I202">
        <f t="shared" si="13"/>
        <v>1</v>
      </c>
      <c r="J202" cm="1">
        <f t="array" ref="J202">IFERROR(_xlfn.IFS(C202="Sun",1,C202="Sat",2,C202="Fri",3),4)</f>
        <v>4</v>
      </c>
      <c r="K202">
        <f t="shared" si="14"/>
        <v>0</v>
      </c>
      <c r="L202" s="7"/>
    </row>
    <row r="203" spans="1:12" x14ac:dyDescent="0.25">
      <c r="A203" t="s">
        <v>3</v>
      </c>
      <c r="B203" t="s">
        <v>6</v>
      </c>
      <c r="C203" t="s">
        <v>1</v>
      </c>
      <c r="D203" t="s">
        <v>7</v>
      </c>
      <c r="E203">
        <v>2.0099999999999998</v>
      </c>
      <c r="F203">
        <v>2</v>
      </c>
      <c r="G203">
        <v>12.74</v>
      </c>
      <c r="H203">
        <f t="shared" si="12"/>
        <v>0</v>
      </c>
      <c r="I203">
        <f t="shared" si="13"/>
        <v>1</v>
      </c>
      <c r="J203" cm="1">
        <f t="array" ref="J203">IFERROR(_xlfn.IFS(C203="Sun",1,C203="Sat",2,C203="Fri",3),4)</f>
        <v>4</v>
      </c>
      <c r="K203">
        <f t="shared" si="14"/>
        <v>0</v>
      </c>
      <c r="L203" s="7"/>
    </row>
    <row r="204" spans="1:12" x14ac:dyDescent="0.25">
      <c r="A204" t="s">
        <v>3</v>
      </c>
      <c r="B204" t="s">
        <v>6</v>
      </c>
      <c r="C204" t="s">
        <v>1</v>
      </c>
      <c r="D204" t="s">
        <v>7</v>
      </c>
      <c r="E204">
        <v>2</v>
      </c>
      <c r="F204">
        <v>2</v>
      </c>
      <c r="G204">
        <v>13</v>
      </c>
      <c r="H204">
        <f t="shared" si="12"/>
        <v>0</v>
      </c>
      <c r="I204">
        <f t="shared" si="13"/>
        <v>1</v>
      </c>
      <c r="J204" cm="1">
        <f t="array" ref="J204">IFERROR(_xlfn.IFS(C204="Sun",1,C204="Sat",2,C204="Fri",3),4)</f>
        <v>4</v>
      </c>
      <c r="K204">
        <f t="shared" si="14"/>
        <v>0</v>
      </c>
      <c r="L204" s="7"/>
    </row>
    <row r="205" spans="1:12" x14ac:dyDescent="0.25">
      <c r="A205" t="s">
        <v>3</v>
      </c>
      <c r="B205" t="s">
        <v>6</v>
      </c>
      <c r="C205" t="s">
        <v>1</v>
      </c>
      <c r="D205" t="s">
        <v>7</v>
      </c>
      <c r="E205">
        <v>2.5</v>
      </c>
      <c r="F205">
        <v>2</v>
      </c>
      <c r="G205">
        <v>16.399999999999999</v>
      </c>
      <c r="H205">
        <f t="shared" si="12"/>
        <v>0</v>
      </c>
      <c r="I205">
        <f t="shared" si="13"/>
        <v>1</v>
      </c>
      <c r="J205" cm="1">
        <f t="array" ref="J205">IFERROR(_xlfn.IFS(C205="Sun",1,C205="Sat",2,C205="Fri",3),4)</f>
        <v>4</v>
      </c>
      <c r="K205">
        <f t="shared" si="14"/>
        <v>0</v>
      </c>
      <c r="L205" s="7"/>
    </row>
    <row r="206" spans="1:12" x14ac:dyDescent="0.25">
      <c r="A206" t="s">
        <v>5</v>
      </c>
      <c r="B206" t="s">
        <v>6</v>
      </c>
      <c r="C206" t="s">
        <v>1</v>
      </c>
      <c r="D206" t="s">
        <v>7</v>
      </c>
      <c r="E206">
        <v>4</v>
      </c>
      <c r="F206">
        <v>4</v>
      </c>
      <c r="G206">
        <v>20.53</v>
      </c>
      <c r="H206">
        <f t="shared" si="12"/>
        <v>1</v>
      </c>
      <c r="I206">
        <f t="shared" si="13"/>
        <v>1</v>
      </c>
      <c r="J206" cm="1">
        <f t="array" ref="J206">IFERROR(_xlfn.IFS(C206="Sun",1,C206="Sat",2,C206="Fri",3),4)</f>
        <v>4</v>
      </c>
      <c r="K206">
        <f t="shared" si="14"/>
        <v>0</v>
      </c>
      <c r="L206" s="7"/>
    </row>
    <row r="207" spans="1:12" x14ac:dyDescent="0.25">
      <c r="A207" t="s">
        <v>3</v>
      </c>
      <c r="B207" t="s">
        <v>6</v>
      </c>
      <c r="C207" t="s">
        <v>1</v>
      </c>
      <c r="D207" t="s">
        <v>7</v>
      </c>
      <c r="E207">
        <v>3.23</v>
      </c>
      <c r="F207">
        <v>3</v>
      </c>
      <c r="G207">
        <v>16.47</v>
      </c>
      <c r="H207">
        <f t="shared" si="12"/>
        <v>0</v>
      </c>
      <c r="I207">
        <f t="shared" si="13"/>
        <v>1</v>
      </c>
      <c r="J207" cm="1">
        <f t="array" ref="J207">IFERROR(_xlfn.IFS(C207="Sun",1,C207="Sat",2,C207="Fri",3),4)</f>
        <v>4</v>
      </c>
      <c r="K207">
        <f t="shared" si="14"/>
        <v>0</v>
      </c>
      <c r="L207" s="7"/>
    </row>
    <row r="208" spans="1:12" x14ac:dyDescent="0.25">
      <c r="A208" t="s">
        <v>5</v>
      </c>
      <c r="B208" t="s">
        <v>6</v>
      </c>
      <c r="C208" t="s">
        <v>4</v>
      </c>
      <c r="D208" t="s">
        <v>0</v>
      </c>
      <c r="E208">
        <v>3.41</v>
      </c>
      <c r="F208">
        <v>3</v>
      </c>
      <c r="G208">
        <v>26.59</v>
      </c>
      <c r="H208">
        <f t="shared" si="12"/>
        <v>1</v>
      </c>
      <c r="I208">
        <f t="shared" si="13"/>
        <v>1</v>
      </c>
      <c r="J208" cm="1">
        <f t="array" ref="J208">IFERROR(_xlfn.IFS(C208="Sun",1,C208="Sat",2,C208="Fri",3),4)</f>
        <v>2</v>
      </c>
      <c r="K208">
        <f t="shared" si="14"/>
        <v>1</v>
      </c>
      <c r="L208" s="7"/>
    </row>
    <row r="209" spans="1:12" x14ac:dyDescent="0.25">
      <c r="A209" t="s">
        <v>5</v>
      </c>
      <c r="B209" t="s">
        <v>6</v>
      </c>
      <c r="C209" t="s">
        <v>4</v>
      </c>
      <c r="D209" t="s">
        <v>0</v>
      </c>
      <c r="E209">
        <v>3</v>
      </c>
      <c r="F209">
        <v>4</v>
      </c>
      <c r="G209">
        <v>38.729999999999997</v>
      </c>
      <c r="H209">
        <f t="shared" si="12"/>
        <v>1</v>
      </c>
      <c r="I209">
        <f t="shared" si="13"/>
        <v>1</v>
      </c>
      <c r="J209" cm="1">
        <f t="array" ref="J209">IFERROR(_xlfn.IFS(C209="Sun",1,C209="Sat",2,C209="Fri",3),4)</f>
        <v>2</v>
      </c>
      <c r="K209">
        <f t="shared" si="14"/>
        <v>1</v>
      </c>
      <c r="L209" s="7"/>
    </row>
    <row r="210" spans="1:12" x14ac:dyDescent="0.25">
      <c r="A210" t="s">
        <v>5</v>
      </c>
      <c r="B210" t="s">
        <v>6</v>
      </c>
      <c r="C210" t="s">
        <v>4</v>
      </c>
      <c r="D210" t="s">
        <v>0</v>
      </c>
      <c r="E210">
        <v>2.0299999999999998</v>
      </c>
      <c r="F210">
        <v>2</v>
      </c>
      <c r="G210">
        <v>24.27</v>
      </c>
      <c r="H210">
        <f t="shared" si="12"/>
        <v>1</v>
      </c>
      <c r="I210">
        <f t="shared" si="13"/>
        <v>1</v>
      </c>
      <c r="J210" cm="1">
        <f t="array" ref="J210">IFERROR(_xlfn.IFS(C210="Sun",1,C210="Sat",2,C210="Fri",3),4)</f>
        <v>2</v>
      </c>
      <c r="K210">
        <f t="shared" si="14"/>
        <v>1</v>
      </c>
      <c r="L210" s="7"/>
    </row>
    <row r="211" spans="1:12" x14ac:dyDescent="0.25">
      <c r="A211" t="s">
        <v>3</v>
      </c>
      <c r="B211" t="s">
        <v>6</v>
      </c>
      <c r="C211" t="s">
        <v>4</v>
      </c>
      <c r="D211" t="s">
        <v>0</v>
      </c>
      <c r="E211">
        <v>2.23</v>
      </c>
      <c r="F211">
        <v>2</v>
      </c>
      <c r="G211">
        <v>12.76</v>
      </c>
      <c r="H211">
        <f t="shared" si="12"/>
        <v>0</v>
      </c>
      <c r="I211">
        <f t="shared" si="13"/>
        <v>1</v>
      </c>
      <c r="J211" cm="1">
        <f t="array" ref="J211">IFERROR(_xlfn.IFS(C211="Sun",1,C211="Sat",2,C211="Fri",3),4)</f>
        <v>2</v>
      </c>
      <c r="K211">
        <f t="shared" si="14"/>
        <v>1</v>
      </c>
      <c r="L211" s="7"/>
    </row>
    <row r="212" spans="1:12" x14ac:dyDescent="0.25">
      <c r="A212" t="s">
        <v>5</v>
      </c>
      <c r="B212" t="s">
        <v>6</v>
      </c>
      <c r="C212" t="s">
        <v>4</v>
      </c>
      <c r="D212" t="s">
        <v>0</v>
      </c>
      <c r="E212">
        <v>2</v>
      </c>
      <c r="F212">
        <v>3</v>
      </c>
      <c r="G212">
        <v>30.06</v>
      </c>
      <c r="H212">
        <f t="shared" si="12"/>
        <v>1</v>
      </c>
      <c r="I212">
        <f t="shared" si="13"/>
        <v>1</v>
      </c>
      <c r="J212" cm="1">
        <f t="array" ref="J212">IFERROR(_xlfn.IFS(C212="Sun",1,C212="Sat",2,C212="Fri",3),4)</f>
        <v>2</v>
      </c>
      <c r="K212">
        <f t="shared" si="14"/>
        <v>1</v>
      </c>
      <c r="L212" s="7"/>
    </row>
    <row r="213" spans="1:12" x14ac:dyDescent="0.25">
      <c r="A213" t="s">
        <v>5</v>
      </c>
      <c r="B213" t="s">
        <v>6</v>
      </c>
      <c r="C213" t="s">
        <v>4</v>
      </c>
      <c r="D213" t="s">
        <v>0</v>
      </c>
      <c r="E213">
        <v>5.16</v>
      </c>
      <c r="F213">
        <v>4</v>
      </c>
      <c r="G213">
        <v>25.89</v>
      </c>
      <c r="H213">
        <f t="shared" si="12"/>
        <v>1</v>
      </c>
      <c r="I213">
        <f t="shared" si="13"/>
        <v>1</v>
      </c>
      <c r="J213" cm="1">
        <f t="array" ref="J213">IFERROR(_xlfn.IFS(C213="Sun",1,C213="Sat",2,C213="Fri",3),4)</f>
        <v>2</v>
      </c>
      <c r="K213">
        <f t="shared" si="14"/>
        <v>1</v>
      </c>
      <c r="L213" s="7"/>
    </row>
    <row r="214" spans="1:12" x14ac:dyDescent="0.25">
      <c r="A214" t="s">
        <v>5</v>
      </c>
      <c r="B214" t="s">
        <v>2</v>
      </c>
      <c r="C214" t="s">
        <v>4</v>
      </c>
      <c r="D214" t="s">
        <v>0</v>
      </c>
      <c r="E214">
        <v>9</v>
      </c>
      <c r="F214">
        <v>4</v>
      </c>
      <c r="G214">
        <v>48.33</v>
      </c>
      <c r="H214">
        <f t="shared" si="12"/>
        <v>1</v>
      </c>
      <c r="I214">
        <f t="shared" si="13"/>
        <v>0</v>
      </c>
      <c r="J214" cm="1">
        <f t="array" ref="J214">IFERROR(_xlfn.IFS(C214="Sun",1,C214="Sat",2,C214="Fri",3),4)</f>
        <v>2</v>
      </c>
      <c r="K214">
        <f t="shared" si="14"/>
        <v>1</v>
      </c>
      <c r="L214" s="7"/>
    </row>
    <row r="215" spans="1:12" x14ac:dyDescent="0.25">
      <c r="A215" t="s">
        <v>3</v>
      </c>
      <c r="B215" t="s">
        <v>6</v>
      </c>
      <c r="C215" t="s">
        <v>4</v>
      </c>
      <c r="D215" t="s">
        <v>0</v>
      </c>
      <c r="E215">
        <v>2.5</v>
      </c>
      <c r="F215">
        <v>2</v>
      </c>
      <c r="G215">
        <v>13.27</v>
      </c>
      <c r="H215">
        <f t="shared" si="12"/>
        <v>0</v>
      </c>
      <c r="I215">
        <f t="shared" si="13"/>
        <v>1</v>
      </c>
      <c r="J215" cm="1">
        <f t="array" ref="J215">IFERROR(_xlfn.IFS(C215="Sun",1,C215="Sat",2,C215="Fri",3),4)</f>
        <v>2</v>
      </c>
      <c r="K215">
        <f t="shared" si="14"/>
        <v>1</v>
      </c>
      <c r="L215" s="7"/>
    </row>
    <row r="216" spans="1:12" x14ac:dyDescent="0.25">
      <c r="A216" t="s">
        <v>3</v>
      </c>
      <c r="B216" t="s">
        <v>6</v>
      </c>
      <c r="C216" t="s">
        <v>4</v>
      </c>
      <c r="D216" t="s">
        <v>0</v>
      </c>
      <c r="E216">
        <v>6.5</v>
      </c>
      <c r="F216">
        <v>3</v>
      </c>
      <c r="G216">
        <v>28.17</v>
      </c>
      <c r="H216">
        <f t="shared" si="12"/>
        <v>0</v>
      </c>
      <c r="I216">
        <f t="shared" si="13"/>
        <v>1</v>
      </c>
      <c r="J216" cm="1">
        <f t="array" ref="J216">IFERROR(_xlfn.IFS(C216="Sun",1,C216="Sat",2,C216="Fri",3),4)</f>
        <v>2</v>
      </c>
      <c r="K216">
        <f t="shared" si="14"/>
        <v>1</v>
      </c>
      <c r="L216" s="7"/>
    </row>
    <row r="217" spans="1:12" x14ac:dyDescent="0.25">
      <c r="A217" t="s">
        <v>3</v>
      </c>
      <c r="B217" t="s">
        <v>6</v>
      </c>
      <c r="C217" t="s">
        <v>4</v>
      </c>
      <c r="D217" t="s">
        <v>0</v>
      </c>
      <c r="E217">
        <v>1.1000000000000001</v>
      </c>
      <c r="F217">
        <v>2</v>
      </c>
      <c r="G217">
        <v>12.9</v>
      </c>
      <c r="H217">
        <f t="shared" si="12"/>
        <v>0</v>
      </c>
      <c r="I217">
        <f t="shared" si="13"/>
        <v>1</v>
      </c>
      <c r="J217" cm="1">
        <f t="array" ref="J217">IFERROR(_xlfn.IFS(C217="Sun",1,C217="Sat",2,C217="Fri",3),4)</f>
        <v>2</v>
      </c>
      <c r="K217">
        <f t="shared" si="14"/>
        <v>1</v>
      </c>
      <c r="L217" s="7"/>
    </row>
    <row r="218" spans="1:12" x14ac:dyDescent="0.25">
      <c r="A218" t="s">
        <v>5</v>
      </c>
      <c r="B218" t="s">
        <v>6</v>
      </c>
      <c r="C218" t="s">
        <v>4</v>
      </c>
      <c r="D218" t="s">
        <v>0</v>
      </c>
      <c r="E218">
        <v>3</v>
      </c>
      <c r="F218">
        <v>5</v>
      </c>
      <c r="G218">
        <v>28.15</v>
      </c>
      <c r="H218">
        <f t="shared" si="12"/>
        <v>1</v>
      </c>
      <c r="I218">
        <f t="shared" si="13"/>
        <v>1</v>
      </c>
      <c r="J218" cm="1">
        <f t="array" ref="J218">IFERROR(_xlfn.IFS(C218="Sun",1,C218="Sat",2,C218="Fri",3),4)</f>
        <v>2</v>
      </c>
      <c r="K218">
        <f t="shared" si="14"/>
        <v>1</v>
      </c>
      <c r="L218" s="7"/>
    </row>
    <row r="219" spans="1:12" x14ac:dyDescent="0.25">
      <c r="A219" t="s">
        <v>5</v>
      </c>
      <c r="B219" t="s">
        <v>6</v>
      </c>
      <c r="C219" t="s">
        <v>4</v>
      </c>
      <c r="D219" t="s">
        <v>0</v>
      </c>
      <c r="E219">
        <v>1.5</v>
      </c>
      <c r="F219">
        <v>2</v>
      </c>
      <c r="G219">
        <v>11.59</v>
      </c>
      <c r="H219">
        <f t="shared" si="12"/>
        <v>1</v>
      </c>
      <c r="I219">
        <f t="shared" si="13"/>
        <v>1</v>
      </c>
      <c r="J219" cm="1">
        <f t="array" ref="J219">IFERROR(_xlfn.IFS(C219="Sun",1,C219="Sat",2,C219="Fri",3),4)</f>
        <v>2</v>
      </c>
      <c r="K219">
        <f t="shared" si="14"/>
        <v>1</v>
      </c>
      <c r="L219" s="7"/>
    </row>
    <row r="220" spans="1:12" x14ac:dyDescent="0.25">
      <c r="A220" t="s">
        <v>5</v>
      </c>
      <c r="B220" t="s">
        <v>6</v>
      </c>
      <c r="C220" t="s">
        <v>4</v>
      </c>
      <c r="D220" t="s">
        <v>0</v>
      </c>
      <c r="E220">
        <v>1.44</v>
      </c>
      <c r="F220">
        <v>2</v>
      </c>
      <c r="G220">
        <v>7.74</v>
      </c>
      <c r="H220">
        <f t="shared" si="12"/>
        <v>1</v>
      </c>
      <c r="I220">
        <f t="shared" si="13"/>
        <v>1</v>
      </c>
      <c r="J220" cm="1">
        <f t="array" ref="J220">IFERROR(_xlfn.IFS(C220="Sun",1,C220="Sat",2,C220="Fri",3),4)</f>
        <v>2</v>
      </c>
      <c r="K220">
        <f t="shared" si="14"/>
        <v>1</v>
      </c>
      <c r="L220" s="7"/>
    </row>
    <row r="221" spans="1:12" x14ac:dyDescent="0.25">
      <c r="A221" t="s">
        <v>3</v>
      </c>
      <c r="B221" t="s">
        <v>6</v>
      </c>
      <c r="C221" t="s">
        <v>4</v>
      </c>
      <c r="D221" t="s">
        <v>0</v>
      </c>
      <c r="E221">
        <v>3.09</v>
      </c>
      <c r="F221">
        <v>4</v>
      </c>
      <c r="G221">
        <v>30.14</v>
      </c>
      <c r="H221">
        <f t="shared" si="12"/>
        <v>0</v>
      </c>
      <c r="I221">
        <f t="shared" si="13"/>
        <v>1</v>
      </c>
      <c r="J221" cm="1">
        <f t="array" ref="J221">IFERROR(_xlfn.IFS(C221="Sun",1,C221="Sat",2,C221="Fri",3),4)</f>
        <v>2</v>
      </c>
      <c r="K221">
        <f t="shared" si="14"/>
        <v>1</v>
      </c>
      <c r="L221" s="7"/>
    </row>
    <row r="222" spans="1:12" x14ac:dyDescent="0.25">
      <c r="A222" t="s">
        <v>5</v>
      </c>
      <c r="B222" t="s">
        <v>6</v>
      </c>
      <c r="C222" t="s">
        <v>8</v>
      </c>
      <c r="D222" t="s">
        <v>7</v>
      </c>
      <c r="E222">
        <v>2.2000000000000002</v>
      </c>
      <c r="F222">
        <v>2</v>
      </c>
      <c r="G222">
        <v>12.16</v>
      </c>
      <c r="H222">
        <f t="shared" si="12"/>
        <v>1</v>
      </c>
      <c r="I222">
        <f t="shared" si="13"/>
        <v>1</v>
      </c>
      <c r="J222" cm="1">
        <f t="array" ref="J222">IFERROR(_xlfn.IFS(C222="Sun",1,C222="Sat",2,C222="Fri",3),4)</f>
        <v>3</v>
      </c>
      <c r="K222">
        <f t="shared" si="14"/>
        <v>0</v>
      </c>
      <c r="L222" s="7"/>
    </row>
    <row r="223" spans="1:12" x14ac:dyDescent="0.25">
      <c r="A223" t="s">
        <v>3</v>
      </c>
      <c r="B223" t="s">
        <v>6</v>
      </c>
      <c r="C223" t="s">
        <v>8</v>
      </c>
      <c r="D223" t="s">
        <v>7</v>
      </c>
      <c r="E223">
        <v>3.48</v>
      </c>
      <c r="F223">
        <v>2</v>
      </c>
      <c r="G223">
        <v>13.42</v>
      </c>
      <c r="H223">
        <f t="shared" si="12"/>
        <v>0</v>
      </c>
      <c r="I223">
        <f t="shared" si="13"/>
        <v>1</v>
      </c>
      <c r="J223" cm="1">
        <f t="array" ref="J223">IFERROR(_xlfn.IFS(C223="Sun",1,C223="Sat",2,C223="Fri",3),4)</f>
        <v>3</v>
      </c>
      <c r="K223">
        <f t="shared" si="14"/>
        <v>0</v>
      </c>
      <c r="L223" s="7"/>
    </row>
    <row r="224" spans="1:12" x14ac:dyDescent="0.25">
      <c r="A224" t="s">
        <v>5</v>
      </c>
      <c r="B224" t="s">
        <v>6</v>
      </c>
      <c r="C224" t="s">
        <v>8</v>
      </c>
      <c r="D224" t="s">
        <v>7</v>
      </c>
      <c r="E224">
        <v>1.92</v>
      </c>
      <c r="F224">
        <v>1</v>
      </c>
      <c r="G224">
        <v>8.58</v>
      </c>
      <c r="H224">
        <f t="shared" si="12"/>
        <v>1</v>
      </c>
      <c r="I224">
        <f t="shared" si="13"/>
        <v>1</v>
      </c>
      <c r="J224" cm="1">
        <f t="array" ref="J224">IFERROR(_xlfn.IFS(C224="Sun",1,C224="Sat",2,C224="Fri",3),4)</f>
        <v>3</v>
      </c>
      <c r="K224">
        <f t="shared" si="14"/>
        <v>0</v>
      </c>
      <c r="L224" s="7"/>
    </row>
    <row r="225" spans="1:12" x14ac:dyDescent="0.25">
      <c r="A225" t="s">
        <v>3</v>
      </c>
      <c r="B225" t="s">
        <v>2</v>
      </c>
      <c r="C225" t="s">
        <v>8</v>
      </c>
      <c r="D225" t="s">
        <v>7</v>
      </c>
      <c r="E225">
        <v>3</v>
      </c>
      <c r="F225">
        <v>3</v>
      </c>
      <c r="G225">
        <v>15.98</v>
      </c>
      <c r="H225">
        <f t="shared" si="12"/>
        <v>0</v>
      </c>
      <c r="I225">
        <f t="shared" si="13"/>
        <v>0</v>
      </c>
      <c r="J225" cm="1">
        <f t="array" ref="J225">IFERROR(_xlfn.IFS(C225="Sun",1,C225="Sat",2,C225="Fri",3),4)</f>
        <v>3</v>
      </c>
      <c r="K225">
        <f t="shared" si="14"/>
        <v>0</v>
      </c>
      <c r="L225" s="7"/>
    </row>
    <row r="226" spans="1:12" x14ac:dyDescent="0.25">
      <c r="A226" t="s">
        <v>5</v>
      </c>
      <c r="B226" t="s">
        <v>6</v>
      </c>
      <c r="C226" t="s">
        <v>8</v>
      </c>
      <c r="D226" t="s">
        <v>7</v>
      </c>
      <c r="E226">
        <v>1.58</v>
      </c>
      <c r="F226">
        <v>2</v>
      </c>
      <c r="G226">
        <v>13.42</v>
      </c>
      <c r="H226">
        <f t="shared" si="12"/>
        <v>1</v>
      </c>
      <c r="I226">
        <f t="shared" si="13"/>
        <v>1</v>
      </c>
      <c r="J226" cm="1">
        <f t="array" ref="J226">IFERROR(_xlfn.IFS(C226="Sun",1,C226="Sat",2,C226="Fri",3),4)</f>
        <v>3</v>
      </c>
      <c r="K226">
        <f t="shared" si="14"/>
        <v>0</v>
      </c>
      <c r="L226" s="7"/>
    </row>
    <row r="227" spans="1:12" x14ac:dyDescent="0.25">
      <c r="A227" t="s">
        <v>3</v>
      </c>
      <c r="B227" t="s">
        <v>6</v>
      </c>
      <c r="C227" t="s">
        <v>8</v>
      </c>
      <c r="D227" t="s">
        <v>7</v>
      </c>
      <c r="E227">
        <v>2.5</v>
      </c>
      <c r="F227">
        <v>2</v>
      </c>
      <c r="G227">
        <v>16.27</v>
      </c>
      <c r="H227">
        <f t="shared" si="12"/>
        <v>0</v>
      </c>
      <c r="I227">
        <f t="shared" si="13"/>
        <v>1</v>
      </c>
      <c r="J227" cm="1">
        <f t="array" ref="J227">IFERROR(_xlfn.IFS(C227="Sun",1,C227="Sat",2,C227="Fri",3),4)</f>
        <v>3</v>
      </c>
      <c r="K227">
        <f t="shared" si="14"/>
        <v>0</v>
      </c>
      <c r="L227" s="7"/>
    </row>
    <row r="228" spans="1:12" x14ac:dyDescent="0.25">
      <c r="A228" t="s">
        <v>3</v>
      </c>
      <c r="B228" t="s">
        <v>6</v>
      </c>
      <c r="C228" t="s">
        <v>8</v>
      </c>
      <c r="D228" t="s">
        <v>7</v>
      </c>
      <c r="E228">
        <v>2</v>
      </c>
      <c r="F228">
        <v>2</v>
      </c>
      <c r="G228">
        <v>10.09</v>
      </c>
      <c r="H228">
        <f t="shared" si="12"/>
        <v>0</v>
      </c>
      <c r="I228">
        <f t="shared" si="13"/>
        <v>1</v>
      </c>
      <c r="J228" cm="1">
        <f t="array" ref="J228">IFERROR(_xlfn.IFS(C228="Sun",1,C228="Sat",2,C228="Fri",3),4)</f>
        <v>3</v>
      </c>
      <c r="K228">
        <f t="shared" si="14"/>
        <v>0</v>
      </c>
      <c r="L228" s="7"/>
    </row>
    <row r="229" spans="1:12" x14ac:dyDescent="0.25">
      <c r="A229" t="s">
        <v>5</v>
      </c>
      <c r="B229" t="s">
        <v>2</v>
      </c>
      <c r="C229" t="s">
        <v>4</v>
      </c>
      <c r="D229" t="s">
        <v>0</v>
      </c>
      <c r="E229">
        <v>3</v>
      </c>
      <c r="F229">
        <v>4</v>
      </c>
      <c r="G229">
        <v>20.45</v>
      </c>
      <c r="H229">
        <f t="shared" si="12"/>
        <v>1</v>
      </c>
      <c r="I229">
        <f t="shared" si="13"/>
        <v>0</v>
      </c>
      <c r="J229" cm="1">
        <f t="array" ref="J229">IFERROR(_xlfn.IFS(C229="Sun",1,C229="Sat",2,C229="Fri",3),4)</f>
        <v>2</v>
      </c>
      <c r="K229">
        <f t="shared" si="14"/>
        <v>1</v>
      </c>
      <c r="L229" s="7"/>
    </row>
    <row r="230" spans="1:12" x14ac:dyDescent="0.25">
      <c r="A230" t="s">
        <v>5</v>
      </c>
      <c r="B230" t="s">
        <v>2</v>
      </c>
      <c r="C230" t="s">
        <v>4</v>
      </c>
      <c r="D230" t="s">
        <v>0</v>
      </c>
      <c r="E230">
        <v>2.72</v>
      </c>
      <c r="F230">
        <v>2</v>
      </c>
      <c r="G230">
        <v>13.28</v>
      </c>
      <c r="H230">
        <f t="shared" si="12"/>
        <v>1</v>
      </c>
      <c r="I230">
        <f t="shared" si="13"/>
        <v>0</v>
      </c>
      <c r="J230" cm="1">
        <f t="array" ref="J230">IFERROR(_xlfn.IFS(C230="Sun",1,C230="Sat",2,C230="Fri",3),4)</f>
        <v>2</v>
      </c>
      <c r="K230">
        <f t="shared" si="14"/>
        <v>1</v>
      </c>
      <c r="L230" s="7"/>
    </row>
    <row r="231" spans="1:12" x14ac:dyDescent="0.25">
      <c r="A231" t="s">
        <v>3</v>
      </c>
      <c r="B231" t="s">
        <v>6</v>
      </c>
      <c r="C231" t="s">
        <v>4</v>
      </c>
      <c r="D231" t="s">
        <v>0</v>
      </c>
      <c r="E231">
        <v>2.88</v>
      </c>
      <c r="F231">
        <v>2</v>
      </c>
      <c r="G231">
        <v>22.12</v>
      </c>
      <c r="H231">
        <f t="shared" si="12"/>
        <v>0</v>
      </c>
      <c r="I231">
        <f t="shared" si="13"/>
        <v>1</v>
      </c>
      <c r="J231" cm="1">
        <f t="array" ref="J231">IFERROR(_xlfn.IFS(C231="Sun",1,C231="Sat",2,C231="Fri",3),4)</f>
        <v>2</v>
      </c>
      <c r="K231">
        <f t="shared" si="14"/>
        <v>1</v>
      </c>
      <c r="L231" s="7"/>
    </row>
    <row r="232" spans="1:12" x14ac:dyDescent="0.25">
      <c r="A232" t="s">
        <v>5</v>
      </c>
      <c r="B232" t="s">
        <v>6</v>
      </c>
      <c r="C232" t="s">
        <v>4</v>
      </c>
      <c r="D232" t="s">
        <v>0</v>
      </c>
      <c r="E232">
        <v>2</v>
      </c>
      <c r="F232">
        <v>4</v>
      </c>
      <c r="G232">
        <v>24.01</v>
      </c>
      <c r="H232">
        <f t="shared" si="12"/>
        <v>1</v>
      </c>
      <c r="I232">
        <f t="shared" si="13"/>
        <v>1</v>
      </c>
      <c r="J232" cm="1">
        <f t="array" ref="J232">IFERROR(_xlfn.IFS(C232="Sun",1,C232="Sat",2,C232="Fri",3),4)</f>
        <v>2</v>
      </c>
      <c r="K232">
        <f t="shared" si="14"/>
        <v>1</v>
      </c>
      <c r="L232" s="7"/>
    </row>
    <row r="233" spans="1:12" x14ac:dyDescent="0.25">
      <c r="A233" t="s">
        <v>5</v>
      </c>
      <c r="B233" t="s">
        <v>6</v>
      </c>
      <c r="C233" t="s">
        <v>4</v>
      </c>
      <c r="D233" t="s">
        <v>0</v>
      </c>
      <c r="E233">
        <v>3</v>
      </c>
      <c r="F233">
        <v>3</v>
      </c>
      <c r="G233">
        <v>15.69</v>
      </c>
      <c r="H233">
        <f t="shared" si="12"/>
        <v>1</v>
      </c>
      <c r="I233">
        <f t="shared" si="13"/>
        <v>1</v>
      </c>
      <c r="J233" cm="1">
        <f t="array" ref="J233">IFERROR(_xlfn.IFS(C233="Sun",1,C233="Sat",2,C233="Fri",3),4)</f>
        <v>2</v>
      </c>
      <c r="K233">
        <f t="shared" si="14"/>
        <v>1</v>
      </c>
      <c r="L233" s="7"/>
    </row>
    <row r="234" spans="1:12" x14ac:dyDescent="0.25">
      <c r="A234" t="s">
        <v>5</v>
      </c>
      <c r="B234" t="s">
        <v>2</v>
      </c>
      <c r="C234" t="s">
        <v>4</v>
      </c>
      <c r="D234" t="s">
        <v>0</v>
      </c>
      <c r="E234">
        <v>3.39</v>
      </c>
      <c r="F234">
        <v>2</v>
      </c>
      <c r="G234">
        <v>11.61</v>
      </c>
      <c r="H234">
        <f t="shared" si="12"/>
        <v>1</v>
      </c>
      <c r="I234">
        <f t="shared" si="13"/>
        <v>0</v>
      </c>
      <c r="J234" cm="1">
        <f t="array" ref="J234">IFERROR(_xlfn.IFS(C234="Sun",1,C234="Sat",2,C234="Fri",3),4)</f>
        <v>2</v>
      </c>
      <c r="K234">
        <f t="shared" si="14"/>
        <v>1</v>
      </c>
      <c r="L234" s="7"/>
    </row>
    <row r="235" spans="1:12" x14ac:dyDescent="0.25">
      <c r="A235" t="s">
        <v>5</v>
      </c>
      <c r="B235" t="s">
        <v>2</v>
      </c>
      <c r="C235" t="s">
        <v>4</v>
      </c>
      <c r="D235" t="s">
        <v>0</v>
      </c>
      <c r="E235">
        <v>1.47</v>
      </c>
      <c r="F235">
        <v>2</v>
      </c>
      <c r="G235">
        <v>10.77</v>
      </c>
      <c r="H235">
        <f t="shared" si="12"/>
        <v>1</v>
      </c>
      <c r="I235">
        <f t="shared" si="13"/>
        <v>0</v>
      </c>
      <c r="J235" cm="1">
        <f t="array" ref="J235">IFERROR(_xlfn.IFS(C235="Sun",1,C235="Sat",2,C235="Fri",3),4)</f>
        <v>2</v>
      </c>
      <c r="K235">
        <f t="shared" si="14"/>
        <v>1</v>
      </c>
      <c r="L235" s="7"/>
    </row>
    <row r="236" spans="1:12" x14ac:dyDescent="0.25">
      <c r="A236" t="s">
        <v>5</v>
      </c>
      <c r="B236" t="s">
        <v>6</v>
      </c>
      <c r="C236" t="s">
        <v>4</v>
      </c>
      <c r="D236" t="s">
        <v>0</v>
      </c>
      <c r="E236">
        <v>3</v>
      </c>
      <c r="F236">
        <v>2</v>
      </c>
      <c r="G236">
        <v>15.53</v>
      </c>
      <c r="H236">
        <f t="shared" si="12"/>
        <v>1</v>
      </c>
      <c r="I236">
        <f t="shared" si="13"/>
        <v>1</v>
      </c>
      <c r="J236" cm="1">
        <f t="array" ref="J236">IFERROR(_xlfn.IFS(C236="Sun",1,C236="Sat",2,C236="Fri",3),4)</f>
        <v>2</v>
      </c>
      <c r="K236">
        <f t="shared" si="14"/>
        <v>1</v>
      </c>
      <c r="L236" s="7"/>
    </row>
    <row r="237" spans="1:12" x14ac:dyDescent="0.25">
      <c r="A237" t="s">
        <v>5</v>
      </c>
      <c r="B237" t="s">
        <v>2</v>
      </c>
      <c r="C237" t="s">
        <v>4</v>
      </c>
      <c r="D237" t="s">
        <v>0</v>
      </c>
      <c r="E237">
        <v>1.25</v>
      </c>
      <c r="F237">
        <v>2</v>
      </c>
      <c r="G237">
        <v>10.07</v>
      </c>
      <c r="H237">
        <f t="shared" si="12"/>
        <v>1</v>
      </c>
      <c r="I237">
        <f t="shared" si="13"/>
        <v>0</v>
      </c>
      <c r="J237" cm="1">
        <f t="array" ref="J237">IFERROR(_xlfn.IFS(C237="Sun",1,C237="Sat",2,C237="Fri",3),4)</f>
        <v>2</v>
      </c>
      <c r="K237">
        <f t="shared" si="14"/>
        <v>1</v>
      </c>
      <c r="L237" s="7"/>
    </row>
    <row r="238" spans="1:12" x14ac:dyDescent="0.25">
      <c r="A238" t="s">
        <v>5</v>
      </c>
      <c r="B238" t="s">
        <v>6</v>
      </c>
      <c r="C238" t="s">
        <v>4</v>
      </c>
      <c r="D238" t="s">
        <v>0</v>
      </c>
      <c r="E238">
        <v>1</v>
      </c>
      <c r="F238">
        <v>2</v>
      </c>
      <c r="G238">
        <v>12.6</v>
      </c>
      <c r="H238">
        <f t="shared" si="12"/>
        <v>1</v>
      </c>
      <c r="I238">
        <f t="shared" si="13"/>
        <v>1</v>
      </c>
      <c r="J238" cm="1">
        <f t="array" ref="J238">IFERROR(_xlfn.IFS(C238="Sun",1,C238="Sat",2,C238="Fri",3),4)</f>
        <v>2</v>
      </c>
      <c r="K238">
        <f t="shared" si="14"/>
        <v>1</v>
      </c>
      <c r="L238" s="7"/>
    </row>
    <row r="239" spans="1:12" x14ac:dyDescent="0.25">
      <c r="A239" t="s">
        <v>5</v>
      </c>
      <c r="B239" t="s">
        <v>6</v>
      </c>
      <c r="C239" t="s">
        <v>4</v>
      </c>
      <c r="D239" t="s">
        <v>0</v>
      </c>
      <c r="E239">
        <v>1.17</v>
      </c>
      <c r="F239">
        <v>2</v>
      </c>
      <c r="G239">
        <v>32.83</v>
      </c>
      <c r="H239">
        <f t="shared" si="12"/>
        <v>1</v>
      </c>
      <c r="I239">
        <f t="shared" si="13"/>
        <v>1</v>
      </c>
      <c r="J239" cm="1">
        <f t="array" ref="J239">IFERROR(_xlfn.IFS(C239="Sun",1,C239="Sat",2,C239="Fri",3),4)</f>
        <v>2</v>
      </c>
      <c r="K239">
        <f t="shared" si="14"/>
        <v>1</v>
      </c>
      <c r="L239" s="7"/>
    </row>
    <row r="240" spans="1:12" x14ac:dyDescent="0.25">
      <c r="A240" t="s">
        <v>3</v>
      </c>
      <c r="B240" t="s">
        <v>2</v>
      </c>
      <c r="C240" t="s">
        <v>4</v>
      </c>
      <c r="D240" t="s">
        <v>0</v>
      </c>
      <c r="E240">
        <v>4.67</v>
      </c>
      <c r="F240">
        <v>3</v>
      </c>
      <c r="G240">
        <v>35.83</v>
      </c>
      <c r="H240">
        <f t="shared" si="12"/>
        <v>0</v>
      </c>
      <c r="I240">
        <f t="shared" si="13"/>
        <v>0</v>
      </c>
      <c r="J240" cm="1">
        <f t="array" ref="J240">IFERROR(_xlfn.IFS(C240="Sun",1,C240="Sat",2,C240="Fri",3),4)</f>
        <v>2</v>
      </c>
      <c r="K240">
        <f t="shared" si="14"/>
        <v>1</v>
      </c>
      <c r="L240" s="7"/>
    </row>
    <row r="241" spans="1:12" x14ac:dyDescent="0.25">
      <c r="A241" t="s">
        <v>5</v>
      </c>
      <c r="B241" t="s">
        <v>2</v>
      </c>
      <c r="C241" t="s">
        <v>4</v>
      </c>
      <c r="D241" t="s">
        <v>0</v>
      </c>
      <c r="E241">
        <v>5.92</v>
      </c>
      <c r="F241">
        <v>3</v>
      </c>
      <c r="G241">
        <v>29.03</v>
      </c>
      <c r="H241">
        <f t="shared" si="12"/>
        <v>1</v>
      </c>
      <c r="I241">
        <f t="shared" si="13"/>
        <v>0</v>
      </c>
      <c r="J241" cm="1">
        <f t="array" ref="J241">IFERROR(_xlfn.IFS(C241="Sun",1,C241="Sat",2,C241="Fri",3),4)</f>
        <v>2</v>
      </c>
      <c r="K241">
        <f t="shared" si="14"/>
        <v>1</v>
      </c>
      <c r="L241" s="7"/>
    </row>
    <row r="242" spans="1:12" x14ac:dyDescent="0.25">
      <c r="A242" t="s">
        <v>3</v>
      </c>
      <c r="B242" t="s">
        <v>6</v>
      </c>
      <c r="C242" t="s">
        <v>4</v>
      </c>
      <c r="D242" t="s">
        <v>0</v>
      </c>
      <c r="E242">
        <v>2</v>
      </c>
      <c r="F242">
        <v>2</v>
      </c>
      <c r="G242">
        <v>27.18</v>
      </c>
      <c r="H242">
        <f t="shared" si="12"/>
        <v>0</v>
      </c>
      <c r="I242">
        <f t="shared" si="13"/>
        <v>1</v>
      </c>
      <c r="J242" cm="1">
        <f t="array" ref="J242">IFERROR(_xlfn.IFS(C242="Sun",1,C242="Sat",2,C242="Fri",3),4)</f>
        <v>2</v>
      </c>
      <c r="K242">
        <f t="shared" si="14"/>
        <v>1</v>
      </c>
      <c r="L242" s="7"/>
    </row>
    <row r="243" spans="1:12" x14ac:dyDescent="0.25">
      <c r="A243" t="s">
        <v>5</v>
      </c>
      <c r="B243" t="s">
        <v>6</v>
      </c>
      <c r="C243" t="s">
        <v>4</v>
      </c>
      <c r="D243" t="s">
        <v>0</v>
      </c>
      <c r="E243">
        <v>2</v>
      </c>
      <c r="F243">
        <v>2</v>
      </c>
      <c r="G243">
        <v>22.67</v>
      </c>
      <c r="H243">
        <f t="shared" si="12"/>
        <v>1</v>
      </c>
      <c r="I243">
        <f t="shared" si="13"/>
        <v>1</v>
      </c>
      <c r="J243" cm="1">
        <f t="array" ref="J243">IFERROR(_xlfn.IFS(C243="Sun",1,C243="Sat",2,C243="Fri",3),4)</f>
        <v>2</v>
      </c>
      <c r="K243">
        <f t="shared" si="14"/>
        <v>1</v>
      </c>
      <c r="L243" s="7"/>
    </row>
    <row r="244" spans="1:12" x14ac:dyDescent="0.25">
      <c r="A244" t="s">
        <v>5</v>
      </c>
      <c r="B244" t="s">
        <v>2</v>
      </c>
      <c r="C244" t="s">
        <v>4</v>
      </c>
      <c r="D244" t="s">
        <v>0</v>
      </c>
      <c r="E244">
        <v>1.75</v>
      </c>
      <c r="F244">
        <v>2</v>
      </c>
      <c r="G244">
        <v>17.82</v>
      </c>
      <c r="H244">
        <f t="shared" si="12"/>
        <v>1</v>
      </c>
      <c r="I244">
        <f t="shared" si="13"/>
        <v>0</v>
      </c>
      <c r="J244" cm="1">
        <f t="array" ref="J244">IFERROR(_xlfn.IFS(C244="Sun",1,C244="Sat",2,C244="Fri",3),4)</f>
        <v>2</v>
      </c>
      <c r="K244">
        <f t="shared" si="14"/>
        <v>1</v>
      </c>
      <c r="L244" s="7"/>
    </row>
    <row r="245" spans="1:12" x14ac:dyDescent="0.25">
      <c r="A245" t="s">
        <v>3</v>
      </c>
      <c r="B245" t="s">
        <v>2</v>
      </c>
      <c r="C245" t="s">
        <v>1</v>
      </c>
      <c r="D245" t="s">
        <v>0</v>
      </c>
      <c r="E245">
        <v>3</v>
      </c>
      <c r="F245">
        <v>2</v>
      </c>
      <c r="G245">
        <v>18.78</v>
      </c>
      <c r="H245">
        <f t="shared" si="12"/>
        <v>0</v>
      </c>
      <c r="I245">
        <f t="shared" si="13"/>
        <v>0</v>
      </c>
      <c r="J245" cm="1">
        <f t="array" ref="J245">IFERROR(_xlfn.IFS(C245="Sun",1,C245="Sat",2,C245="Fri",3),4)</f>
        <v>4</v>
      </c>
      <c r="K245">
        <f t="shared" si="14"/>
        <v>1</v>
      </c>
      <c r="L24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5E6B-9AAB-47B5-AF5C-5E98FFB6A103}">
  <dimension ref="A1:H245"/>
  <sheetViews>
    <sheetView topLeftCell="B1" zoomScale="76" workbookViewId="0">
      <selection activeCell="I6" sqref="I6"/>
    </sheetView>
  </sheetViews>
  <sheetFormatPr defaultRowHeight="15" x14ac:dyDescent="0.25"/>
  <cols>
    <col min="1" max="3" width="13.42578125"/>
    <col min="4" max="4" width="13.140625" bestFit="1" customWidth="1"/>
    <col min="5" max="5" width="12.140625" bestFit="1" customWidth="1"/>
    <col min="6" max="6" width="10.28515625" bestFit="1" customWidth="1"/>
    <col min="7" max="7" width="7.5703125" customWidth="1"/>
  </cols>
  <sheetData>
    <row r="1" spans="1:8" x14ac:dyDescent="0.25">
      <c r="A1" s="8" t="s">
        <v>58</v>
      </c>
      <c r="B1" s="8" t="s">
        <v>16</v>
      </c>
      <c r="C1" s="8" t="s">
        <v>10</v>
      </c>
      <c r="D1" s="8" t="s">
        <v>59</v>
      </c>
      <c r="E1" s="8" t="s">
        <v>57</v>
      </c>
      <c r="F1" s="8" t="s">
        <v>56</v>
      </c>
      <c r="G1" s="8" t="s">
        <v>55</v>
      </c>
      <c r="H1" s="18"/>
    </row>
    <row r="2" spans="1:8" x14ac:dyDescent="0.25">
      <c r="A2">
        <v>1.01</v>
      </c>
      <c r="B2">
        <v>16.989999999999998</v>
      </c>
      <c r="C2">
        <v>2</v>
      </c>
      <c r="D2" s="7">
        <f>'MLR, Tip Predictor'!C29+('MLR, Tip Predictor'!$C$31*'Predicted tip, RMSE'!B2)+('MLR, Tip Predictor'!$C$30*C2)</f>
        <v>2.8871851192828513</v>
      </c>
      <c r="E2" s="7">
        <f>A2-D2</f>
        <v>-1.8771851192828513</v>
      </c>
      <c r="F2" s="7">
        <f>E2^2</f>
        <v>3.5238239720569724</v>
      </c>
      <c r="G2" s="7">
        <f>SQRT(F2)</f>
        <v>1.8771851192828513</v>
      </c>
    </row>
    <row r="3" spans="1:8" x14ac:dyDescent="0.25">
      <c r="A3">
        <v>1.66</v>
      </c>
      <c r="B3">
        <v>10.34</v>
      </c>
      <c r="C3">
        <v>3</v>
      </c>
      <c r="D3" s="7">
        <f>'MLR, Tip Predictor'!C30+('MLR, Tip Predictor'!$C$31*'Predicted tip, RMSE'!B3)+('MLR, Tip Predictor'!$C$30*C3)</f>
        <v>1.674599879212169</v>
      </c>
      <c r="E3" s="7">
        <f t="shared" ref="E3:E66" si="0">A3-D3</f>
        <v>-1.4599879212169098E-2</v>
      </c>
      <c r="F3" s="7">
        <f t="shared" ref="F3:F66" si="1">E3^2</f>
        <v>2.1315647300992736E-4</v>
      </c>
      <c r="G3" s="7">
        <f t="shared" ref="G3:G66" si="2">SQRT(F3)</f>
        <v>1.4599879212169098E-2</v>
      </c>
    </row>
    <row r="4" spans="1:8" x14ac:dyDescent="0.25">
      <c r="A4">
        <v>3.5</v>
      </c>
      <c r="B4">
        <v>21.01</v>
      </c>
      <c r="C4">
        <v>3</v>
      </c>
      <c r="D4" s="7">
        <f>'MLR, Tip Predictor'!C31+('MLR, Tip Predictor'!$C$31*'Predicted tip, RMSE'!B4)+('MLR, Tip Predictor'!$C$30*C4)</f>
        <v>2.6005540353196102</v>
      </c>
      <c r="E4" s="7">
        <f t="shared" si="0"/>
        <v>0.89944596468038984</v>
      </c>
      <c r="F4" s="7">
        <f t="shared" si="1"/>
        <v>0.80900304337983708</v>
      </c>
      <c r="G4" s="7">
        <f t="shared" si="2"/>
        <v>0.89944596468038984</v>
      </c>
    </row>
    <row r="5" spans="1:8" x14ac:dyDescent="0.25">
      <c r="A5">
        <v>3.31</v>
      </c>
      <c r="B5">
        <v>23.68</v>
      </c>
      <c r="C5">
        <v>2</v>
      </c>
      <c r="D5" s="7">
        <f>'MLR, Tip Predictor'!C32+('MLR, Tip Predictor'!$C$31*'Predicted tip, RMSE'!B5)+('MLR, Tip Predictor'!$C$30*C5)</f>
        <v>2.5832573139030357</v>
      </c>
      <c r="E5" s="7">
        <f t="shared" si="0"/>
        <v>0.72674268609696435</v>
      </c>
      <c r="F5" s="7">
        <f t="shared" si="1"/>
        <v>0.52815493179543083</v>
      </c>
      <c r="G5" s="7">
        <f t="shared" si="2"/>
        <v>0.72674268609696435</v>
      </c>
    </row>
    <row r="6" spans="1:8" x14ac:dyDescent="0.25">
      <c r="A6">
        <v>3.61</v>
      </c>
      <c r="B6">
        <v>24.59</v>
      </c>
      <c r="C6">
        <v>4</v>
      </c>
      <c r="D6" s="7">
        <f>'MLR, Tip Predictor'!C33+('MLR, Tip Predictor'!$C$31*'Predicted tip, RMSE'!B6)+('MLR, Tip Predictor'!$C$30*C6)</f>
        <v>3.0187323796838905</v>
      </c>
      <c r="E6" s="7">
        <f t="shared" si="0"/>
        <v>0.59126762031610935</v>
      </c>
      <c r="F6" s="7">
        <f t="shared" si="1"/>
        <v>0.34959739883427488</v>
      </c>
      <c r="G6" s="7">
        <f t="shared" si="2"/>
        <v>0.59126762031610935</v>
      </c>
    </row>
    <row r="7" spans="1:8" x14ac:dyDescent="0.25">
      <c r="A7">
        <v>4.71</v>
      </c>
      <c r="B7">
        <v>25.29</v>
      </c>
      <c r="C7">
        <v>4</v>
      </c>
      <c r="D7" s="7">
        <f>'MLR, Tip Predictor'!C34+('MLR, Tip Predictor'!$C$31*'Predicted tip, RMSE'!B7)+('MLR, Tip Predictor'!$C$30*C7)</f>
        <v>3.0847599411105713</v>
      </c>
      <c r="E7" s="7">
        <f t="shared" si="0"/>
        <v>1.6252400588894287</v>
      </c>
      <c r="F7" s="7">
        <f t="shared" si="1"/>
        <v>2.6414052490189137</v>
      </c>
      <c r="G7" s="7">
        <f t="shared" si="2"/>
        <v>1.6252400588894287</v>
      </c>
    </row>
    <row r="8" spans="1:8" x14ac:dyDescent="0.25">
      <c r="A8">
        <v>2</v>
      </c>
      <c r="B8">
        <v>8.77</v>
      </c>
      <c r="C8">
        <v>2</v>
      </c>
      <c r="D8" s="7">
        <f>'MLR, Tip Predictor'!C35+('MLR, Tip Predictor'!$C$31*'Predicted tip, RMSE'!B8)+('MLR, Tip Predictor'!$C$30*C8)</f>
        <v>1.1768702555147299</v>
      </c>
      <c r="E8" s="7">
        <f t="shared" si="0"/>
        <v>0.8231297444852701</v>
      </c>
      <c r="F8" s="7">
        <f t="shared" si="1"/>
        <v>0.67754257625638603</v>
      </c>
      <c r="G8" s="7">
        <f t="shared" si="2"/>
        <v>0.8231297444852701</v>
      </c>
    </row>
    <row r="9" spans="1:8" x14ac:dyDescent="0.25">
      <c r="A9">
        <v>3.12</v>
      </c>
      <c r="B9">
        <v>26.88</v>
      </c>
      <c r="C9">
        <v>4</v>
      </c>
      <c r="D9" s="7">
        <f>'MLR, Tip Predictor'!C36+('MLR, Tip Predictor'!$C$31*'Predicted tip, RMSE'!B9)+('MLR, Tip Predictor'!$C$30*C9)</f>
        <v>3.2347368306368898</v>
      </c>
      <c r="E9" s="7">
        <f t="shared" si="0"/>
        <v>-0.11473683063688966</v>
      </c>
      <c r="F9" s="7">
        <f t="shared" si="1"/>
        <v>1.3164540304598302E-2</v>
      </c>
      <c r="G9" s="7">
        <f t="shared" si="2"/>
        <v>0.11473683063688966</v>
      </c>
    </row>
    <row r="10" spans="1:8" x14ac:dyDescent="0.25">
      <c r="A10">
        <v>1.96</v>
      </c>
      <c r="B10">
        <v>15.04</v>
      </c>
      <c r="C10">
        <v>2</v>
      </c>
      <c r="D10" s="7">
        <f>'MLR, Tip Predictor'!C37+('MLR, Tip Predictor'!$C$31*'Predicted tip, RMSE'!B10)+('MLR, Tip Predictor'!$C$30*C10)</f>
        <v>1.7682885557222872</v>
      </c>
      <c r="E10" s="7">
        <f t="shared" si="0"/>
        <v>0.19171144427771281</v>
      </c>
      <c r="F10" s="7">
        <f t="shared" si="1"/>
        <v>3.6753277867046581E-2</v>
      </c>
      <c r="G10" s="7">
        <f t="shared" si="2"/>
        <v>0.19171144427771281</v>
      </c>
    </row>
    <row r="11" spans="1:8" x14ac:dyDescent="0.25">
      <c r="A11">
        <v>3.23</v>
      </c>
      <c r="B11">
        <v>14.78</v>
      </c>
      <c r="C11">
        <v>2</v>
      </c>
      <c r="D11" s="7">
        <f>'MLR, Tip Predictor'!C38+('MLR, Tip Predictor'!$C$31*'Predicted tip, RMSE'!B11)+('MLR, Tip Predictor'!$C$30*C11)</f>
        <v>1.7437640329066628</v>
      </c>
      <c r="E11" s="7">
        <f t="shared" si="0"/>
        <v>1.4862359670933372</v>
      </c>
      <c r="F11" s="7">
        <f t="shared" si="1"/>
        <v>2.2088973498818674</v>
      </c>
      <c r="G11" s="7">
        <f t="shared" si="2"/>
        <v>1.4862359670933372</v>
      </c>
    </row>
    <row r="12" spans="1:8" x14ac:dyDescent="0.25">
      <c r="A12">
        <v>1.71</v>
      </c>
      <c r="B12">
        <v>10.27</v>
      </c>
      <c r="C12">
        <v>2</v>
      </c>
      <c r="D12" s="7">
        <f>'MLR, Tip Predictor'!C39+('MLR, Tip Predictor'!$C$31*'Predicted tip, RMSE'!B12)+('MLR, Tip Predictor'!$C$30*C12)</f>
        <v>1.3183578871433321</v>
      </c>
      <c r="E12" s="7">
        <f t="shared" si="0"/>
        <v>0.39164211285666783</v>
      </c>
      <c r="F12" s="7">
        <f t="shared" si="1"/>
        <v>0.15338354456283496</v>
      </c>
      <c r="G12" s="7">
        <f t="shared" si="2"/>
        <v>0.39164211285666783</v>
      </c>
    </row>
    <row r="13" spans="1:8" x14ac:dyDescent="0.25">
      <c r="A13">
        <v>5</v>
      </c>
      <c r="B13">
        <v>35.26</v>
      </c>
      <c r="C13">
        <v>4</v>
      </c>
      <c r="D13" s="7">
        <f>'MLR, Tip Predictor'!C40+('MLR, Tip Predictor'!$C$31*'Predicted tip, RMSE'!B13)+('MLR, Tip Predictor'!$C$30*C13)</f>
        <v>4.0251810660020135</v>
      </c>
      <c r="E13" s="7">
        <f t="shared" si="0"/>
        <v>0.97481893399798647</v>
      </c>
      <c r="F13" s="7">
        <f t="shared" si="1"/>
        <v>0.95027195408097065</v>
      </c>
      <c r="G13" s="7">
        <f t="shared" si="2"/>
        <v>0.97481893399798647</v>
      </c>
    </row>
    <row r="14" spans="1:8" x14ac:dyDescent="0.25">
      <c r="A14">
        <v>1.57</v>
      </c>
      <c r="B14">
        <v>15.42</v>
      </c>
      <c r="C14">
        <v>2</v>
      </c>
      <c r="D14" s="7">
        <f>'MLR, Tip Predictor'!C41+('MLR, Tip Predictor'!$C$31*'Predicted tip, RMSE'!B14)+('MLR, Tip Predictor'!$C$30*C14)</f>
        <v>1.8041320890681998</v>
      </c>
      <c r="E14" s="7">
        <f t="shared" si="0"/>
        <v>-0.23413208906819971</v>
      </c>
      <c r="F14" s="7">
        <f t="shared" si="1"/>
        <v>5.4817835131439403E-2</v>
      </c>
      <c r="G14" s="7">
        <f t="shared" si="2"/>
        <v>0.23413208906819971</v>
      </c>
    </row>
    <row r="15" spans="1:8" x14ac:dyDescent="0.25">
      <c r="A15">
        <v>3</v>
      </c>
      <c r="B15">
        <v>18.43</v>
      </c>
      <c r="C15">
        <v>4</v>
      </c>
      <c r="D15" s="7">
        <f>'MLR, Tip Predictor'!C42+('MLR, Tip Predictor'!$C$31*'Predicted tip, RMSE'!B15)+('MLR, Tip Predictor'!$C$30*C15)</f>
        <v>2.4376898391290971</v>
      </c>
      <c r="E15" s="7">
        <f t="shared" si="0"/>
        <v>0.56231016087090291</v>
      </c>
      <c r="F15" s="7">
        <f t="shared" si="1"/>
        <v>0.3161927170186607</v>
      </c>
      <c r="G15" s="7">
        <f t="shared" si="2"/>
        <v>0.56231016087090291</v>
      </c>
    </row>
    <row r="16" spans="1:8" x14ac:dyDescent="0.25">
      <c r="A16">
        <v>3.02</v>
      </c>
      <c r="B16">
        <v>14.83</v>
      </c>
      <c r="C16">
        <v>2</v>
      </c>
      <c r="D16" s="7">
        <f>'MLR, Tip Predictor'!C43+('MLR, Tip Predictor'!$C$31*'Predicted tip, RMSE'!B16)+('MLR, Tip Predictor'!$C$30*C16)</f>
        <v>1.7484802872942831</v>
      </c>
      <c r="E16" s="7">
        <f t="shared" si="0"/>
        <v>1.271519712705717</v>
      </c>
      <c r="F16" s="7">
        <f t="shared" si="1"/>
        <v>1.616762379799229</v>
      </c>
      <c r="G16" s="7">
        <f t="shared" si="2"/>
        <v>1.271519712705717</v>
      </c>
    </row>
    <row r="17" spans="1:7" x14ac:dyDescent="0.25">
      <c r="A17">
        <v>3.92</v>
      </c>
      <c r="B17">
        <v>21.58</v>
      </c>
      <c r="C17">
        <v>2</v>
      </c>
      <c r="D17" s="7">
        <f>'MLR, Tip Predictor'!C44+('MLR, Tip Predictor'!$C$31*'Predicted tip, RMSE'!B17)+('MLR, Tip Predictor'!$C$30*C17)</f>
        <v>2.3851746296229925</v>
      </c>
      <c r="E17" s="7">
        <f t="shared" si="0"/>
        <v>1.5348253703770074</v>
      </c>
      <c r="F17" s="7">
        <f t="shared" si="1"/>
        <v>2.3556889175529179</v>
      </c>
      <c r="G17" s="7">
        <f t="shared" si="2"/>
        <v>1.5348253703770074</v>
      </c>
    </row>
    <row r="18" spans="1:7" x14ac:dyDescent="0.25">
      <c r="A18">
        <v>1.67</v>
      </c>
      <c r="B18">
        <v>10.33</v>
      </c>
      <c r="C18">
        <v>3</v>
      </c>
      <c r="D18" s="7">
        <f>'MLR, Tip Predictor'!C45+('MLR, Tip Predictor'!$C$31*'Predicted tip, RMSE'!B18)+('MLR, Tip Predictor'!$C$30*C18)</f>
        <v>1.4988370103715605</v>
      </c>
      <c r="E18" s="7">
        <f t="shared" si="0"/>
        <v>0.17116298962843945</v>
      </c>
      <c r="F18" s="7">
        <f t="shared" si="1"/>
        <v>2.9296769018545273E-2</v>
      </c>
      <c r="G18" s="7">
        <f t="shared" si="2"/>
        <v>0.17116298962843945</v>
      </c>
    </row>
    <row r="19" spans="1:7" x14ac:dyDescent="0.25">
      <c r="A19">
        <v>3.71</v>
      </c>
      <c r="B19">
        <v>16.29</v>
      </c>
      <c r="C19">
        <v>3</v>
      </c>
      <c r="D19" s="7">
        <f>'MLR, Tip Predictor'!C46+('MLR, Tip Predictor'!$C$31*'Predicted tip, RMSE'!B19)+('MLR, Tip Predictor'!$C$30*C19)</f>
        <v>2.0610145333758734</v>
      </c>
      <c r="E19" s="7">
        <f t="shared" si="0"/>
        <v>1.6489854666241266</v>
      </c>
      <c r="F19" s="7">
        <f t="shared" si="1"/>
        <v>2.7191530691375885</v>
      </c>
      <c r="G19" s="7">
        <f t="shared" si="2"/>
        <v>1.6489854666241266</v>
      </c>
    </row>
    <row r="20" spans="1:7" x14ac:dyDescent="0.25">
      <c r="A20">
        <v>3.5</v>
      </c>
      <c r="B20">
        <v>16.97</v>
      </c>
      <c r="C20">
        <v>3</v>
      </c>
      <c r="D20" s="7">
        <f>'MLR, Tip Predictor'!C47+('MLR, Tip Predictor'!$C$31*'Predicted tip, RMSE'!B20)+('MLR, Tip Predictor'!$C$30*C20)</f>
        <v>2.1251555930475066</v>
      </c>
      <c r="E20" s="7">
        <f t="shared" si="0"/>
        <v>1.3748444069524934</v>
      </c>
      <c r="F20" s="7">
        <f t="shared" si="1"/>
        <v>1.8901971433285534</v>
      </c>
      <c r="G20" s="7">
        <f t="shared" si="2"/>
        <v>1.3748444069524934</v>
      </c>
    </row>
    <row r="21" spans="1:7" x14ac:dyDescent="0.25">
      <c r="A21">
        <v>3.35</v>
      </c>
      <c r="B21">
        <v>20.65</v>
      </c>
      <c r="C21">
        <v>3</v>
      </c>
      <c r="D21" s="7">
        <f>'MLR, Tip Predictor'!C48+('MLR, Tip Predictor'!$C$31*'Predicted tip, RMSE'!B21)+('MLR, Tip Predictor'!$C$30*C21)</f>
        <v>2.4722719159763438</v>
      </c>
      <c r="E21" s="7">
        <f t="shared" si="0"/>
        <v>0.87772808402365632</v>
      </c>
      <c r="F21" s="7">
        <f t="shared" si="1"/>
        <v>0.77040658948383867</v>
      </c>
      <c r="G21" s="7">
        <f t="shared" si="2"/>
        <v>0.87772808402365632</v>
      </c>
    </row>
    <row r="22" spans="1:7" x14ac:dyDescent="0.25">
      <c r="A22">
        <v>4.08</v>
      </c>
      <c r="B22">
        <v>17.920000000000002</v>
      </c>
      <c r="C22">
        <v>2</v>
      </c>
      <c r="D22" s="7">
        <f>'MLR, Tip Predictor'!C49+('MLR, Tip Predictor'!$C$31*'Predicted tip, RMSE'!B22)+('MLR, Tip Predictor'!$C$30*C22)</f>
        <v>2.0399448084492038</v>
      </c>
      <c r="E22" s="7">
        <f t="shared" si="0"/>
        <v>2.0400551915507963</v>
      </c>
      <c r="F22" s="7">
        <f t="shared" si="1"/>
        <v>4.161825184573356</v>
      </c>
      <c r="G22" s="7">
        <f t="shared" si="2"/>
        <v>2.0400551915507963</v>
      </c>
    </row>
    <row r="23" spans="1:7" x14ac:dyDescent="0.25">
      <c r="A23">
        <v>2.75</v>
      </c>
      <c r="B23">
        <v>20.29</v>
      </c>
      <c r="C23">
        <v>2</v>
      </c>
      <c r="D23" s="7">
        <f>'MLR, Tip Predictor'!C50+('MLR, Tip Predictor'!$C$31*'Predicted tip, RMSE'!B23)+('MLR, Tip Predictor'!$C$30*C23)</f>
        <v>2.2634952664223951</v>
      </c>
      <c r="E23" s="7">
        <f t="shared" si="0"/>
        <v>0.48650473357760493</v>
      </c>
      <c r="F23" s="7">
        <f t="shared" si="1"/>
        <v>0.23668685579341636</v>
      </c>
      <c r="G23" s="7">
        <f t="shared" si="2"/>
        <v>0.48650473357760493</v>
      </c>
    </row>
    <row r="24" spans="1:7" x14ac:dyDescent="0.25">
      <c r="A24">
        <v>2.23</v>
      </c>
      <c r="B24">
        <v>15.77</v>
      </c>
      <c r="C24">
        <v>2</v>
      </c>
      <c r="D24" s="7">
        <f>'MLR, Tip Predictor'!C51+('MLR, Tip Predictor'!$C$31*'Predicted tip, RMSE'!B24)+('MLR, Tip Predictor'!$C$30*C24)</f>
        <v>1.8371458697815404</v>
      </c>
      <c r="E24" s="7">
        <f t="shared" si="0"/>
        <v>0.39285413021845961</v>
      </c>
      <c r="F24" s="7">
        <f t="shared" si="1"/>
        <v>0.15433436762970243</v>
      </c>
      <c r="G24" s="7">
        <f t="shared" si="2"/>
        <v>0.39285413021845961</v>
      </c>
    </row>
    <row r="25" spans="1:7" x14ac:dyDescent="0.25">
      <c r="A25">
        <v>7.58</v>
      </c>
      <c r="B25">
        <v>39.42</v>
      </c>
      <c r="C25">
        <v>4</v>
      </c>
      <c r="D25" s="7">
        <f>'MLR, Tip Predictor'!C52+('MLR, Tip Predictor'!$C$31*'Predicted tip, RMSE'!B25)+('MLR, Tip Predictor'!$C$30*C25)</f>
        <v>4.4175734310520047</v>
      </c>
      <c r="E25" s="7">
        <f t="shared" si="0"/>
        <v>3.1624265689479953</v>
      </c>
      <c r="F25" s="7">
        <f t="shared" si="1"/>
        <v>10.000941803988191</v>
      </c>
      <c r="G25" s="7">
        <f t="shared" si="2"/>
        <v>3.1624265689479953</v>
      </c>
    </row>
    <row r="26" spans="1:7" x14ac:dyDescent="0.25">
      <c r="A26">
        <v>3.18</v>
      </c>
      <c r="B26">
        <v>19.82</v>
      </c>
      <c r="C26">
        <v>2</v>
      </c>
      <c r="D26" s="7">
        <f>'MLR, Tip Predictor'!C53+('MLR, Tip Predictor'!$C$31*'Predicted tip, RMSE'!B26)+('MLR, Tip Predictor'!$C$30*C26)</f>
        <v>2.2191624751787664</v>
      </c>
      <c r="E26" s="7">
        <f t="shared" si="0"/>
        <v>0.96083752482123375</v>
      </c>
      <c r="F26" s="7">
        <f t="shared" si="1"/>
        <v>0.92320874910459494</v>
      </c>
      <c r="G26" s="7">
        <f t="shared" si="2"/>
        <v>0.96083752482123375</v>
      </c>
    </row>
    <row r="27" spans="1:7" x14ac:dyDescent="0.25">
      <c r="A27">
        <v>2.34</v>
      </c>
      <c r="B27">
        <v>17.809999999999999</v>
      </c>
      <c r="C27">
        <v>4</v>
      </c>
      <c r="D27" s="7">
        <f>'MLR, Tip Predictor'!C54+('MLR, Tip Predictor'!$C$31*'Predicted tip, RMSE'!B27)+('MLR, Tip Predictor'!$C$30*C27)</f>
        <v>2.3792082847226079</v>
      </c>
      <c r="E27" s="7">
        <f t="shared" si="0"/>
        <v>-3.9208284722608067E-2</v>
      </c>
      <c r="F27" s="7">
        <f t="shared" si="1"/>
        <v>1.5372895908891012E-3</v>
      </c>
      <c r="G27" s="7">
        <f t="shared" si="2"/>
        <v>3.9208284722608067E-2</v>
      </c>
    </row>
    <row r="28" spans="1:7" x14ac:dyDescent="0.25">
      <c r="A28">
        <v>2</v>
      </c>
      <c r="B28">
        <v>13.37</v>
      </c>
      <c r="C28">
        <v>2</v>
      </c>
      <c r="D28" s="7">
        <f>'MLR, Tip Predictor'!C55+('MLR, Tip Predictor'!$C$31*'Predicted tip, RMSE'!B28)+('MLR, Tip Predictor'!$C$30*C28)</f>
        <v>1.6107656591757766</v>
      </c>
      <c r="E28" s="7">
        <f t="shared" si="0"/>
        <v>0.38923434082422337</v>
      </c>
      <c r="F28" s="7">
        <f t="shared" si="1"/>
        <v>0.15150337207686768</v>
      </c>
      <c r="G28" s="7">
        <f t="shared" si="2"/>
        <v>0.38923434082422337</v>
      </c>
    </row>
    <row r="29" spans="1:7" x14ac:dyDescent="0.25">
      <c r="A29">
        <v>2</v>
      </c>
      <c r="B29">
        <v>12.69</v>
      </c>
      <c r="C29">
        <v>2</v>
      </c>
      <c r="D29" s="7">
        <f>'MLR, Tip Predictor'!C56+('MLR, Tip Predictor'!$C$31*'Predicted tip, RMSE'!B29)+('MLR, Tip Predictor'!$C$30*C29)</f>
        <v>1.5466245995041437</v>
      </c>
      <c r="E29" s="7">
        <f t="shared" si="0"/>
        <v>0.45337540049585634</v>
      </c>
      <c r="F29" s="7">
        <f t="shared" si="1"/>
        <v>0.20554925377477815</v>
      </c>
      <c r="G29" s="7">
        <f t="shared" si="2"/>
        <v>0.45337540049585634</v>
      </c>
    </row>
    <row r="30" spans="1:7" x14ac:dyDescent="0.25">
      <c r="A30">
        <v>4.3</v>
      </c>
      <c r="B30">
        <v>21.7</v>
      </c>
      <c r="C30">
        <v>2</v>
      </c>
      <c r="D30" s="7">
        <f>'MLR, Tip Predictor'!C57+('MLR, Tip Predictor'!$C$31*'Predicted tip, RMSE'!B30)+('MLR, Tip Predictor'!$C$30*C30)</f>
        <v>2.396493640153281</v>
      </c>
      <c r="E30" s="7">
        <f t="shared" si="0"/>
        <v>1.9035063598467188</v>
      </c>
      <c r="F30" s="7">
        <f t="shared" si="1"/>
        <v>3.6233364619769062</v>
      </c>
      <c r="G30" s="7">
        <f t="shared" si="2"/>
        <v>1.9035063598467188</v>
      </c>
    </row>
    <row r="31" spans="1:7" x14ac:dyDescent="0.25">
      <c r="A31">
        <v>3</v>
      </c>
      <c r="B31">
        <v>19.649999999999999</v>
      </c>
      <c r="C31">
        <v>2</v>
      </c>
      <c r="D31" s="7">
        <f>'MLR, Tip Predictor'!C58+('MLR, Tip Predictor'!$C$31*'Predicted tip, RMSE'!B31)+('MLR, Tip Predictor'!$C$30*C31)</f>
        <v>2.2031272102608579</v>
      </c>
      <c r="E31" s="7">
        <f t="shared" si="0"/>
        <v>0.79687278973914211</v>
      </c>
      <c r="F31" s="7">
        <f t="shared" si="1"/>
        <v>0.63500624302664299</v>
      </c>
      <c r="G31" s="7">
        <f t="shared" si="2"/>
        <v>0.79687278973914211</v>
      </c>
    </row>
    <row r="32" spans="1:7" x14ac:dyDescent="0.25">
      <c r="A32">
        <v>1.45</v>
      </c>
      <c r="B32">
        <v>9.5500000000000007</v>
      </c>
      <c r="C32">
        <v>2</v>
      </c>
      <c r="D32" s="7">
        <f>'MLR, Tip Predictor'!C59+('MLR, Tip Predictor'!$C$31*'Predicted tip, RMSE'!B32)+('MLR, Tip Predictor'!$C$30*C32)</f>
        <v>1.2504438239616031</v>
      </c>
      <c r="E32" s="7">
        <f t="shared" si="0"/>
        <v>0.19955617603839682</v>
      </c>
      <c r="F32" s="7">
        <f t="shared" si="1"/>
        <v>3.9822667395067617E-2</v>
      </c>
      <c r="G32" s="7">
        <f t="shared" si="2"/>
        <v>0.19955617603839682</v>
      </c>
    </row>
    <row r="33" spans="1:7" x14ac:dyDescent="0.25">
      <c r="A33">
        <v>2.5</v>
      </c>
      <c r="B33">
        <v>18.350000000000001</v>
      </c>
      <c r="C33">
        <v>4</v>
      </c>
      <c r="D33" s="7">
        <f>'MLR, Tip Predictor'!C60+('MLR, Tip Predictor'!$C$31*'Predicted tip, RMSE'!B33)+('MLR, Tip Predictor'!$C$30*C33)</f>
        <v>2.4301438321089051</v>
      </c>
      <c r="E33" s="7">
        <f t="shared" si="0"/>
        <v>6.9856167891094945E-2</v>
      </c>
      <c r="F33" s="7">
        <f t="shared" si="1"/>
        <v>4.8798841924288447E-3</v>
      </c>
      <c r="G33" s="7">
        <f t="shared" si="2"/>
        <v>6.9856167891094945E-2</v>
      </c>
    </row>
    <row r="34" spans="1:7" x14ac:dyDescent="0.25">
      <c r="A34">
        <v>3</v>
      </c>
      <c r="B34">
        <v>15.06</v>
      </c>
      <c r="C34">
        <v>2</v>
      </c>
      <c r="D34" s="7">
        <f>'MLR, Tip Predictor'!C61+('MLR, Tip Predictor'!$C$31*'Predicted tip, RMSE'!B34)+('MLR, Tip Predictor'!$C$30*C34)</f>
        <v>1.7701750574773354</v>
      </c>
      <c r="E34" s="7">
        <f t="shared" si="0"/>
        <v>1.2298249425226646</v>
      </c>
      <c r="F34" s="7">
        <f t="shared" si="1"/>
        <v>1.5124693892508754</v>
      </c>
      <c r="G34" s="7">
        <f t="shared" si="2"/>
        <v>1.2298249425226646</v>
      </c>
    </row>
    <row r="35" spans="1:7" x14ac:dyDescent="0.25">
      <c r="A35">
        <v>2.4500000000000002</v>
      </c>
      <c r="B35">
        <v>20.69</v>
      </c>
      <c r="C35">
        <v>4</v>
      </c>
      <c r="D35" s="7">
        <f>'MLR, Tip Predictor'!C62+('MLR, Tip Predictor'!$C$31*'Predicted tip, RMSE'!B35)+('MLR, Tip Predictor'!$C$30*C35)</f>
        <v>2.6508645374495248</v>
      </c>
      <c r="E35" s="7">
        <f t="shared" si="0"/>
        <v>-0.20086453744952459</v>
      </c>
      <c r="F35" s="7">
        <f t="shared" si="1"/>
        <v>4.0346562404811465E-2</v>
      </c>
      <c r="G35" s="7">
        <f t="shared" si="2"/>
        <v>0.20086453744952459</v>
      </c>
    </row>
    <row r="36" spans="1:7" x14ac:dyDescent="0.25">
      <c r="A36">
        <v>3.27</v>
      </c>
      <c r="B36">
        <v>17.78</v>
      </c>
      <c r="C36">
        <v>2</v>
      </c>
      <c r="D36" s="7">
        <f>'MLR, Tip Predictor'!C63+('MLR, Tip Predictor'!$C$31*'Predicted tip, RMSE'!B36)+('MLR, Tip Predictor'!$C$30*C36)</f>
        <v>2.0267392961638673</v>
      </c>
      <c r="E36" s="7">
        <f t="shared" si="0"/>
        <v>1.2432607038361327</v>
      </c>
      <c r="F36" s="7">
        <f t="shared" si="1"/>
        <v>1.5456971777031161</v>
      </c>
      <c r="G36" s="7">
        <f t="shared" si="2"/>
        <v>1.2432607038361327</v>
      </c>
    </row>
    <row r="37" spans="1:7" x14ac:dyDescent="0.25">
      <c r="A37">
        <v>3.6</v>
      </c>
      <c r="B37">
        <v>24.06</v>
      </c>
      <c r="C37">
        <v>3</v>
      </c>
      <c r="D37" s="7">
        <f>'MLR, Tip Predictor'!C64+('MLR, Tip Predictor'!$C$31*'Predicted tip, RMSE'!B37)+('MLR, Tip Predictor'!$C$30*C37)</f>
        <v>2.7939204652120329</v>
      </c>
      <c r="E37" s="7">
        <f t="shared" si="0"/>
        <v>0.80607953478796723</v>
      </c>
      <c r="F37" s="7">
        <f t="shared" si="1"/>
        <v>0.64976421640398563</v>
      </c>
      <c r="G37" s="7">
        <f t="shared" si="2"/>
        <v>0.80607953478796723</v>
      </c>
    </row>
    <row r="38" spans="1:7" x14ac:dyDescent="0.25">
      <c r="A38">
        <v>2</v>
      </c>
      <c r="B38">
        <v>16.309999999999999</v>
      </c>
      <c r="C38">
        <v>3</v>
      </c>
      <c r="D38" s="7">
        <f>'MLR, Tip Predictor'!C65+('MLR, Tip Predictor'!$C$31*'Predicted tip, RMSE'!B38)+('MLR, Tip Predictor'!$C$30*C38)</f>
        <v>2.0629010351309214</v>
      </c>
      <c r="E38" s="7">
        <f t="shared" si="0"/>
        <v>-6.2901035130921379E-2</v>
      </c>
      <c r="F38" s="7">
        <f t="shared" si="1"/>
        <v>3.9565402205414052E-3</v>
      </c>
      <c r="G38" s="7">
        <f t="shared" si="2"/>
        <v>6.2901035130921379E-2</v>
      </c>
    </row>
    <row r="39" spans="1:7" x14ac:dyDescent="0.25">
      <c r="A39">
        <v>3.07</v>
      </c>
      <c r="B39">
        <v>16.93</v>
      </c>
      <c r="C39">
        <v>3</v>
      </c>
      <c r="D39" s="7">
        <f>'MLR, Tip Predictor'!C66+('MLR, Tip Predictor'!$C$31*'Predicted tip, RMSE'!B39)+('MLR, Tip Predictor'!$C$30*C39)</f>
        <v>2.1213825895374105</v>
      </c>
      <c r="E39" s="7">
        <f t="shared" si="0"/>
        <v>0.94861741046258929</v>
      </c>
      <c r="F39" s="7">
        <f t="shared" si="1"/>
        <v>0.89987499143274863</v>
      </c>
      <c r="G39" s="7">
        <f t="shared" si="2"/>
        <v>0.94861741046258929</v>
      </c>
    </row>
    <row r="40" spans="1:7" x14ac:dyDescent="0.25">
      <c r="A40">
        <v>2.31</v>
      </c>
      <c r="B40">
        <v>18.690000000000001</v>
      </c>
      <c r="C40">
        <v>3</v>
      </c>
      <c r="D40" s="7">
        <f>'MLR, Tip Predictor'!C67+('MLR, Tip Predictor'!$C$31*'Predicted tip, RMSE'!B40)+('MLR, Tip Predictor'!$C$30*C40)</f>
        <v>2.2873947439816371</v>
      </c>
      <c r="E40" s="7">
        <f t="shared" si="0"/>
        <v>2.260525601836294E-2</v>
      </c>
      <c r="F40" s="7">
        <f t="shared" si="1"/>
        <v>5.1099759965573394E-4</v>
      </c>
      <c r="G40" s="7">
        <f t="shared" si="2"/>
        <v>2.260525601836294E-2</v>
      </c>
    </row>
    <row r="41" spans="1:7" x14ac:dyDescent="0.25">
      <c r="A41">
        <v>5</v>
      </c>
      <c r="B41">
        <v>31.27</v>
      </c>
      <c r="C41">
        <v>3</v>
      </c>
      <c r="D41" s="7">
        <f>'MLR, Tip Predictor'!C68+('MLR, Tip Predictor'!$C$31*'Predicted tip, RMSE'!B41)+('MLR, Tip Predictor'!$C$30*C41)</f>
        <v>3.4740043479068476</v>
      </c>
      <c r="E41" s="7">
        <f t="shared" si="0"/>
        <v>1.5259956520931524</v>
      </c>
      <c r="F41" s="7">
        <f t="shared" si="1"/>
        <v>2.3286627302072054</v>
      </c>
      <c r="G41" s="7">
        <f t="shared" si="2"/>
        <v>1.5259956520931524</v>
      </c>
    </row>
    <row r="42" spans="1:7" x14ac:dyDescent="0.25">
      <c r="A42">
        <v>2.2400000000000002</v>
      </c>
      <c r="B42">
        <v>16.04</v>
      </c>
      <c r="C42">
        <v>3</v>
      </c>
      <c r="D42" s="7">
        <f>'MLR, Tip Predictor'!C69+('MLR, Tip Predictor'!$C$31*'Predicted tip, RMSE'!B42)+('MLR, Tip Predictor'!$C$30*C42)</f>
        <v>2.0374332614377728</v>
      </c>
      <c r="E42" s="7">
        <f t="shared" si="0"/>
        <v>0.2025667385622274</v>
      </c>
      <c r="F42" s="7">
        <f t="shared" si="1"/>
        <v>4.1033283571737786E-2</v>
      </c>
      <c r="G42" s="7">
        <f t="shared" si="2"/>
        <v>0.2025667385622274</v>
      </c>
    </row>
    <row r="43" spans="1:7" x14ac:dyDescent="0.25">
      <c r="A43">
        <v>2.54</v>
      </c>
      <c r="B43">
        <v>17.46</v>
      </c>
      <c r="C43">
        <v>2</v>
      </c>
      <c r="D43" s="7">
        <f>'MLR, Tip Predictor'!C70+('MLR, Tip Predictor'!$C$31*'Predicted tip, RMSE'!B43)+('MLR, Tip Predictor'!$C$30*C43)</f>
        <v>1.9965552680830989</v>
      </c>
      <c r="E43" s="7">
        <f t="shared" si="0"/>
        <v>0.54344473191690112</v>
      </c>
      <c r="F43" s="7">
        <f t="shared" si="1"/>
        <v>0.29533217664823253</v>
      </c>
      <c r="G43" s="7">
        <f t="shared" si="2"/>
        <v>0.54344473191690112</v>
      </c>
    </row>
    <row r="44" spans="1:7" x14ac:dyDescent="0.25">
      <c r="A44">
        <v>3.06</v>
      </c>
      <c r="B44">
        <v>13.94</v>
      </c>
      <c r="C44">
        <v>2</v>
      </c>
      <c r="D44" s="7">
        <f>'MLR, Tip Predictor'!C71+('MLR, Tip Predictor'!$C$31*'Predicted tip, RMSE'!B44)+('MLR, Tip Predictor'!$C$30*C44)</f>
        <v>1.6645309591946456</v>
      </c>
      <c r="E44" s="7">
        <f t="shared" si="0"/>
        <v>1.3954690408053545</v>
      </c>
      <c r="F44" s="7">
        <f t="shared" si="1"/>
        <v>1.9473338438462162</v>
      </c>
      <c r="G44" s="7">
        <f t="shared" si="2"/>
        <v>1.3954690408053545</v>
      </c>
    </row>
    <row r="45" spans="1:7" x14ac:dyDescent="0.25">
      <c r="A45">
        <v>1.32</v>
      </c>
      <c r="B45">
        <v>9.68</v>
      </c>
      <c r="C45">
        <v>2</v>
      </c>
      <c r="D45" s="7">
        <f>'MLR, Tip Predictor'!C72+('MLR, Tip Predictor'!$C$31*'Predicted tip, RMSE'!B45)+('MLR, Tip Predictor'!$C$30*C45)</f>
        <v>1.2627060853694152</v>
      </c>
      <c r="E45" s="7">
        <f t="shared" si="0"/>
        <v>5.7293914630584863E-2</v>
      </c>
      <c r="F45" s="7">
        <f t="shared" si="1"/>
        <v>3.2825926536967464E-3</v>
      </c>
      <c r="G45" s="7">
        <f t="shared" si="2"/>
        <v>5.7293914630584863E-2</v>
      </c>
    </row>
    <row r="46" spans="1:7" x14ac:dyDescent="0.25">
      <c r="A46">
        <v>5.6</v>
      </c>
      <c r="B46">
        <v>30.4</v>
      </c>
      <c r="C46">
        <v>4</v>
      </c>
      <c r="D46" s="7">
        <f>'MLR, Tip Predictor'!C73+('MLR, Tip Predictor'!$C$31*'Predicted tip, RMSE'!B46)+('MLR, Tip Predictor'!$C$30*C46)</f>
        <v>3.5667611395253429</v>
      </c>
      <c r="E46" s="7">
        <f t="shared" si="0"/>
        <v>2.0332388604746567</v>
      </c>
      <c r="F46" s="7">
        <f t="shared" si="1"/>
        <v>4.1340602637442805</v>
      </c>
      <c r="G46" s="7">
        <f t="shared" si="2"/>
        <v>2.0332388604746567</v>
      </c>
    </row>
    <row r="47" spans="1:7" x14ac:dyDescent="0.25">
      <c r="A47">
        <v>3</v>
      </c>
      <c r="B47">
        <v>18.29</v>
      </c>
      <c r="C47">
        <v>2</v>
      </c>
      <c r="D47" s="7">
        <f>'MLR, Tip Predictor'!C74+('MLR, Tip Predictor'!$C$31*'Predicted tip, RMSE'!B47)+('MLR, Tip Predictor'!$C$30*C47)</f>
        <v>2.0748450909175919</v>
      </c>
      <c r="E47" s="7">
        <f t="shared" si="0"/>
        <v>0.92515490908240805</v>
      </c>
      <c r="F47" s="7">
        <f t="shared" si="1"/>
        <v>0.85591160579927872</v>
      </c>
      <c r="G47" s="7">
        <f t="shared" si="2"/>
        <v>0.92515490908240805</v>
      </c>
    </row>
    <row r="48" spans="1:7" x14ac:dyDescent="0.25">
      <c r="A48">
        <v>5</v>
      </c>
      <c r="B48">
        <v>22.23</v>
      </c>
      <c r="C48">
        <v>2</v>
      </c>
      <c r="D48" s="7">
        <f>'MLR, Tip Predictor'!C75+('MLR, Tip Predictor'!$C$31*'Predicted tip, RMSE'!B48)+('MLR, Tip Predictor'!$C$30*C48)</f>
        <v>2.4464859366620537</v>
      </c>
      <c r="E48" s="7">
        <f t="shared" si="0"/>
        <v>2.5535140633379463</v>
      </c>
      <c r="F48" s="7">
        <f t="shared" si="1"/>
        <v>6.5204340716646687</v>
      </c>
      <c r="G48" s="7">
        <f t="shared" si="2"/>
        <v>2.5535140633379463</v>
      </c>
    </row>
    <row r="49" spans="1:7" x14ac:dyDescent="0.25">
      <c r="A49">
        <v>6</v>
      </c>
      <c r="B49">
        <v>32.4</v>
      </c>
      <c r="C49">
        <v>4</v>
      </c>
      <c r="D49" s="7">
        <f>'MLR, Tip Predictor'!C76+('MLR, Tip Predictor'!$C$31*'Predicted tip, RMSE'!B49)+('MLR, Tip Predictor'!$C$30*C49)</f>
        <v>3.755411315030146</v>
      </c>
      <c r="E49" s="7">
        <f t="shared" si="0"/>
        <v>2.244588684969854</v>
      </c>
      <c r="F49" s="7">
        <f t="shared" si="1"/>
        <v>5.0381783646946987</v>
      </c>
      <c r="G49" s="7">
        <f t="shared" si="2"/>
        <v>2.244588684969854</v>
      </c>
    </row>
    <row r="50" spans="1:7" x14ac:dyDescent="0.25">
      <c r="A50">
        <v>2.0499999999999998</v>
      </c>
      <c r="B50">
        <v>28.55</v>
      </c>
      <c r="C50">
        <v>3</v>
      </c>
      <c r="D50" s="7">
        <f>'MLR, Tip Predictor'!C77+('MLR, Tip Predictor'!$C$31*'Predicted tip, RMSE'!B50)+('MLR, Tip Predictor'!$C$30*C50)</f>
        <v>3.2174401092203158</v>
      </c>
      <c r="E50" s="7">
        <f t="shared" si="0"/>
        <v>-1.1674401092203159</v>
      </c>
      <c r="F50" s="7">
        <f t="shared" si="1"/>
        <v>1.3629164086163432</v>
      </c>
      <c r="G50" s="7">
        <f t="shared" si="2"/>
        <v>1.1674401092203159</v>
      </c>
    </row>
    <row r="51" spans="1:7" x14ac:dyDescent="0.25">
      <c r="A51">
        <v>3</v>
      </c>
      <c r="B51">
        <v>18.04</v>
      </c>
      <c r="C51">
        <v>2</v>
      </c>
      <c r="D51" s="7">
        <f>'MLR, Tip Predictor'!C78+('MLR, Tip Predictor'!$C$31*'Predicted tip, RMSE'!B51)+('MLR, Tip Predictor'!$C$30*C51)</f>
        <v>2.0512638189794914</v>
      </c>
      <c r="E51" s="7">
        <f t="shared" si="0"/>
        <v>0.94873618102050861</v>
      </c>
      <c r="F51" s="7">
        <f t="shared" si="1"/>
        <v>0.90010034117737925</v>
      </c>
      <c r="G51" s="7">
        <f t="shared" si="2"/>
        <v>0.94873618102050861</v>
      </c>
    </row>
    <row r="52" spans="1:7" x14ac:dyDescent="0.25">
      <c r="A52">
        <v>2.5</v>
      </c>
      <c r="B52">
        <v>12.54</v>
      </c>
      <c r="C52">
        <v>2</v>
      </c>
      <c r="D52" s="7">
        <f>'MLR, Tip Predictor'!C79+('MLR, Tip Predictor'!$C$31*'Predicted tip, RMSE'!B52)+('MLR, Tip Predictor'!$C$30*C52)</f>
        <v>1.5324758363412834</v>
      </c>
      <c r="E52" s="7">
        <f t="shared" si="0"/>
        <v>0.96752416365871663</v>
      </c>
      <c r="F52" s="7">
        <f t="shared" si="1"/>
        <v>0.93610300726349904</v>
      </c>
      <c r="G52" s="7">
        <f t="shared" si="2"/>
        <v>0.96752416365871663</v>
      </c>
    </row>
    <row r="53" spans="1:7" x14ac:dyDescent="0.25">
      <c r="A53">
        <v>2.6</v>
      </c>
      <c r="B53">
        <v>10.29</v>
      </c>
      <c r="C53">
        <v>2</v>
      </c>
      <c r="D53" s="7">
        <f>'MLR, Tip Predictor'!C80+('MLR, Tip Predictor'!$C$31*'Predicted tip, RMSE'!B53)+('MLR, Tip Predictor'!$C$30*C53)</f>
        <v>1.3202443888983801</v>
      </c>
      <c r="E53" s="7">
        <f t="shared" si="0"/>
        <v>1.2797556111016199</v>
      </c>
      <c r="F53" s="7">
        <f t="shared" si="1"/>
        <v>1.6377744241460808</v>
      </c>
      <c r="G53" s="7">
        <f t="shared" si="2"/>
        <v>1.2797556111016199</v>
      </c>
    </row>
    <row r="54" spans="1:7" x14ac:dyDescent="0.25">
      <c r="A54">
        <v>5.2</v>
      </c>
      <c r="B54">
        <v>34.81</v>
      </c>
      <c r="C54">
        <v>4</v>
      </c>
      <c r="D54" s="7">
        <f>'MLR, Tip Predictor'!C81+('MLR, Tip Predictor'!$C$31*'Predicted tip, RMSE'!B54)+('MLR, Tip Predictor'!$C$30*C54)</f>
        <v>3.9827347765134338</v>
      </c>
      <c r="E54" s="7">
        <f t="shared" si="0"/>
        <v>1.2172652234865664</v>
      </c>
      <c r="F54" s="7">
        <f t="shared" si="1"/>
        <v>1.4817346243098004</v>
      </c>
      <c r="G54" s="7">
        <f t="shared" si="2"/>
        <v>1.2172652234865664</v>
      </c>
    </row>
    <row r="55" spans="1:7" x14ac:dyDescent="0.25">
      <c r="A55">
        <v>1.56</v>
      </c>
      <c r="B55">
        <v>9.94</v>
      </c>
      <c r="C55">
        <v>2</v>
      </c>
      <c r="D55" s="7">
        <f>'MLR, Tip Predictor'!C82+('MLR, Tip Predictor'!$C$31*'Predicted tip, RMSE'!B55)+('MLR, Tip Predictor'!$C$30*C55)</f>
        <v>1.2872306081850395</v>
      </c>
      <c r="E55" s="7">
        <f t="shared" si="0"/>
        <v>0.27276939181496052</v>
      </c>
      <c r="F55" s="7">
        <f t="shared" si="1"/>
        <v>7.4403141111103452E-2</v>
      </c>
      <c r="G55" s="7">
        <f t="shared" si="2"/>
        <v>0.27276939181496052</v>
      </c>
    </row>
    <row r="56" spans="1:7" x14ac:dyDescent="0.25">
      <c r="A56">
        <v>4.34</v>
      </c>
      <c r="B56">
        <v>25.56</v>
      </c>
      <c r="C56">
        <v>4</v>
      </c>
      <c r="D56" s="7">
        <f>'MLR, Tip Predictor'!C83+('MLR, Tip Predictor'!$C$31*'Predicted tip, RMSE'!B56)+('MLR, Tip Predictor'!$C$30*C56)</f>
        <v>3.1102277148037198</v>
      </c>
      <c r="E56" s="7">
        <f t="shared" si="0"/>
        <v>1.22977228519628</v>
      </c>
      <c r="F56" s="7">
        <f t="shared" si="1"/>
        <v>1.5123398734368807</v>
      </c>
      <c r="G56" s="7">
        <f t="shared" si="2"/>
        <v>1.22977228519628</v>
      </c>
    </row>
    <row r="57" spans="1:7" x14ac:dyDescent="0.25">
      <c r="A57">
        <v>3.51</v>
      </c>
      <c r="B57">
        <v>19.489999999999998</v>
      </c>
      <c r="C57">
        <v>2</v>
      </c>
      <c r="D57" s="7">
        <f>'MLR, Tip Predictor'!C84+('MLR, Tip Predictor'!$C$31*'Predicted tip, RMSE'!B57)+('MLR, Tip Predictor'!$C$30*C57)</f>
        <v>2.1880351962204738</v>
      </c>
      <c r="E57" s="7">
        <f t="shared" si="0"/>
        <v>1.321964803779526</v>
      </c>
      <c r="F57" s="7">
        <f t="shared" si="1"/>
        <v>1.7475909424318405</v>
      </c>
      <c r="G57" s="7">
        <f t="shared" si="2"/>
        <v>1.321964803779526</v>
      </c>
    </row>
    <row r="58" spans="1:7" x14ac:dyDescent="0.25">
      <c r="A58">
        <v>3</v>
      </c>
      <c r="B58">
        <v>38.01</v>
      </c>
      <c r="C58">
        <v>4</v>
      </c>
      <c r="D58" s="7">
        <f>'MLR, Tip Predictor'!C85+('MLR, Tip Predictor'!$C$31*'Predicted tip, RMSE'!B58)+('MLR, Tip Predictor'!$C$30*C58)</f>
        <v>4.2845750573211179</v>
      </c>
      <c r="E58" s="7">
        <f t="shared" si="0"/>
        <v>-1.2845750573211179</v>
      </c>
      <c r="F58" s="7">
        <f t="shared" si="1"/>
        <v>1.6501330778915533</v>
      </c>
      <c r="G58" s="7">
        <f t="shared" si="2"/>
        <v>1.2845750573211179</v>
      </c>
    </row>
    <row r="59" spans="1:7" x14ac:dyDescent="0.25">
      <c r="A59">
        <v>1.5</v>
      </c>
      <c r="B59">
        <v>26.41</v>
      </c>
      <c r="C59">
        <v>2</v>
      </c>
      <c r="D59" s="7">
        <f>'MLR, Tip Predictor'!C86+('MLR, Tip Predictor'!$C$31*'Predicted tip, RMSE'!B59)+('MLR, Tip Predictor'!$C$30*C59)</f>
        <v>2.840764803467092</v>
      </c>
      <c r="E59" s="7">
        <f t="shared" si="0"/>
        <v>-1.340764803467092</v>
      </c>
      <c r="F59" s="7">
        <f t="shared" si="1"/>
        <v>1.79765025821615</v>
      </c>
      <c r="G59" s="7">
        <f t="shared" si="2"/>
        <v>1.340764803467092</v>
      </c>
    </row>
    <row r="60" spans="1:7" x14ac:dyDescent="0.25">
      <c r="A60">
        <v>1.76</v>
      </c>
      <c r="B60">
        <v>11.24</v>
      </c>
      <c r="C60">
        <v>2</v>
      </c>
      <c r="D60" s="7">
        <f>'MLR, Tip Predictor'!C87+('MLR, Tip Predictor'!$C$31*'Predicted tip, RMSE'!B60)+('MLR, Tip Predictor'!$C$30*C60)</f>
        <v>1.4098532222631617</v>
      </c>
      <c r="E60" s="7">
        <f t="shared" si="0"/>
        <v>0.35014677773683833</v>
      </c>
      <c r="F60" s="7">
        <f t="shared" si="1"/>
        <v>0.12260276595949086</v>
      </c>
      <c r="G60" s="7">
        <f t="shared" si="2"/>
        <v>0.35014677773683833</v>
      </c>
    </row>
    <row r="61" spans="1:7" x14ac:dyDescent="0.25">
      <c r="A61">
        <v>6.73</v>
      </c>
      <c r="B61">
        <v>48.27</v>
      </c>
      <c r="C61">
        <v>4</v>
      </c>
      <c r="D61" s="7">
        <f>'MLR, Tip Predictor'!C88+('MLR, Tip Predictor'!$C$31*'Predicted tip, RMSE'!B61)+('MLR, Tip Predictor'!$C$30*C61)</f>
        <v>5.2523504576607571</v>
      </c>
      <c r="E61" s="7">
        <f t="shared" si="0"/>
        <v>1.4776495423392433</v>
      </c>
      <c r="F61" s="7">
        <f t="shared" si="1"/>
        <v>2.1834481699753749</v>
      </c>
      <c r="G61" s="7">
        <f t="shared" si="2"/>
        <v>1.4776495423392433</v>
      </c>
    </row>
    <row r="62" spans="1:7" x14ac:dyDescent="0.25">
      <c r="A62">
        <v>3.21</v>
      </c>
      <c r="B62">
        <v>20.29</v>
      </c>
      <c r="C62">
        <v>2</v>
      </c>
      <c r="D62" s="7">
        <f>'MLR, Tip Predictor'!C89+('MLR, Tip Predictor'!$C$31*'Predicted tip, RMSE'!B62)+('MLR, Tip Predictor'!$C$30*C62)</f>
        <v>2.2634952664223951</v>
      </c>
      <c r="E62" s="7">
        <f t="shared" si="0"/>
        <v>0.9465047335776049</v>
      </c>
      <c r="F62" s="7">
        <f t="shared" si="1"/>
        <v>0.89587121068481279</v>
      </c>
      <c r="G62" s="7">
        <f t="shared" si="2"/>
        <v>0.9465047335776049</v>
      </c>
    </row>
    <row r="63" spans="1:7" x14ac:dyDescent="0.25">
      <c r="A63">
        <v>2</v>
      </c>
      <c r="B63">
        <v>13.81</v>
      </c>
      <c r="C63">
        <v>2</v>
      </c>
      <c r="D63" s="7">
        <f>'MLR, Tip Predictor'!C90+('MLR, Tip Predictor'!$C$31*'Predicted tip, RMSE'!B63)+('MLR, Tip Predictor'!$C$30*C63)</f>
        <v>1.6522686977868335</v>
      </c>
      <c r="E63" s="7">
        <f t="shared" si="0"/>
        <v>0.3477313022131665</v>
      </c>
      <c r="F63" s="7">
        <f t="shared" si="1"/>
        <v>0.12091705853886453</v>
      </c>
      <c r="G63" s="7">
        <f t="shared" si="2"/>
        <v>0.3477313022131665</v>
      </c>
    </row>
    <row r="64" spans="1:7" x14ac:dyDescent="0.25">
      <c r="A64">
        <v>1.98</v>
      </c>
      <c r="B64">
        <v>11.02</v>
      </c>
      <c r="C64">
        <v>2</v>
      </c>
      <c r="D64" s="7">
        <f>'MLR, Tip Predictor'!C91+('MLR, Tip Predictor'!$C$31*'Predicted tip, RMSE'!B64)+('MLR, Tip Predictor'!$C$30*C64)</f>
        <v>1.3891017029576331</v>
      </c>
      <c r="E64" s="7">
        <f t="shared" si="0"/>
        <v>0.59089829704236685</v>
      </c>
      <c r="F64" s="7">
        <f t="shared" si="1"/>
        <v>0.34916079744756923</v>
      </c>
      <c r="G64" s="7">
        <f t="shared" si="2"/>
        <v>0.59089829704236685</v>
      </c>
    </row>
    <row r="65" spans="1:7" x14ac:dyDescent="0.25">
      <c r="A65">
        <v>3.76</v>
      </c>
      <c r="B65">
        <v>18.29</v>
      </c>
      <c r="C65">
        <v>4</v>
      </c>
      <c r="D65" s="7">
        <f>'MLR, Tip Predictor'!C92+('MLR, Tip Predictor'!$C$31*'Predicted tip, RMSE'!B65)+('MLR, Tip Predictor'!$C$30*C65)</f>
        <v>2.4244843268437606</v>
      </c>
      <c r="E65" s="7">
        <f t="shared" si="0"/>
        <v>1.3355156731562392</v>
      </c>
      <c r="F65" s="7">
        <f t="shared" si="1"/>
        <v>1.7836021132459627</v>
      </c>
      <c r="G65" s="7">
        <f t="shared" si="2"/>
        <v>1.3355156731562392</v>
      </c>
    </row>
    <row r="66" spans="1:7" x14ac:dyDescent="0.25">
      <c r="A66">
        <v>2.64</v>
      </c>
      <c r="B66">
        <v>17.59</v>
      </c>
      <c r="C66">
        <v>3</v>
      </c>
      <c r="D66" s="7">
        <f>'MLR, Tip Predictor'!C93+('MLR, Tip Predictor'!$C$31*'Predicted tip, RMSE'!B66)+('MLR, Tip Predictor'!$C$30*C66)</f>
        <v>2.1836371474539953</v>
      </c>
      <c r="E66" s="7">
        <f t="shared" si="0"/>
        <v>0.45636285254600484</v>
      </c>
      <c r="F66" s="7">
        <f t="shared" si="1"/>
        <v>0.20826705318392655</v>
      </c>
      <c r="G66" s="7">
        <f t="shared" si="2"/>
        <v>0.45636285254600484</v>
      </c>
    </row>
    <row r="67" spans="1:7" x14ac:dyDescent="0.25">
      <c r="A67">
        <v>3.15</v>
      </c>
      <c r="B67">
        <v>20.079999999999998</v>
      </c>
      <c r="C67">
        <v>3</v>
      </c>
      <c r="D67" s="7">
        <f>'MLR, Tip Predictor'!C94+('MLR, Tip Predictor'!$C$31*'Predicted tip, RMSE'!B67)+('MLR, Tip Predictor'!$C$30*C67)</f>
        <v>2.4185066159574751</v>
      </c>
      <c r="E67" s="7">
        <f t="shared" ref="E67:E130" si="3">A67-D67</f>
        <v>0.73149338404252484</v>
      </c>
      <c r="F67" s="7">
        <f t="shared" ref="F67:F130" si="4">E67^2</f>
        <v>0.53508257089798472</v>
      </c>
      <c r="G67" s="7">
        <f t="shared" ref="G67:G130" si="5">SQRT(F67)</f>
        <v>0.73149338404252484</v>
      </c>
    </row>
    <row r="68" spans="1:7" x14ac:dyDescent="0.25">
      <c r="A68">
        <v>2.4700000000000002</v>
      </c>
      <c r="B68">
        <v>16.45</v>
      </c>
      <c r="C68">
        <v>2</v>
      </c>
      <c r="D68" s="7">
        <f>'MLR, Tip Predictor'!C95+('MLR, Tip Predictor'!$C$31*'Predicted tip, RMSE'!B68)+('MLR, Tip Predictor'!$C$30*C68)</f>
        <v>1.9012869294531733</v>
      </c>
      <c r="E68" s="7">
        <f t="shared" si="3"/>
        <v>0.56871307054682685</v>
      </c>
      <c r="F68" s="7">
        <f t="shared" si="4"/>
        <v>0.32343455661080006</v>
      </c>
      <c r="G68" s="7">
        <f t="shared" si="5"/>
        <v>0.56871307054682685</v>
      </c>
    </row>
    <row r="69" spans="1:7" x14ac:dyDescent="0.25">
      <c r="A69">
        <v>1</v>
      </c>
      <c r="B69">
        <v>3.07</v>
      </c>
      <c r="C69">
        <v>1</v>
      </c>
      <c r="D69" s="7">
        <f>'MLR, Tip Predictor'!C96+('MLR, Tip Predictor'!$C$31*'Predicted tip, RMSE'!B69)+('MLR, Tip Predictor'!$C$30*C69)</f>
        <v>0.46439763736295692</v>
      </c>
      <c r="E69" s="7">
        <f t="shared" si="3"/>
        <v>0.53560236263704308</v>
      </c>
      <c r="F69" s="7">
        <f t="shared" si="4"/>
        <v>0.28686989086238263</v>
      </c>
      <c r="G69" s="7">
        <f t="shared" si="5"/>
        <v>0.53560236263704308</v>
      </c>
    </row>
    <row r="70" spans="1:7" x14ac:dyDescent="0.25">
      <c r="A70">
        <v>2.0099999999999998</v>
      </c>
      <c r="B70">
        <v>20.23</v>
      </c>
      <c r="C70">
        <v>2</v>
      </c>
      <c r="D70" s="7">
        <f>'MLR, Tip Predictor'!C97+('MLR, Tip Predictor'!$C$31*'Predicted tip, RMSE'!B70)+('MLR, Tip Predictor'!$C$30*C70)</f>
        <v>2.257835761157251</v>
      </c>
      <c r="E70" s="7">
        <f t="shared" si="3"/>
        <v>-0.24783576115725126</v>
      </c>
      <c r="F70" s="7">
        <f t="shared" si="4"/>
        <v>6.142256450839409E-2</v>
      </c>
      <c r="G70" s="7">
        <f t="shared" si="5"/>
        <v>0.24783576115725126</v>
      </c>
    </row>
    <row r="71" spans="1:7" x14ac:dyDescent="0.25">
      <c r="A71">
        <v>2.09</v>
      </c>
      <c r="B71">
        <v>15.01</v>
      </c>
      <c r="C71">
        <v>2</v>
      </c>
      <c r="D71" s="7">
        <f>'MLR, Tip Predictor'!C98+('MLR, Tip Predictor'!$C$31*'Predicted tip, RMSE'!B71)+('MLR, Tip Predictor'!$C$30*C71)</f>
        <v>1.7654588030897151</v>
      </c>
      <c r="E71" s="7">
        <f t="shared" si="3"/>
        <v>0.32454119691028471</v>
      </c>
      <c r="F71" s="7">
        <f t="shared" si="4"/>
        <v>0.10532698849196019</v>
      </c>
      <c r="G71" s="7">
        <f t="shared" si="5"/>
        <v>0.32454119691028471</v>
      </c>
    </row>
    <row r="72" spans="1:7" x14ac:dyDescent="0.25">
      <c r="A72">
        <v>1.97</v>
      </c>
      <c r="B72">
        <v>12.02</v>
      </c>
      <c r="C72">
        <v>2</v>
      </c>
      <c r="D72" s="7">
        <f>'MLR, Tip Predictor'!C99+('MLR, Tip Predictor'!$C$31*'Predicted tip, RMSE'!B72)+('MLR, Tip Predictor'!$C$30*C72)</f>
        <v>1.4834267907100347</v>
      </c>
      <c r="E72" s="7">
        <f t="shared" si="3"/>
        <v>0.48657320928996528</v>
      </c>
      <c r="F72" s="7">
        <f t="shared" si="4"/>
        <v>0.23675348799873636</v>
      </c>
      <c r="G72" s="7">
        <f t="shared" si="5"/>
        <v>0.48657320928996528</v>
      </c>
    </row>
    <row r="73" spans="1:7" x14ac:dyDescent="0.25">
      <c r="A73">
        <v>3</v>
      </c>
      <c r="B73">
        <v>17.07</v>
      </c>
      <c r="C73">
        <v>3</v>
      </c>
      <c r="D73" s="7">
        <f>'MLR, Tip Predictor'!C100+('MLR, Tip Predictor'!$C$31*'Predicted tip, RMSE'!B73)+('MLR, Tip Predictor'!$C$30*C73)</f>
        <v>2.1345881018227466</v>
      </c>
      <c r="E73" s="7">
        <f t="shared" si="3"/>
        <v>0.86541189817725339</v>
      </c>
      <c r="F73" s="7">
        <f t="shared" si="4"/>
        <v>0.74893775350675684</v>
      </c>
      <c r="G73" s="7">
        <f t="shared" si="5"/>
        <v>0.86541189817725339</v>
      </c>
    </row>
    <row r="74" spans="1:7" x14ac:dyDescent="0.25">
      <c r="A74">
        <v>3.14</v>
      </c>
      <c r="B74">
        <v>26.86</v>
      </c>
      <c r="C74">
        <v>2</v>
      </c>
      <c r="D74" s="7">
        <f>'MLR, Tip Predictor'!C101+('MLR, Tip Predictor'!$C$31*'Predicted tip, RMSE'!B74)+('MLR, Tip Predictor'!$C$30*C74)</f>
        <v>2.8832110929556727</v>
      </c>
      <c r="E74" s="7">
        <f t="shared" si="3"/>
        <v>0.25678890704432744</v>
      </c>
      <c r="F74" s="7">
        <f t="shared" si="4"/>
        <v>6.5940542781020239E-2</v>
      </c>
      <c r="G74" s="7">
        <f t="shared" si="5"/>
        <v>0.25678890704432744</v>
      </c>
    </row>
    <row r="75" spans="1:7" x14ac:dyDescent="0.25">
      <c r="A75">
        <v>5</v>
      </c>
      <c r="B75">
        <v>25.28</v>
      </c>
      <c r="C75">
        <v>2</v>
      </c>
      <c r="D75" s="7">
        <f>'MLR, Tip Predictor'!C102+('MLR, Tip Predictor'!$C$31*'Predicted tip, RMSE'!B75)+('MLR, Tip Predictor'!$C$30*C75)</f>
        <v>2.7341774543068782</v>
      </c>
      <c r="E75" s="7">
        <f t="shared" si="3"/>
        <v>2.2658225456931218</v>
      </c>
      <c r="F75" s="7">
        <f t="shared" si="4"/>
        <v>5.1339518085712594</v>
      </c>
      <c r="G75" s="7">
        <f t="shared" si="5"/>
        <v>2.2658225456931218</v>
      </c>
    </row>
    <row r="76" spans="1:7" x14ac:dyDescent="0.25">
      <c r="A76">
        <v>2.2000000000000002</v>
      </c>
      <c r="B76">
        <v>14.73</v>
      </c>
      <c r="C76">
        <v>2</v>
      </c>
      <c r="D76" s="7">
        <f>'MLR, Tip Predictor'!C103+('MLR, Tip Predictor'!$C$31*'Predicted tip, RMSE'!B76)+('MLR, Tip Predictor'!$C$30*C76)</f>
        <v>1.7390477785190428</v>
      </c>
      <c r="E76" s="7">
        <f t="shared" si="3"/>
        <v>0.46095222148095738</v>
      </c>
      <c r="F76" s="7">
        <f t="shared" si="4"/>
        <v>0.21247695048822959</v>
      </c>
      <c r="G76" s="7">
        <f t="shared" si="5"/>
        <v>0.46095222148095738</v>
      </c>
    </row>
    <row r="77" spans="1:7" x14ac:dyDescent="0.25">
      <c r="A77">
        <v>1.25</v>
      </c>
      <c r="B77">
        <v>10.51</v>
      </c>
      <c r="C77">
        <v>2</v>
      </c>
      <c r="D77" s="7">
        <f>'MLR, Tip Predictor'!C104+('MLR, Tip Predictor'!$C$31*'Predicted tip, RMSE'!B77)+('MLR, Tip Predictor'!$C$30*C77)</f>
        <v>1.3409959082039085</v>
      </c>
      <c r="E77" s="7">
        <f t="shared" si="3"/>
        <v>-9.099590820390846E-2</v>
      </c>
      <c r="F77" s="7">
        <f t="shared" si="4"/>
        <v>8.2802553098541357E-3</v>
      </c>
      <c r="G77" s="7">
        <f t="shared" si="5"/>
        <v>9.099590820390846E-2</v>
      </c>
    </row>
    <row r="78" spans="1:7" x14ac:dyDescent="0.25">
      <c r="A78">
        <v>3.08</v>
      </c>
      <c r="B78">
        <v>17.920000000000002</v>
      </c>
      <c r="C78">
        <v>2</v>
      </c>
      <c r="D78" s="7">
        <f>'MLR, Tip Predictor'!C105+('MLR, Tip Predictor'!$C$31*'Predicted tip, RMSE'!B78)+('MLR, Tip Predictor'!$C$30*C78)</f>
        <v>2.0399448084492038</v>
      </c>
      <c r="E78" s="7">
        <f t="shared" si="3"/>
        <v>1.0400551915507963</v>
      </c>
      <c r="F78" s="7">
        <f t="shared" si="4"/>
        <v>1.0817148014717635</v>
      </c>
      <c r="G78" s="7">
        <f t="shared" si="5"/>
        <v>1.0400551915507963</v>
      </c>
    </row>
    <row r="79" spans="1:7" x14ac:dyDescent="0.25">
      <c r="A79">
        <v>4</v>
      </c>
      <c r="B79">
        <v>27.2</v>
      </c>
      <c r="C79">
        <v>4</v>
      </c>
      <c r="D79" s="7">
        <f>'MLR, Tip Predictor'!C106+('MLR, Tip Predictor'!$C$31*'Predicted tip, RMSE'!B79)+('MLR, Tip Predictor'!$C$30*C79)</f>
        <v>3.2649208587176584</v>
      </c>
      <c r="E79" s="7">
        <f t="shared" si="3"/>
        <v>0.73507914128234164</v>
      </c>
      <c r="F79" s="7">
        <f t="shared" si="4"/>
        <v>0.54034134394838473</v>
      </c>
      <c r="G79" s="7">
        <f t="shared" si="5"/>
        <v>0.73507914128234164</v>
      </c>
    </row>
    <row r="80" spans="1:7" x14ac:dyDescent="0.25">
      <c r="A80">
        <v>3</v>
      </c>
      <c r="B80">
        <v>22.76</v>
      </c>
      <c r="C80">
        <v>2</v>
      </c>
      <c r="D80" s="7">
        <f>'MLR, Tip Predictor'!C107+('MLR, Tip Predictor'!$C$31*'Predicted tip, RMSE'!B80)+('MLR, Tip Predictor'!$C$30*C80)</f>
        <v>2.4964782331708268</v>
      </c>
      <c r="E80" s="7">
        <f t="shared" si="3"/>
        <v>0.50352176682917316</v>
      </c>
      <c r="F80" s="7">
        <f t="shared" si="4"/>
        <v>0.25353416967077225</v>
      </c>
      <c r="G80" s="7">
        <f t="shared" si="5"/>
        <v>0.50352176682917316</v>
      </c>
    </row>
    <row r="81" spans="1:7" x14ac:dyDescent="0.25">
      <c r="A81">
        <v>2.71</v>
      </c>
      <c r="B81">
        <v>17.29</v>
      </c>
      <c r="C81">
        <v>2</v>
      </c>
      <c r="D81" s="7">
        <f>'MLR, Tip Predictor'!C108+('MLR, Tip Predictor'!$C$31*'Predicted tip, RMSE'!B81)+('MLR, Tip Predictor'!$C$30*C81)</f>
        <v>1.9805200031651906</v>
      </c>
      <c r="E81" s="7">
        <f t="shared" si="3"/>
        <v>0.72947999683480935</v>
      </c>
      <c r="F81" s="7">
        <f t="shared" si="4"/>
        <v>0.53214106578211351</v>
      </c>
      <c r="G81" s="7">
        <f t="shared" si="5"/>
        <v>0.72947999683480935</v>
      </c>
    </row>
    <row r="82" spans="1:7" x14ac:dyDescent="0.25">
      <c r="A82">
        <v>3</v>
      </c>
      <c r="B82">
        <v>19.440000000000001</v>
      </c>
      <c r="C82">
        <v>2</v>
      </c>
      <c r="D82" s="7">
        <f>'MLR, Tip Predictor'!C109+('MLR, Tip Predictor'!$C$31*'Predicted tip, RMSE'!B82)+('MLR, Tip Predictor'!$C$30*C82)</f>
        <v>2.1833189418328538</v>
      </c>
      <c r="E82" s="7">
        <f t="shared" si="3"/>
        <v>0.8166810581671462</v>
      </c>
      <c r="F82" s="7">
        <f t="shared" si="4"/>
        <v>0.66696795076900961</v>
      </c>
      <c r="G82" s="7">
        <f t="shared" si="5"/>
        <v>0.8166810581671462</v>
      </c>
    </row>
    <row r="83" spans="1:7" x14ac:dyDescent="0.25">
      <c r="A83">
        <v>3.4</v>
      </c>
      <c r="B83">
        <v>16.66</v>
      </c>
      <c r="C83">
        <v>2</v>
      </c>
      <c r="D83" s="7">
        <f>'MLR, Tip Predictor'!C110+('MLR, Tip Predictor'!$C$31*'Predicted tip, RMSE'!B83)+('MLR, Tip Predictor'!$C$30*C83)</f>
        <v>1.9210951978811777</v>
      </c>
      <c r="E83" s="7">
        <f t="shared" si="3"/>
        <v>1.4789048021188222</v>
      </c>
      <c r="F83" s="7">
        <f t="shared" si="4"/>
        <v>2.1871594137301127</v>
      </c>
      <c r="G83" s="7">
        <f t="shared" si="5"/>
        <v>1.4789048021188222</v>
      </c>
    </row>
    <row r="84" spans="1:7" x14ac:dyDescent="0.25">
      <c r="A84">
        <v>1.83</v>
      </c>
      <c r="B84">
        <v>10.07</v>
      </c>
      <c r="C84">
        <v>1</v>
      </c>
      <c r="D84" s="7">
        <f>'MLR, Tip Predictor'!C111+('MLR, Tip Predictor'!$C$31*'Predicted tip, RMSE'!B84)+('MLR, Tip Predictor'!$C$30*C84)</f>
        <v>1.1246732516297675</v>
      </c>
      <c r="E84" s="7">
        <f t="shared" si="3"/>
        <v>0.70532674837023257</v>
      </c>
      <c r="F84" s="7">
        <f t="shared" si="4"/>
        <v>0.49748582196652535</v>
      </c>
      <c r="G84" s="7">
        <f t="shared" si="5"/>
        <v>0.70532674837023257</v>
      </c>
    </row>
    <row r="85" spans="1:7" x14ac:dyDescent="0.25">
      <c r="A85">
        <v>5</v>
      </c>
      <c r="B85">
        <v>32.68</v>
      </c>
      <c r="C85">
        <v>2</v>
      </c>
      <c r="D85" s="7">
        <f>'MLR, Tip Predictor'!C112+('MLR, Tip Predictor'!$C$31*'Predicted tip, RMSE'!B85)+('MLR, Tip Predictor'!$C$30*C85)</f>
        <v>3.4321831036746495</v>
      </c>
      <c r="E85" s="7">
        <f t="shared" si="3"/>
        <v>1.5678168963253505</v>
      </c>
      <c r="F85" s="7">
        <f t="shared" si="4"/>
        <v>2.4580498204032546</v>
      </c>
      <c r="G85" s="7">
        <f t="shared" si="5"/>
        <v>1.5678168963253505</v>
      </c>
    </row>
    <row r="86" spans="1:7" x14ac:dyDescent="0.25">
      <c r="A86">
        <v>2.0299999999999998</v>
      </c>
      <c r="B86">
        <v>15.98</v>
      </c>
      <c r="C86">
        <v>2</v>
      </c>
      <c r="D86" s="7">
        <f>'MLR, Tip Predictor'!C113+('MLR, Tip Predictor'!$C$31*'Predicted tip, RMSE'!B86)+('MLR, Tip Predictor'!$C$30*C86)</f>
        <v>1.8569541382095447</v>
      </c>
      <c r="E86" s="7">
        <f t="shared" si="3"/>
        <v>0.17304586179045511</v>
      </c>
      <c r="F86" s="7">
        <f t="shared" si="4"/>
        <v>2.9944870282801291E-2</v>
      </c>
      <c r="G86" s="7">
        <f t="shared" si="5"/>
        <v>0.17304586179045511</v>
      </c>
    </row>
    <row r="87" spans="1:7" x14ac:dyDescent="0.25">
      <c r="A87">
        <v>5.17</v>
      </c>
      <c r="B87">
        <v>34.83</v>
      </c>
      <c r="C87">
        <v>4</v>
      </c>
      <c r="D87" s="7">
        <f>'MLR, Tip Predictor'!C114+('MLR, Tip Predictor'!$C$31*'Predicted tip, RMSE'!B87)+('MLR, Tip Predictor'!$C$30*C87)</f>
        <v>3.9846212782684813</v>
      </c>
      <c r="E87" s="7">
        <f t="shared" si="3"/>
        <v>1.1853787217315186</v>
      </c>
      <c r="F87" s="7">
        <f t="shared" si="4"/>
        <v>1.4051227139338489</v>
      </c>
      <c r="G87" s="7">
        <f t="shared" si="5"/>
        <v>1.1853787217315186</v>
      </c>
    </row>
    <row r="88" spans="1:7" x14ac:dyDescent="0.25">
      <c r="A88">
        <v>2</v>
      </c>
      <c r="B88">
        <v>13.03</v>
      </c>
      <c r="C88">
        <v>2</v>
      </c>
      <c r="D88" s="7">
        <f>'MLR, Tip Predictor'!C115+('MLR, Tip Predictor'!$C$31*'Predicted tip, RMSE'!B88)+('MLR, Tip Predictor'!$C$30*C88)</f>
        <v>1.5786951293399603</v>
      </c>
      <c r="E88" s="7">
        <f t="shared" si="3"/>
        <v>0.42130487066003974</v>
      </c>
      <c r="F88" s="7">
        <f t="shared" si="4"/>
        <v>0.17749779404187283</v>
      </c>
      <c r="G88" s="7">
        <f t="shared" si="5"/>
        <v>0.42130487066003974</v>
      </c>
    </row>
    <row r="89" spans="1:7" x14ac:dyDescent="0.25">
      <c r="A89">
        <v>4</v>
      </c>
      <c r="B89">
        <v>18.28</v>
      </c>
      <c r="C89">
        <v>2</v>
      </c>
      <c r="D89" s="7">
        <f>'MLR, Tip Predictor'!C116+('MLR, Tip Predictor'!$C$31*'Predicted tip, RMSE'!B89)+('MLR, Tip Predictor'!$C$30*C89)</f>
        <v>2.0739018400400679</v>
      </c>
      <c r="E89" s="7">
        <f t="shared" si="3"/>
        <v>1.9260981599599321</v>
      </c>
      <c r="F89" s="7">
        <f t="shared" si="4"/>
        <v>3.7098541218010359</v>
      </c>
      <c r="G89" s="7">
        <f t="shared" si="5"/>
        <v>1.9260981599599321</v>
      </c>
    </row>
    <row r="90" spans="1:7" x14ac:dyDescent="0.25">
      <c r="A90">
        <v>5.85</v>
      </c>
      <c r="B90">
        <v>24.71</v>
      </c>
      <c r="C90">
        <v>2</v>
      </c>
      <c r="D90" s="7">
        <f>'MLR, Tip Predictor'!C117+('MLR, Tip Predictor'!$C$31*'Predicted tip, RMSE'!B90)+('MLR, Tip Predictor'!$C$30*C90)</f>
        <v>2.6804121542880095</v>
      </c>
      <c r="E90" s="7">
        <f t="shared" si="3"/>
        <v>3.1695878457119901</v>
      </c>
      <c r="F90" s="7">
        <f t="shared" si="4"/>
        <v>10.046287111685174</v>
      </c>
      <c r="G90" s="7">
        <f t="shared" si="5"/>
        <v>3.1695878457119901</v>
      </c>
    </row>
    <row r="91" spans="1:7" x14ac:dyDescent="0.25">
      <c r="A91">
        <v>3</v>
      </c>
      <c r="B91">
        <v>21.16</v>
      </c>
      <c r="C91">
        <v>2</v>
      </c>
      <c r="D91" s="7">
        <f>'MLR, Tip Predictor'!C118+('MLR, Tip Predictor'!$C$31*'Predicted tip, RMSE'!B91)+('MLR, Tip Predictor'!$C$30*C91)</f>
        <v>2.3455580927669843</v>
      </c>
      <c r="E91" s="7">
        <f t="shared" si="3"/>
        <v>0.65444190723301565</v>
      </c>
      <c r="F91" s="7">
        <f t="shared" si="4"/>
        <v>0.42829420994278705</v>
      </c>
      <c r="G91" s="7">
        <f t="shared" si="5"/>
        <v>0.65444190723301565</v>
      </c>
    </row>
    <row r="92" spans="1:7" x14ac:dyDescent="0.25">
      <c r="A92">
        <v>3</v>
      </c>
      <c r="B92">
        <v>28.97</v>
      </c>
      <c r="C92">
        <v>2</v>
      </c>
      <c r="D92" s="7">
        <f>'MLR, Tip Predictor'!C119+('MLR, Tip Predictor'!$C$31*'Predicted tip, RMSE'!B92)+('MLR, Tip Predictor'!$C$30*C92)</f>
        <v>3.0822370281132399</v>
      </c>
      <c r="E92" s="7">
        <f t="shared" si="3"/>
        <v>-8.2237028113239852E-2</v>
      </c>
      <c r="F92" s="7">
        <f t="shared" si="4"/>
        <v>6.7629287928978018E-3</v>
      </c>
      <c r="G92" s="7">
        <f t="shared" si="5"/>
        <v>8.2237028113239852E-2</v>
      </c>
    </row>
    <row r="93" spans="1:7" x14ac:dyDescent="0.25">
      <c r="A93">
        <v>3.5</v>
      </c>
      <c r="B93">
        <v>22.49</v>
      </c>
      <c r="C93">
        <v>2</v>
      </c>
      <c r="D93" s="7">
        <f>'MLR, Tip Predictor'!C120+('MLR, Tip Predictor'!$C$31*'Predicted tip, RMSE'!B93)+('MLR, Tip Predictor'!$C$30*C93)</f>
        <v>2.4710104594776778</v>
      </c>
      <c r="E93" s="7">
        <f t="shared" si="3"/>
        <v>1.0289895405223222</v>
      </c>
      <c r="F93" s="7">
        <f t="shared" si="4"/>
        <v>1.0588194745043398</v>
      </c>
      <c r="G93" s="7">
        <f t="shared" si="5"/>
        <v>1.0289895405223222</v>
      </c>
    </row>
    <row r="94" spans="1:7" x14ac:dyDescent="0.25">
      <c r="A94">
        <v>1</v>
      </c>
      <c r="B94">
        <v>5.75</v>
      </c>
      <c r="C94">
        <v>2</v>
      </c>
      <c r="D94" s="7">
        <f>'MLR, Tip Predictor'!C121+('MLR, Tip Predictor'!$C$31*'Predicted tip, RMSE'!B94)+('MLR, Tip Predictor'!$C$30*C94)</f>
        <v>0.89200849050247744</v>
      </c>
      <c r="E94" s="7">
        <f t="shared" si="3"/>
        <v>0.10799150949752256</v>
      </c>
      <c r="F94" s="7">
        <f t="shared" si="4"/>
        <v>1.1662166123553506E-2</v>
      </c>
      <c r="G94" s="7">
        <f t="shared" si="5"/>
        <v>0.10799150949752256</v>
      </c>
    </row>
    <row r="95" spans="1:7" x14ac:dyDescent="0.25">
      <c r="A95">
        <v>4.3</v>
      </c>
      <c r="B95">
        <v>16.32</v>
      </c>
      <c r="C95">
        <v>2</v>
      </c>
      <c r="D95" s="7">
        <f>'MLR, Tip Predictor'!C122+('MLR, Tip Predictor'!$C$31*'Predicted tip, RMSE'!B95)+('MLR, Tip Predictor'!$C$30*C95)</f>
        <v>1.8890246680453613</v>
      </c>
      <c r="E95" s="7">
        <f t="shared" si="3"/>
        <v>2.4109753319546385</v>
      </c>
      <c r="F95" s="7">
        <f t="shared" si="4"/>
        <v>5.8128020512937795</v>
      </c>
      <c r="G95" s="7">
        <f t="shared" si="5"/>
        <v>2.4109753319546385</v>
      </c>
    </row>
    <row r="96" spans="1:7" x14ac:dyDescent="0.25">
      <c r="A96">
        <v>3.25</v>
      </c>
      <c r="B96">
        <v>22.75</v>
      </c>
      <c r="C96">
        <v>2</v>
      </c>
      <c r="D96" s="7">
        <f>'MLR, Tip Predictor'!C123+('MLR, Tip Predictor'!$C$31*'Predicted tip, RMSE'!B96)+('MLR, Tip Predictor'!$C$30*C96)</f>
        <v>2.4955349822933024</v>
      </c>
      <c r="E96" s="7">
        <f t="shared" si="3"/>
        <v>0.7544650177066976</v>
      </c>
      <c r="F96" s="7">
        <f t="shared" si="4"/>
        <v>0.56921746294316755</v>
      </c>
      <c r="G96" s="7">
        <f t="shared" si="5"/>
        <v>0.7544650177066976</v>
      </c>
    </row>
    <row r="97" spans="1:7" x14ac:dyDescent="0.25">
      <c r="A97">
        <v>4.7300000000000004</v>
      </c>
      <c r="B97">
        <v>40.17</v>
      </c>
      <c r="C97">
        <v>4</v>
      </c>
      <c r="D97" s="7">
        <f>'MLR, Tip Predictor'!C124+('MLR, Tip Predictor'!$C$31*'Predicted tip, RMSE'!B97)+('MLR, Tip Predictor'!$C$30*C97)</f>
        <v>4.4883172468663055</v>
      </c>
      <c r="E97" s="7">
        <f t="shared" si="3"/>
        <v>0.24168275313369492</v>
      </c>
      <c r="F97" s="7">
        <f t="shared" si="4"/>
        <v>5.8410553162282518E-2</v>
      </c>
      <c r="G97" s="7">
        <f t="shared" si="5"/>
        <v>0.24168275313369492</v>
      </c>
    </row>
    <row r="98" spans="1:7" x14ac:dyDescent="0.25">
      <c r="A98">
        <v>4</v>
      </c>
      <c r="B98">
        <v>27.28</v>
      </c>
      <c r="C98">
        <v>2</v>
      </c>
      <c r="D98" s="7">
        <f>'MLR, Tip Predictor'!C125+('MLR, Tip Predictor'!$C$31*'Predicted tip, RMSE'!B98)+('MLR, Tip Predictor'!$C$30*C98)</f>
        <v>2.9228276298116813</v>
      </c>
      <c r="E98" s="7">
        <f t="shared" si="3"/>
        <v>1.0771723701883187</v>
      </c>
      <c r="F98" s="7">
        <f t="shared" si="4"/>
        <v>1.1603003150971203</v>
      </c>
      <c r="G98" s="7">
        <f t="shared" si="5"/>
        <v>1.0771723701883187</v>
      </c>
    </row>
    <row r="99" spans="1:7" x14ac:dyDescent="0.25">
      <c r="A99">
        <v>1.5</v>
      </c>
      <c r="B99">
        <v>12.03</v>
      </c>
      <c r="C99">
        <v>2</v>
      </c>
      <c r="D99" s="7">
        <f>'MLR, Tip Predictor'!C126+('MLR, Tip Predictor'!$C$31*'Predicted tip, RMSE'!B99)+('MLR, Tip Predictor'!$C$30*C99)</f>
        <v>1.4843700415875587</v>
      </c>
      <c r="E99" s="7">
        <f t="shared" si="3"/>
        <v>1.5629958412441303E-2</v>
      </c>
      <c r="F99" s="7">
        <f t="shared" si="4"/>
        <v>2.4429559997464462E-4</v>
      </c>
      <c r="G99" s="7">
        <f t="shared" si="5"/>
        <v>1.5629958412441303E-2</v>
      </c>
    </row>
    <row r="100" spans="1:7" x14ac:dyDescent="0.25">
      <c r="A100">
        <v>3</v>
      </c>
      <c r="B100">
        <v>21.01</v>
      </c>
      <c r="C100">
        <v>2</v>
      </c>
      <c r="D100" s="7">
        <f>'MLR, Tip Predictor'!C127+('MLR, Tip Predictor'!$C$31*'Predicted tip, RMSE'!B100)+('MLR, Tip Predictor'!$C$30*C100)</f>
        <v>2.3314093296041243</v>
      </c>
      <c r="E100" s="7">
        <f t="shared" si="3"/>
        <v>0.66859067039587572</v>
      </c>
      <c r="F100" s="7">
        <f t="shared" si="4"/>
        <v>0.44701348454040651</v>
      </c>
      <c r="G100" s="7">
        <f t="shared" si="5"/>
        <v>0.66859067039587572</v>
      </c>
    </row>
    <row r="101" spans="1:7" x14ac:dyDescent="0.25">
      <c r="A101">
        <v>1.5</v>
      </c>
      <c r="B101">
        <v>12.46</v>
      </c>
      <c r="C101">
        <v>2</v>
      </c>
      <c r="D101" s="7">
        <f>'MLR, Tip Predictor'!C128+('MLR, Tip Predictor'!$C$31*'Predicted tip, RMSE'!B101)+('MLR, Tip Predictor'!$C$30*C101)</f>
        <v>1.5249298293210916</v>
      </c>
      <c r="E101" s="7">
        <f t="shared" si="3"/>
        <v>-2.4929829321091557E-2</v>
      </c>
      <c r="F101" s="7">
        <f t="shared" si="4"/>
        <v>6.2149638997875635E-4</v>
      </c>
      <c r="G101" s="7">
        <f t="shared" si="5"/>
        <v>2.4929829321091557E-2</v>
      </c>
    </row>
    <row r="102" spans="1:7" x14ac:dyDescent="0.25">
      <c r="A102">
        <v>2.5</v>
      </c>
      <c r="B102">
        <v>11.35</v>
      </c>
      <c r="C102">
        <v>2</v>
      </c>
      <c r="D102" s="7">
        <f>'MLR, Tip Predictor'!C129+('MLR, Tip Predictor'!$C$31*'Predicted tip, RMSE'!B102)+('MLR, Tip Predictor'!$C$30*C102)</f>
        <v>1.4202289819159257</v>
      </c>
      <c r="E102" s="7">
        <f t="shared" si="3"/>
        <v>1.0797710180840743</v>
      </c>
      <c r="F102" s="7">
        <f t="shared" si="4"/>
        <v>1.1659054514943183</v>
      </c>
      <c r="G102" s="7">
        <f t="shared" si="5"/>
        <v>1.0797710180840743</v>
      </c>
    </row>
    <row r="103" spans="1:7" x14ac:dyDescent="0.25">
      <c r="A103">
        <v>3</v>
      </c>
      <c r="B103">
        <v>15.38</v>
      </c>
      <c r="C103">
        <v>2</v>
      </c>
      <c r="D103" s="7">
        <f>'MLR, Tip Predictor'!C130+('MLR, Tip Predictor'!$C$31*'Predicted tip, RMSE'!B103)+('MLR, Tip Predictor'!$C$30*C103)</f>
        <v>1.8003590855581038</v>
      </c>
      <c r="E103" s="7">
        <f t="shared" si="3"/>
        <v>1.1996409144418962</v>
      </c>
      <c r="F103" s="7">
        <f t="shared" si="4"/>
        <v>1.4391383236029891</v>
      </c>
      <c r="G103" s="7">
        <f t="shared" si="5"/>
        <v>1.1996409144418962</v>
      </c>
    </row>
    <row r="104" spans="1:7" x14ac:dyDescent="0.25">
      <c r="A104">
        <v>2.5</v>
      </c>
      <c r="B104">
        <v>44.3</v>
      </c>
      <c r="C104">
        <v>3</v>
      </c>
      <c r="D104" s="7">
        <f>'MLR, Tip Predictor'!C131+('MLR, Tip Predictor'!$C$31*'Predicted tip, RMSE'!B104)+('MLR, Tip Predictor'!$C$30*C104)</f>
        <v>4.7030602413206388</v>
      </c>
      <c r="E104" s="7">
        <f t="shared" si="3"/>
        <v>-2.2030602413206388</v>
      </c>
      <c r="F104" s="7">
        <f t="shared" si="4"/>
        <v>4.8534744268877512</v>
      </c>
      <c r="G104" s="7">
        <f t="shared" si="5"/>
        <v>2.2030602413206388</v>
      </c>
    </row>
    <row r="105" spans="1:7" x14ac:dyDescent="0.25">
      <c r="A105">
        <v>3.48</v>
      </c>
      <c r="B105">
        <v>22.42</v>
      </c>
      <c r="C105">
        <v>2</v>
      </c>
      <c r="D105" s="7">
        <f>'MLR, Tip Predictor'!C132+('MLR, Tip Predictor'!$C$31*'Predicted tip, RMSE'!B105)+('MLR, Tip Predictor'!$C$30*C105)</f>
        <v>2.4644077033350102</v>
      </c>
      <c r="E105" s="7">
        <f t="shared" si="3"/>
        <v>1.0155922966649897</v>
      </c>
      <c r="F105" s="7">
        <f t="shared" si="4"/>
        <v>1.0314277130452685</v>
      </c>
      <c r="G105" s="7">
        <f t="shared" si="5"/>
        <v>1.0155922966649897</v>
      </c>
    </row>
    <row r="106" spans="1:7" x14ac:dyDescent="0.25">
      <c r="A106">
        <v>4.08</v>
      </c>
      <c r="B106">
        <v>20.92</v>
      </c>
      <c r="C106">
        <v>2</v>
      </c>
      <c r="D106" s="7">
        <f>'MLR, Tip Predictor'!C133+('MLR, Tip Predictor'!$C$31*'Predicted tip, RMSE'!B106)+('MLR, Tip Predictor'!$C$30*C106)</f>
        <v>2.3229200717064082</v>
      </c>
      <c r="E106" s="7">
        <f t="shared" si="3"/>
        <v>1.7570799282935918</v>
      </c>
      <c r="F106" s="7">
        <f t="shared" si="4"/>
        <v>3.0873298744122137</v>
      </c>
      <c r="G106" s="7">
        <f t="shared" si="5"/>
        <v>1.7570799282935918</v>
      </c>
    </row>
    <row r="107" spans="1:7" x14ac:dyDescent="0.25">
      <c r="A107">
        <v>1.64</v>
      </c>
      <c r="B107">
        <v>15.36</v>
      </c>
      <c r="C107">
        <v>2</v>
      </c>
      <c r="D107" s="7">
        <f>'MLR, Tip Predictor'!C134+('MLR, Tip Predictor'!$C$31*'Predicted tip, RMSE'!B107)+('MLR, Tip Predictor'!$C$30*C107)</f>
        <v>1.7984725838030557</v>
      </c>
      <c r="E107" s="7">
        <f t="shared" si="3"/>
        <v>-0.15847258380305584</v>
      </c>
      <c r="F107" s="7">
        <f t="shared" si="4"/>
        <v>2.5113559817216559E-2</v>
      </c>
      <c r="G107" s="7">
        <f t="shared" si="5"/>
        <v>0.15847258380305584</v>
      </c>
    </row>
    <row r="108" spans="1:7" x14ac:dyDescent="0.25">
      <c r="A108">
        <v>4.0599999999999996</v>
      </c>
      <c r="B108">
        <v>20.49</v>
      </c>
      <c r="C108">
        <v>2</v>
      </c>
      <c r="D108" s="7">
        <f>'MLR, Tip Predictor'!C135+('MLR, Tip Predictor'!$C$31*'Predicted tip, RMSE'!B108)+('MLR, Tip Predictor'!$C$30*C108)</f>
        <v>2.2823602839728752</v>
      </c>
      <c r="E108" s="7">
        <f t="shared" si="3"/>
        <v>1.7776397160271245</v>
      </c>
      <c r="F108" s="7">
        <f t="shared" si="4"/>
        <v>3.1600029599969957</v>
      </c>
      <c r="G108" s="7">
        <f t="shared" si="5"/>
        <v>1.7776397160271245</v>
      </c>
    </row>
    <row r="109" spans="1:7" x14ac:dyDescent="0.25">
      <c r="A109">
        <v>4.29</v>
      </c>
      <c r="B109">
        <v>25.21</v>
      </c>
      <c r="C109">
        <v>2</v>
      </c>
      <c r="D109" s="7">
        <f>'MLR, Tip Predictor'!C136+('MLR, Tip Predictor'!$C$31*'Predicted tip, RMSE'!B109)+('MLR, Tip Predictor'!$C$30*C109)</f>
        <v>2.7275746981642102</v>
      </c>
      <c r="E109" s="7">
        <f t="shared" si="3"/>
        <v>1.5624253018357899</v>
      </c>
      <c r="F109" s="7">
        <f t="shared" si="4"/>
        <v>2.4411728238166592</v>
      </c>
      <c r="G109" s="7">
        <f t="shared" si="5"/>
        <v>1.5624253018357899</v>
      </c>
    </row>
    <row r="110" spans="1:7" x14ac:dyDescent="0.25">
      <c r="A110">
        <v>3.76</v>
      </c>
      <c r="B110">
        <v>18.239999999999998</v>
      </c>
      <c r="C110">
        <v>2</v>
      </c>
      <c r="D110" s="7">
        <f>'MLR, Tip Predictor'!C137+('MLR, Tip Predictor'!$C$31*'Predicted tip, RMSE'!B110)+('MLR, Tip Predictor'!$C$30*C110)</f>
        <v>2.0701288365299719</v>
      </c>
      <c r="E110" s="7">
        <f t="shared" si="3"/>
        <v>1.6898711634700279</v>
      </c>
      <c r="F110" s="7">
        <f t="shared" si="4"/>
        <v>2.8556645491275456</v>
      </c>
      <c r="G110" s="7">
        <f t="shared" si="5"/>
        <v>1.6898711634700279</v>
      </c>
    </row>
    <row r="111" spans="1:7" x14ac:dyDescent="0.25">
      <c r="A111">
        <v>4</v>
      </c>
      <c r="B111">
        <v>14.31</v>
      </c>
      <c r="C111">
        <v>2</v>
      </c>
      <c r="D111" s="7">
        <f>'MLR, Tip Predictor'!C138+('MLR, Tip Predictor'!$C$31*'Predicted tip, RMSE'!B111)+('MLR, Tip Predictor'!$C$30*C111)</f>
        <v>1.6994312416630342</v>
      </c>
      <c r="E111" s="7">
        <f t="shared" si="3"/>
        <v>2.3005687583369658</v>
      </c>
      <c r="F111" s="7">
        <f t="shared" si="4"/>
        <v>5.2926166118360891</v>
      </c>
      <c r="G111" s="7">
        <f t="shared" si="5"/>
        <v>2.3005687583369658</v>
      </c>
    </row>
    <row r="112" spans="1:7" x14ac:dyDescent="0.25">
      <c r="A112">
        <v>3</v>
      </c>
      <c r="B112">
        <v>14</v>
      </c>
      <c r="C112">
        <v>2</v>
      </c>
      <c r="D112" s="7">
        <f>'MLR, Tip Predictor'!C139+('MLR, Tip Predictor'!$C$31*'Predicted tip, RMSE'!B112)+('MLR, Tip Predictor'!$C$30*C112)</f>
        <v>1.6701904644597898</v>
      </c>
      <c r="E112" s="7">
        <f t="shared" si="3"/>
        <v>1.3298095355402102</v>
      </c>
      <c r="F112" s="7">
        <f t="shared" si="4"/>
        <v>1.7683934008136695</v>
      </c>
      <c r="G112" s="7">
        <f t="shared" si="5"/>
        <v>1.3298095355402102</v>
      </c>
    </row>
    <row r="113" spans="1:7" x14ac:dyDescent="0.25">
      <c r="A113">
        <v>1</v>
      </c>
      <c r="B113">
        <v>7.25</v>
      </c>
      <c r="C113">
        <v>1</v>
      </c>
      <c r="D113" s="7">
        <f>'MLR, Tip Predictor'!C140+('MLR, Tip Predictor'!$C$31*'Predicted tip, RMSE'!B113)+('MLR, Tip Predictor'!$C$30*C113)</f>
        <v>0.85867650416799524</v>
      </c>
      <c r="E113" s="7">
        <f t="shared" si="3"/>
        <v>0.14132349583200476</v>
      </c>
      <c r="F113" s="7">
        <f t="shared" si="4"/>
        <v>1.9972330474178668E-2</v>
      </c>
      <c r="G113" s="7">
        <f t="shared" si="5"/>
        <v>0.14132349583200476</v>
      </c>
    </row>
    <row r="114" spans="1:7" x14ac:dyDescent="0.25">
      <c r="A114">
        <v>4</v>
      </c>
      <c r="B114">
        <v>38.07</v>
      </c>
      <c r="C114">
        <v>3</v>
      </c>
      <c r="D114" s="7">
        <f>'MLR, Tip Predictor'!C141+('MLR, Tip Predictor'!$C$31*'Predicted tip, RMSE'!B114)+('MLR, Tip Predictor'!$C$30*C114)</f>
        <v>4.1154149446231774</v>
      </c>
      <c r="E114" s="7">
        <f t="shared" si="3"/>
        <v>-0.11541494462317736</v>
      </c>
      <c r="F114" s="7">
        <f t="shared" si="4"/>
        <v>1.3320609442371097E-2</v>
      </c>
      <c r="G114" s="7">
        <f t="shared" si="5"/>
        <v>0.11541494462317736</v>
      </c>
    </row>
    <row r="115" spans="1:7" x14ac:dyDescent="0.25">
      <c r="A115">
        <v>2.5499999999999998</v>
      </c>
      <c r="B115">
        <v>23.95</v>
      </c>
      <c r="C115">
        <v>2</v>
      </c>
      <c r="D115" s="7">
        <f>'MLR, Tip Predictor'!C142+('MLR, Tip Predictor'!$C$31*'Predicted tip, RMSE'!B115)+('MLR, Tip Predictor'!$C$30*C115)</f>
        <v>2.6087250875961843</v>
      </c>
      <c r="E115" s="7">
        <f t="shared" si="3"/>
        <v>-5.8725087596184444E-2</v>
      </c>
      <c r="F115" s="7">
        <f t="shared" si="4"/>
        <v>3.4486359131795361E-3</v>
      </c>
      <c r="G115" s="7">
        <f t="shared" si="5"/>
        <v>5.8725087596184444E-2</v>
      </c>
    </row>
    <row r="116" spans="1:7" x14ac:dyDescent="0.25">
      <c r="A116">
        <v>4</v>
      </c>
      <c r="B116">
        <v>25.71</v>
      </c>
      <c r="C116">
        <v>3</v>
      </c>
      <c r="D116" s="7">
        <f>'MLR, Tip Predictor'!C143+('MLR, Tip Predictor'!$C$31*'Predicted tip, RMSE'!B116)+('MLR, Tip Predictor'!$C$30*C116)</f>
        <v>2.9495568600034954</v>
      </c>
      <c r="E116" s="7">
        <f t="shared" si="3"/>
        <v>1.0504431399965046</v>
      </c>
      <c r="F116" s="7">
        <f t="shared" si="4"/>
        <v>1.1034307903657161</v>
      </c>
      <c r="G116" s="7">
        <f t="shared" si="5"/>
        <v>1.0504431399965046</v>
      </c>
    </row>
    <row r="117" spans="1:7" x14ac:dyDescent="0.25">
      <c r="A117">
        <v>3.5</v>
      </c>
      <c r="B117">
        <v>17.309999999999999</v>
      </c>
      <c r="C117">
        <v>2</v>
      </c>
      <c r="D117" s="7">
        <f>'MLR, Tip Predictor'!C144+('MLR, Tip Predictor'!$C$31*'Predicted tip, RMSE'!B117)+('MLR, Tip Predictor'!$C$30*C117)</f>
        <v>1.9824065049202386</v>
      </c>
      <c r="E117" s="7">
        <f t="shared" si="3"/>
        <v>1.5175934950797614</v>
      </c>
      <c r="F117" s="7">
        <f t="shared" si="4"/>
        <v>2.3030900163084058</v>
      </c>
      <c r="G117" s="7">
        <f t="shared" si="5"/>
        <v>1.5175934950797614</v>
      </c>
    </row>
    <row r="118" spans="1:7" x14ac:dyDescent="0.25">
      <c r="A118">
        <v>5.07</v>
      </c>
      <c r="B118">
        <v>29.93</v>
      </c>
      <c r="C118">
        <v>4</v>
      </c>
      <c r="D118" s="7">
        <f>'MLR, Tip Predictor'!C145+('MLR, Tip Predictor'!$C$31*'Predicted tip, RMSE'!B118)+('MLR, Tip Predictor'!$C$30*C118)</f>
        <v>3.5224283482817142</v>
      </c>
      <c r="E118" s="7">
        <f t="shared" si="3"/>
        <v>1.547571651718286</v>
      </c>
      <c r="F118" s="7">
        <f t="shared" si="4"/>
        <v>2.3949780172020638</v>
      </c>
      <c r="G118" s="7">
        <f t="shared" si="5"/>
        <v>1.547571651718286</v>
      </c>
    </row>
    <row r="119" spans="1:7" x14ac:dyDescent="0.25">
      <c r="A119">
        <v>1.5</v>
      </c>
      <c r="B119">
        <v>10.65</v>
      </c>
      <c r="C119">
        <v>2</v>
      </c>
      <c r="D119" s="7">
        <f>'MLR, Tip Predictor'!C146+('MLR, Tip Predictor'!$C$31*'Predicted tip, RMSE'!B119)+('MLR, Tip Predictor'!$C$30*C119)</f>
        <v>1.3542014204892447</v>
      </c>
      <c r="E119" s="7">
        <f t="shared" si="3"/>
        <v>0.14579857951075526</v>
      </c>
      <c r="F119" s="7">
        <f t="shared" si="4"/>
        <v>2.1257225787354023E-2</v>
      </c>
      <c r="G119" s="7">
        <f t="shared" si="5"/>
        <v>0.14579857951075526</v>
      </c>
    </row>
    <row r="120" spans="1:7" x14ac:dyDescent="0.25">
      <c r="A120">
        <v>1.8</v>
      </c>
      <c r="B120">
        <v>12.43</v>
      </c>
      <c r="C120">
        <v>2</v>
      </c>
      <c r="D120" s="7">
        <f>'MLR, Tip Predictor'!C147+('MLR, Tip Predictor'!$C$31*'Predicted tip, RMSE'!B120)+('MLR, Tip Predictor'!$C$30*C120)</f>
        <v>1.5221000766885193</v>
      </c>
      <c r="E120" s="7">
        <f t="shared" si="3"/>
        <v>0.27789992331148072</v>
      </c>
      <c r="F120" s="7">
        <f t="shared" si="4"/>
        <v>7.7228367376526871E-2</v>
      </c>
      <c r="G120" s="7">
        <f t="shared" si="5"/>
        <v>0.27789992331148072</v>
      </c>
    </row>
    <row r="121" spans="1:7" x14ac:dyDescent="0.25">
      <c r="A121">
        <v>2.92</v>
      </c>
      <c r="B121">
        <v>24.08</v>
      </c>
      <c r="C121">
        <v>4</v>
      </c>
      <c r="D121" s="7">
        <f>'MLR, Tip Predictor'!C148+('MLR, Tip Predictor'!$C$31*'Predicted tip, RMSE'!B121)+('MLR, Tip Predictor'!$C$30*C121)</f>
        <v>2.9706265849301654</v>
      </c>
      <c r="E121" s="7">
        <f t="shared" si="3"/>
        <v>-5.0626584930165475E-2</v>
      </c>
      <c r="F121" s="7">
        <f t="shared" si="4"/>
        <v>2.5630511016912581E-3</v>
      </c>
      <c r="G121" s="7">
        <f t="shared" si="5"/>
        <v>5.0626584930165475E-2</v>
      </c>
    </row>
    <row r="122" spans="1:7" x14ac:dyDescent="0.25">
      <c r="A122">
        <v>2.31</v>
      </c>
      <c r="B122">
        <v>11.69</v>
      </c>
      <c r="C122">
        <v>2</v>
      </c>
      <c r="D122" s="7">
        <f>'MLR, Tip Predictor'!C149+('MLR, Tip Predictor'!$C$31*'Predicted tip, RMSE'!B122)+('MLR, Tip Predictor'!$C$30*C122)</f>
        <v>1.4522995117517423</v>
      </c>
      <c r="E122" s="7">
        <f t="shared" si="3"/>
        <v>0.85770048824825773</v>
      </c>
      <c r="F122" s="7">
        <f t="shared" si="4"/>
        <v>0.73565012754129966</v>
      </c>
      <c r="G122" s="7">
        <f t="shared" si="5"/>
        <v>0.85770048824825773</v>
      </c>
    </row>
    <row r="123" spans="1:7" x14ac:dyDescent="0.25">
      <c r="A123">
        <v>1.68</v>
      </c>
      <c r="B123">
        <v>13.42</v>
      </c>
      <c r="C123">
        <v>2</v>
      </c>
      <c r="D123" s="7">
        <f>'MLR, Tip Predictor'!C150+('MLR, Tip Predictor'!$C$31*'Predicted tip, RMSE'!B123)+('MLR, Tip Predictor'!$C$30*C123)</f>
        <v>1.6154819135633969</v>
      </c>
      <c r="E123" s="7">
        <f t="shared" si="3"/>
        <v>6.4518086436603062E-2</v>
      </c>
      <c r="F123" s="7">
        <f t="shared" si="4"/>
        <v>4.1625834774409835E-3</v>
      </c>
      <c r="G123" s="7">
        <f t="shared" si="5"/>
        <v>6.4518086436603062E-2</v>
      </c>
    </row>
    <row r="124" spans="1:7" x14ac:dyDescent="0.25">
      <c r="A124">
        <v>2.5</v>
      </c>
      <c r="B124">
        <v>14.26</v>
      </c>
      <c r="C124">
        <v>2</v>
      </c>
      <c r="D124" s="7">
        <f>'MLR, Tip Predictor'!C151+('MLR, Tip Predictor'!$C$31*'Predicted tip, RMSE'!B124)+('MLR, Tip Predictor'!$C$30*C124)</f>
        <v>1.6947149872754141</v>
      </c>
      <c r="E124" s="7">
        <f t="shared" si="3"/>
        <v>0.80528501272458586</v>
      </c>
      <c r="F124" s="7">
        <f t="shared" si="4"/>
        <v>0.64848395171883644</v>
      </c>
      <c r="G124" s="7">
        <f t="shared" si="5"/>
        <v>0.80528501272458586</v>
      </c>
    </row>
    <row r="125" spans="1:7" x14ac:dyDescent="0.25">
      <c r="A125">
        <v>2</v>
      </c>
      <c r="B125">
        <v>15.95</v>
      </c>
      <c r="C125">
        <v>2</v>
      </c>
      <c r="D125" s="7">
        <f>'MLR, Tip Predictor'!C152+('MLR, Tip Predictor'!$C$31*'Predicted tip, RMSE'!B125)+('MLR, Tip Predictor'!$C$30*C125)</f>
        <v>1.8541243855769725</v>
      </c>
      <c r="E125" s="7">
        <f t="shared" si="3"/>
        <v>0.14587561442302754</v>
      </c>
      <c r="F125" s="7">
        <f t="shared" si="4"/>
        <v>2.1279694883295803E-2</v>
      </c>
      <c r="G125" s="7">
        <f t="shared" si="5"/>
        <v>0.14587561442302754</v>
      </c>
    </row>
    <row r="126" spans="1:7" x14ac:dyDescent="0.25">
      <c r="A126">
        <v>2.52</v>
      </c>
      <c r="B126">
        <v>12.48</v>
      </c>
      <c r="C126">
        <v>2</v>
      </c>
      <c r="D126" s="7">
        <f>'MLR, Tip Predictor'!C153+('MLR, Tip Predictor'!$C$31*'Predicted tip, RMSE'!B126)+('MLR, Tip Predictor'!$C$30*C126)</f>
        <v>1.5268163310761396</v>
      </c>
      <c r="E126" s="7">
        <f t="shared" si="3"/>
        <v>0.99318366892386045</v>
      </c>
      <c r="F126" s="7">
        <f t="shared" si="4"/>
        <v>0.98641380021706049</v>
      </c>
      <c r="G126" s="7">
        <f t="shared" si="5"/>
        <v>0.99318366892386045</v>
      </c>
    </row>
    <row r="127" spans="1:7" x14ac:dyDescent="0.25">
      <c r="A127">
        <v>4.2</v>
      </c>
      <c r="B127">
        <v>29.8</v>
      </c>
      <c r="C127">
        <v>6</v>
      </c>
      <c r="D127" s="7">
        <f>'MLR, Tip Predictor'!C154+('MLR, Tip Predictor'!$C$31*'Predicted tip, RMSE'!B127)+('MLR, Tip Predictor'!$C$30*C127)</f>
        <v>3.8598053228000708</v>
      </c>
      <c r="E127" s="7">
        <f t="shared" si="3"/>
        <v>0.34019467719992935</v>
      </c>
      <c r="F127" s="7">
        <f t="shared" si="4"/>
        <v>0.11573241839516413</v>
      </c>
      <c r="G127" s="7">
        <f t="shared" si="5"/>
        <v>0.34019467719992935</v>
      </c>
    </row>
    <row r="128" spans="1:7" x14ac:dyDescent="0.25">
      <c r="A128">
        <v>1.48</v>
      </c>
      <c r="B128">
        <v>8.52</v>
      </c>
      <c r="C128">
        <v>2</v>
      </c>
      <c r="D128" s="7">
        <f>'MLR, Tip Predictor'!C155+('MLR, Tip Predictor'!$C$31*'Predicted tip, RMSE'!B128)+('MLR, Tip Predictor'!$C$30*C128)</f>
        <v>1.1532889835766296</v>
      </c>
      <c r="E128" s="7">
        <f t="shared" si="3"/>
        <v>0.32671101642337042</v>
      </c>
      <c r="F128" s="7">
        <f t="shared" si="4"/>
        <v>0.10674008825239181</v>
      </c>
      <c r="G128" s="7">
        <f t="shared" si="5"/>
        <v>0.32671101642337042</v>
      </c>
    </row>
    <row r="129" spans="1:7" x14ac:dyDescent="0.25">
      <c r="A129">
        <v>2</v>
      </c>
      <c r="B129">
        <v>14.52</v>
      </c>
      <c r="C129">
        <v>2</v>
      </c>
      <c r="D129" s="7">
        <f>'MLR, Tip Predictor'!C156+('MLR, Tip Predictor'!$C$31*'Predicted tip, RMSE'!B129)+('MLR, Tip Predictor'!$C$30*C129)</f>
        <v>1.7192395100910385</v>
      </c>
      <c r="E129" s="7">
        <f t="shared" si="3"/>
        <v>0.28076048990896152</v>
      </c>
      <c r="F129" s="7">
        <f t="shared" si="4"/>
        <v>7.8826452693920079E-2</v>
      </c>
      <c r="G129" s="7">
        <f t="shared" si="5"/>
        <v>0.28076048990896152</v>
      </c>
    </row>
    <row r="130" spans="1:7" x14ac:dyDescent="0.25">
      <c r="A130">
        <v>2</v>
      </c>
      <c r="B130">
        <v>11.38</v>
      </c>
      <c r="C130">
        <v>2</v>
      </c>
      <c r="D130" s="7">
        <f>'MLR, Tip Predictor'!C157+('MLR, Tip Predictor'!$C$31*'Predicted tip, RMSE'!B130)+('MLR, Tip Predictor'!$C$30*C130)</f>
        <v>1.423058734548498</v>
      </c>
      <c r="E130" s="7">
        <f t="shared" si="3"/>
        <v>0.57694126545150204</v>
      </c>
      <c r="F130" s="7">
        <f t="shared" si="4"/>
        <v>0.33286122378078054</v>
      </c>
      <c r="G130" s="7">
        <f t="shared" si="5"/>
        <v>0.57694126545150204</v>
      </c>
    </row>
    <row r="131" spans="1:7" x14ac:dyDescent="0.25">
      <c r="A131">
        <v>2.1800000000000002</v>
      </c>
      <c r="B131">
        <v>22.82</v>
      </c>
      <c r="C131">
        <v>3</v>
      </c>
      <c r="D131" s="7">
        <f>'MLR, Tip Predictor'!C158+('MLR, Tip Predictor'!$C$31*'Predicted tip, RMSE'!B131)+('MLR, Tip Predictor'!$C$30*C131)</f>
        <v>2.6769573563990554</v>
      </c>
      <c r="E131" s="7">
        <f t="shared" ref="E131:E194" si="6">A131-D131</f>
        <v>-0.49695735639905525</v>
      </c>
      <c r="F131" s="7">
        <f t="shared" ref="F131:F194" si="7">E131^2</f>
        <v>0.24696661407913761</v>
      </c>
      <c r="G131" s="7">
        <f t="shared" ref="G131:G194" si="8">SQRT(F131)</f>
        <v>0.49695735639905525</v>
      </c>
    </row>
    <row r="132" spans="1:7" x14ac:dyDescent="0.25">
      <c r="A132">
        <v>1.5</v>
      </c>
      <c r="B132">
        <v>19.079999999999998</v>
      </c>
      <c r="C132">
        <v>2</v>
      </c>
      <c r="D132" s="7">
        <f>'MLR, Tip Predictor'!C159+('MLR, Tip Predictor'!$C$31*'Predicted tip, RMSE'!B132)+('MLR, Tip Predictor'!$C$30*C132)</f>
        <v>2.1493619102419892</v>
      </c>
      <c r="E132" s="7">
        <f t="shared" si="6"/>
        <v>-0.64936191024198919</v>
      </c>
      <c r="F132" s="7">
        <f t="shared" si="7"/>
        <v>0.42167089047312523</v>
      </c>
      <c r="G132" s="7">
        <f t="shared" si="8"/>
        <v>0.64936191024198919</v>
      </c>
    </row>
    <row r="133" spans="1:7" x14ac:dyDescent="0.25">
      <c r="A133">
        <v>2.83</v>
      </c>
      <c r="B133">
        <v>20.27</v>
      </c>
      <c r="C133">
        <v>2</v>
      </c>
      <c r="D133" s="7">
        <f>'MLR, Tip Predictor'!C160+('MLR, Tip Predictor'!$C$31*'Predicted tip, RMSE'!B133)+('MLR, Tip Predictor'!$C$30*C133)</f>
        <v>2.2616087646673471</v>
      </c>
      <c r="E133" s="7">
        <f t="shared" si="6"/>
        <v>0.56839123533265301</v>
      </c>
      <c r="F133" s="7">
        <f t="shared" si="7"/>
        <v>0.32306859640297936</v>
      </c>
      <c r="G133" s="7">
        <f t="shared" si="8"/>
        <v>0.56839123533265301</v>
      </c>
    </row>
    <row r="134" spans="1:7" x14ac:dyDescent="0.25">
      <c r="A134">
        <v>1.5</v>
      </c>
      <c r="B134">
        <v>11.17</v>
      </c>
      <c r="C134">
        <v>2</v>
      </c>
      <c r="D134" s="7">
        <f>'MLR, Tip Predictor'!C161+('MLR, Tip Predictor'!$C$31*'Predicted tip, RMSE'!B134)+('MLR, Tip Predictor'!$C$30*C134)</f>
        <v>1.4032504661204934</v>
      </c>
      <c r="E134" s="7">
        <f t="shared" si="6"/>
        <v>9.6749533879506577E-2</v>
      </c>
      <c r="F134" s="7">
        <f t="shared" si="7"/>
        <v>9.3604723059017916E-3</v>
      </c>
      <c r="G134" s="7">
        <f t="shared" si="8"/>
        <v>9.6749533879506577E-2</v>
      </c>
    </row>
    <row r="135" spans="1:7" x14ac:dyDescent="0.25">
      <c r="A135">
        <v>2</v>
      </c>
      <c r="B135">
        <v>12.26</v>
      </c>
      <c r="C135">
        <v>2</v>
      </c>
      <c r="D135" s="7">
        <f>'MLR, Tip Predictor'!C162+('MLR, Tip Predictor'!$C$31*'Predicted tip, RMSE'!B135)+('MLR, Tip Predictor'!$C$30*C135)</f>
        <v>1.506064811770611</v>
      </c>
      <c r="E135" s="7">
        <f t="shared" si="6"/>
        <v>0.49393518822938898</v>
      </c>
      <c r="F135" s="7">
        <f t="shared" si="7"/>
        <v>0.24397197017120192</v>
      </c>
      <c r="G135" s="7">
        <f t="shared" si="8"/>
        <v>0.49393518822938898</v>
      </c>
    </row>
    <row r="136" spans="1:7" x14ac:dyDescent="0.25">
      <c r="A136">
        <v>3.25</v>
      </c>
      <c r="B136">
        <v>18.260000000000002</v>
      </c>
      <c r="C136">
        <v>2</v>
      </c>
      <c r="D136" s="7">
        <f>'MLR, Tip Predictor'!C163+('MLR, Tip Predictor'!$C$31*'Predicted tip, RMSE'!B136)+('MLR, Tip Predictor'!$C$30*C136)</f>
        <v>2.0720153382850199</v>
      </c>
      <c r="E136" s="7">
        <f t="shared" si="6"/>
        <v>1.1779846617149801</v>
      </c>
      <c r="F136" s="7">
        <f t="shared" si="7"/>
        <v>1.3876478632357561</v>
      </c>
      <c r="G136" s="7">
        <f t="shared" si="8"/>
        <v>1.1779846617149801</v>
      </c>
    </row>
    <row r="137" spans="1:7" x14ac:dyDescent="0.25">
      <c r="A137">
        <v>1.25</v>
      </c>
      <c r="B137">
        <v>8.51</v>
      </c>
      <c r="C137">
        <v>2</v>
      </c>
      <c r="D137" s="7">
        <f>'MLR, Tip Predictor'!C164+('MLR, Tip Predictor'!$C$31*'Predicted tip, RMSE'!B137)+('MLR, Tip Predictor'!$C$30*C137)</f>
        <v>1.1523457326991056</v>
      </c>
      <c r="E137" s="7">
        <f t="shared" si="6"/>
        <v>9.7654267300894437E-2</v>
      </c>
      <c r="F137" s="7">
        <f t="shared" si="7"/>
        <v>9.5363559220745398E-3</v>
      </c>
      <c r="G137" s="7">
        <f t="shared" si="8"/>
        <v>9.7654267300894437E-2</v>
      </c>
    </row>
    <row r="138" spans="1:7" x14ac:dyDescent="0.25">
      <c r="A138">
        <v>2</v>
      </c>
      <c r="B138">
        <v>10.33</v>
      </c>
      <c r="C138">
        <v>2</v>
      </c>
      <c r="D138" s="7">
        <f>'MLR, Tip Predictor'!C165+('MLR, Tip Predictor'!$C$31*'Predicted tip, RMSE'!B138)+('MLR, Tip Predictor'!$C$30*C138)</f>
        <v>1.3240173924084762</v>
      </c>
      <c r="E138" s="7">
        <f t="shared" si="6"/>
        <v>0.67598260759152384</v>
      </c>
      <c r="F138" s="7">
        <f t="shared" si="7"/>
        <v>0.45695248576623609</v>
      </c>
      <c r="G138" s="7">
        <f t="shared" si="8"/>
        <v>0.67598260759152384</v>
      </c>
    </row>
    <row r="139" spans="1:7" x14ac:dyDescent="0.25">
      <c r="A139">
        <v>2</v>
      </c>
      <c r="B139">
        <v>14.15</v>
      </c>
      <c r="C139">
        <v>2</v>
      </c>
      <c r="D139" s="7">
        <f>'MLR, Tip Predictor'!C166+('MLR, Tip Predictor'!$C$31*'Predicted tip, RMSE'!B139)+('MLR, Tip Predictor'!$C$30*C139)</f>
        <v>1.6843392276226499</v>
      </c>
      <c r="E139" s="7">
        <f t="shared" si="6"/>
        <v>0.31566077237735013</v>
      </c>
      <c r="F139" s="7">
        <f t="shared" si="7"/>
        <v>9.9641723217865255E-2</v>
      </c>
      <c r="G139" s="7">
        <f t="shared" si="8"/>
        <v>0.31566077237735013</v>
      </c>
    </row>
    <row r="140" spans="1:7" x14ac:dyDescent="0.25">
      <c r="A140">
        <v>2</v>
      </c>
      <c r="B140">
        <v>16</v>
      </c>
      <c r="C140">
        <v>2</v>
      </c>
      <c r="D140" s="7">
        <f>'MLR, Tip Predictor'!C167+('MLR, Tip Predictor'!$C$31*'Predicted tip, RMSE'!B140)+('MLR, Tip Predictor'!$C$30*C140)</f>
        <v>1.8588406399645927</v>
      </c>
      <c r="E140" s="7">
        <f t="shared" si="6"/>
        <v>0.1411593600354073</v>
      </c>
      <c r="F140" s="7">
        <f t="shared" si="7"/>
        <v>1.9925964925605742E-2</v>
      </c>
      <c r="G140" s="7">
        <f t="shared" si="8"/>
        <v>0.1411593600354073</v>
      </c>
    </row>
    <row r="141" spans="1:7" x14ac:dyDescent="0.25">
      <c r="A141">
        <v>2.75</v>
      </c>
      <c r="B141">
        <v>13.16</v>
      </c>
      <c r="C141">
        <v>2</v>
      </c>
      <c r="D141" s="7">
        <f>'MLR, Tip Predictor'!C168+('MLR, Tip Predictor'!$C$31*'Predicted tip, RMSE'!B141)+('MLR, Tip Predictor'!$C$30*C141)</f>
        <v>1.5909573907477725</v>
      </c>
      <c r="E141" s="7">
        <f t="shared" si="6"/>
        <v>1.1590426092522275</v>
      </c>
      <c r="F141" s="7">
        <f t="shared" si="7"/>
        <v>1.3433797700622117</v>
      </c>
      <c r="G141" s="7">
        <f t="shared" si="8"/>
        <v>1.1590426092522275</v>
      </c>
    </row>
    <row r="142" spans="1:7" x14ac:dyDescent="0.25">
      <c r="A142">
        <v>3.5</v>
      </c>
      <c r="B142">
        <v>17.47</v>
      </c>
      <c r="C142">
        <v>2</v>
      </c>
      <c r="D142" s="7">
        <f>'MLR, Tip Predictor'!C169+('MLR, Tip Predictor'!$C$31*'Predicted tip, RMSE'!B142)+('MLR, Tip Predictor'!$C$30*C142)</f>
        <v>1.9974985189606227</v>
      </c>
      <c r="E142" s="7">
        <f t="shared" si="6"/>
        <v>1.5025014810393773</v>
      </c>
      <c r="F142" s="7">
        <f t="shared" si="7"/>
        <v>2.2575107005255224</v>
      </c>
      <c r="G142" s="7">
        <f t="shared" si="8"/>
        <v>1.5025014810393773</v>
      </c>
    </row>
    <row r="143" spans="1:7" x14ac:dyDescent="0.25">
      <c r="A143">
        <v>6.7</v>
      </c>
      <c r="B143">
        <v>34.299999999999997</v>
      </c>
      <c r="C143">
        <v>6</v>
      </c>
      <c r="D143" s="7">
        <f>'MLR, Tip Predictor'!C170+('MLR, Tip Predictor'!$C$31*'Predicted tip, RMSE'!B143)+('MLR, Tip Predictor'!$C$30*C143)</f>
        <v>4.2842682176858773</v>
      </c>
      <c r="E143" s="7">
        <f t="shared" si="6"/>
        <v>2.4157317823141229</v>
      </c>
      <c r="F143" s="7">
        <f t="shared" si="7"/>
        <v>5.8357600440825692</v>
      </c>
      <c r="G143" s="7">
        <f t="shared" si="8"/>
        <v>2.4157317823141229</v>
      </c>
    </row>
    <row r="144" spans="1:7" x14ac:dyDescent="0.25">
      <c r="A144">
        <v>5</v>
      </c>
      <c r="B144">
        <v>41.19</v>
      </c>
      <c r="C144">
        <v>5</v>
      </c>
      <c r="D144" s="7">
        <f>'MLR, Tip Predictor'!C171+('MLR, Tip Predictor'!$C$31*'Predicted tip, RMSE'!B144)+('MLR, Tip Predictor'!$C$30*C144)</f>
        <v>4.7593484543368394</v>
      </c>
      <c r="E144" s="7">
        <f t="shared" si="6"/>
        <v>0.2406515456631606</v>
      </c>
      <c r="F144" s="7">
        <f t="shared" si="7"/>
        <v>5.7913166430068275E-2</v>
      </c>
      <c r="G144" s="7">
        <f t="shared" si="8"/>
        <v>0.2406515456631606</v>
      </c>
    </row>
    <row r="145" spans="1:7" x14ac:dyDescent="0.25">
      <c r="A145">
        <v>5</v>
      </c>
      <c r="B145">
        <v>27.05</v>
      </c>
      <c r="C145">
        <v>6</v>
      </c>
      <c r="D145" s="7">
        <f>'MLR, Tip Predictor'!C172+('MLR, Tip Predictor'!$C$31*'Predicted tip, RMSE'!B145)+('MLR, Tip Predictor'!$C$30*C145)</f>
        <v>3.6004113314809669</v>
      </c>
      <c r="E145" s="7">
        <f t="shared" si="6"/>
        <v>1.3995886685190331</v>
      </c>
      <c r="F145" s="7">
        <f t="shared" si="7"/>
        <v>1.9588484410468798</v>
      </c>
      <c r="G145" s="7">
        <f t="shared" si="8"/>
        <v>1.3995886685190331</v>
      </c>
    </row>
    <row r="146" spans="1:7" x14ac:dyDescent="0.25">
      <c r="A146">
        <v>2.2999999999999998</v>
      </c>
      <c r="B146">
        <v>16.43</v>
      </c>
      <c r="C146">
        <v>2</v>
      </c>
      <c r="D146" s="7">
        <f>'MLR, Tip Predictor'!C173+('MLR, Tip Predictor'!$C$31*'Predicted tip, RMSE'!B146)+('MLR, Tip Predictor'!$C$30*C146)</f>
        <v>1.8994004276981253</v>
      </c>
      <c r="E146" s="7">
        <f t="shared" si="6"/>
        <v>0.40059957230187448</v>
      </c>
      <c r="F146" s="7">
        <f t="shared" si="7"/>
        <v>0.16048001732844477</v>
      </c>
      <c r="G146" s="7">
        <f t="shared" si="8"/>
        <v>0.40059957230187448</v>
      </c>
    </row>
    <row r="147" spans="1:7" x14ac:dyDescent="0.25">
      <c r="A147">
        <v>1.5</v>
      </c>
      <c r="B147">
        <v>8.35</v>
      </c>
      <c r="C147">
        <v>2</v>
      </c>
      <c r="D147" s="7">
        <f>'MLR, Tip Predictor'!C174+('MLR, Tip Predictor'!$C$31*'Predicted tip, RMSE'!B147)+('MLR, Tip Predictor'!$C$30*C147)</f>
        <v>1.1372537186587213</v>
      </c>
      <c r="E147" s="7">
        <f t="shared" si="6"/>
        <v>0.36274628134127873</v>
      </c>
      <c r="F147" s="7">
        <f t="shared" si="7"/>
        <v>0.13158486462692615</v>
      </c>
      <c r="G147" s="7">
        <f t="shared" si="8"/>
        <v>0.36274628134127873</v>
      </c>
    </row>
    <row r="148" spans="1:7" x14ac:dyDescent="0.25">
      <c r="A148">
        <v>1.36</v>
      </c>
      <c r="B148">
        <v>18.64</v>
      </c>
      <c r="C148">
        <v>3</v>
      </c>
      <c r="D148" s="7">
        <f>'MLR, Tip Predictor'!C175+('MLR, Tip Predictor'!$C$31*'Predicted tip, RMSE'!B148)+('MLR, Tip Predictor'!$C$30*C148)</f>
        <v>2.2826784895940171</v>
      </c>
      <c r="E148" s="7">
        <f t="shared" si="6"/>
        <v>-0.92267848959401699</v>
      </c>
      <c r="F148" s="7">
        <f t="shared" si="7"/>
        <v>0.85133559515949653</v>
      </c>
      <c r="G148" s="7">
        <f t="shared" si="8"/>
        <v>0.92267848959401699</v>
      </c>
    </row>
    <row r="149" spans="1:7" x14ac:dyDescent="0.25">
      <c r="A149">
        <v>1.63</v>
      </c>
      <c r="B149">
        <v>11.87</v>
      </c>
      <c r="C149">
        <v>2</v>
      </c>
      <c r="D149" s="7">
        <f>'MLR, Tip Predictor'!C176+('MLR, Tip Predictor'!$C$31*'Predicted tip, RMSE'!B149)+('MLR, Tip Predictor'!$C$30*C149)</f>
        <v>1.4692780275471744</v>
      </c>
      <c r="E149" s="7">
        <f t="shared" si="6"/>
        <v>0.16072197245282549</v>
      </c>
      <c r="F149" s="7">
        <f t="shared" si="7"/>
        <v>2.5831552429126797E-2</v>
      </c>
      <c r="G149" s="7">
        <f t="shared" si="8"/>
        <v>0.16072197245282549</v>
      </c>
    </row>
    <row r="150" spans="1:7" x14ac:dyDescent="0.25">
      <c r="A150">
        <v>1.73</v>
      </c>
      <c r="B150">
        <v>9.7799999999999994</v>
      </c>
      <c r="C150">
        <v>2</v>
      </c>
      <c r="D150" s="7">
        <f>'MLR, Tip Predictor'!C177+('MLR, Tip Predictor'!$C$31*'Predicted tip, RMSE'!B150)+('MLR, Tip Predictor'!$C$30*C150)</f>
        <v>1.2721385941446552</v>
      </c>
      <c r="E150" s="7">
        <f t="shared" si="6"/>
        <v>0.45786140585534474</v>
      </c>
      <c r="F150" s="7">
        <f t="shared" si="7"/>
        <v>0.20963706697183271</v>
      </c>
      <c r="G150" s="7">
        <f t="shared" si="8"/>
        <v>0.45786140585534474</v>
      </c>
    </row>
    <row r="151" spans="1:7" x14ac:dyDescent="0.25">
      <c r="A151">
        <v>2</v>
      </c>
      <c r="B151">
        <v>7.51</v>
      </c>
      <c r="C151">
        <v>2</v>
      </c>
      <c r="D151" s="7">
        <f>'MLR, Tip Predictor'!C178+('MLR, Tip Predictor'!$C$31*'Predicted tip, RMSE'!B151)+('MLR, Tip Predictor'!$C$30*C151)</f>
        <v>1.058020644946704</v>
      </c>
      <c r="E151" s="7">
        <f t="shared" si="6"/>
        <v>0.941979355053296</v>
      </c>
      <c r="F151" s="7">
        <f t="shared" si="7"/>
        <v>0.88732510534662346</v>
      </c>
      <c r="G151" s="7">
        <f t="shared" si="8"/>
        <v>0.941979355053296</v>
      </c>
    </row>
    <row r="152" spans="1:7" x14ac:dyDescent="0.25">
      <c r="A152">
        <v>2.5</v>
      </c>
      <c r="B152">
        <v>14.07</v>
      </c>
      <c r="C152">
        <v>2</v>
      </c>
      <c r="D152" s="7">
        <f>'MLR, Tip Predictor'!C179+('MLR, Tip Predictor'!$C$31*'Predicted tip, RMSE'!B152)+('MLR, Tip Predictor'!$C$30*C152)</f>
        <v>1.6767932206024578</v>
      </c>
      <c r="E152" s="7">
        <f t="shared" si="6"/>
        <v>0.82320677939754217</v>
      </c>
      <c r="F152" s="7">
        <f t="shared" si="7"/>
        <v>0.6776694016460737</v>
      </c>
      <c r="G152" s="7">
        <f t="shared" si="8"/>
        <v>0.82320677939754217</v>
      </c>
    </row>
    <row r="153" spans="1:7" x14ac:dyDescent="0.25">
      <c r="A153">
        <v>2</v>
      </c>
      <c r="B153">
        <v>13.13</v>
      </c>
      <c r="C153">
        <v>2</v>
      </c>
      <c r="D153" s="7">
        <f>'MLR, Tip Predictor'!C180+('MLR, Tip Predictor'!$C$31*'Predicted tip, RMSE'!B153)+('MLR, Tip Predictor'!$C$30*C153)</f>
        <v>1.5881276381152005</v>
      </c>
      <c r="E153" s="7">
        <f t="shared" si="6"/>
        <v>0.41187236188479948</v>
      </c>
      <c r="F153" s="7">
        <f t="shared" si="7"/>
        <v>0.16963884248456321</v>
      </c>
      <c r="G153" s="7">
        <f t="shared" si="8"/>
        <v>0.41187236188479948</v>
      </c>
    </row>
    <row r="154" spans="1:7" x14ac:dyDescent="0.25">
      <c r="A154">
        <v>2.74</v>
      </c>
      <c r="B154">
        <v>17.260000000000002</v>
      </c>
      <c r="C154">
        <v>3</v>
      </c>
      <c r="D154" s="7">
        <f>'MLR, Tip Predictor'!C181+('MLR, Tip Predictor'!$C$31*'Predicted tip, RMSE'!B154)+('MLR, Tip Predictor'!$C$30*C154)</f>
        <v>2.1525098684957031</v>
      </c>
      <c r="E154" s="7">
        <f t="shared" si="6"/>
        <v>0.58749013150429708</v>
      </c>
      <c r="F154" s="7">
        <f t="shared" si="7"/>
        <v>0.34514465461493626</v>
      </c>
      <c r="G154" s="7">
        <f t="shared" si="8"/>
        <v>0.58749013150429708</v>
      </c>
    </row>
    <row r="155" spans="1:7" x14ac:dyDescent="0.25">
      <c r="A155">
        <v>2</v>
      </c>
      <c r="B155">
        <v>24.55</v>
      </c>
      <c r="C155">
        <v>4</v>
      </c>
      <c r="D155" s="7">
        <f>'MLR, Tip Predictor'!C182+('MLR, Tip Predictor'!$C$31*'Predicted tip, RMSE'!B155)+('MLR, Tip Predictor'!$C$30*C155)</f>
        <v>3.0149593761737945</v>
      </c>
      <c r="E155" s="7">
        <f t="shared" si="6"/>
        <v>-1.0149593761737945</v>
      </c>
      <c r="F155" s="7">
        <f t="shared" si="7"/>
        <v>1.0301425352830982</v>
      </c>
      <c r="G155" s="7">
        <f t="shared" si="8"/>
        <v>1.0149593761737945</v>
      </c>
    </row>
    <row r="156" spans="1:7" x14ac:dyDescent="0.25">
      <c r="A156">
        <v>2</v>
      </c>
      <c r="B156">
        <v>19.77</v>
      </c>
      <c r="C156">
        <v>4</v>
      </c>
      <c r="D156" s="7">
        <f>'MLR, Tip Predictor'!C183+('MLR, Tip Predictor'!$C$31*'Predicted tip, RMSE'!B156)+('MLR, Tip Predictor'!$C$30*C156)</f>
        <v>2.564085456717315</v>
      </c>
      <c r="E156" s="7">
        <f t="shared" si="6"/>
        <v>-0.56408545671731503</v>
      </c>
      <c r="F156" s="7">
        <f t="shared" si="7"/>
        <v>0.31819240247998187</v>
      </c>
      <c r="G156" s="7">
        <f t="shared" si="8"/>
        <v>0.56408545671731503</v>
      </c>
    </row>
    <row r="157" spans="1:7" x14ac:dyDescent="0.25">
      <c r="A157">
        <v>5.14</v>
      </c>
      <c r="B157">
        <v>29.85</v>
      </c>
      <c r="C157">
        <v>5</v>
      </c>
      <c r="D157" s="7">
        <f>'MLR, Tip Predictor'!C184+('MLR, Tip Predictor'!$C$31*'Predicted tip, RMSE'!B157)+('MLR, Tip Predictor'!$C$30*C157)</f>
        <v>3.6897019592246068</v>
      </c>
      <c r="E157" s="7">
        <f t="shared" si="6"/>
        <v>1.4502980407753929</v>
      </c>
      <c r="F157" s="7">
        <f t="shared" si="7"/>
        <v>2.1033644070769433</v>
      </c>
      <c r="G157" s="7">
        <f t="shared" si="8"/>
        <v>1.4502980407753929</v>
      </c>
    </row>
    <row r="158" spans="1:7" x14ac:dyDescent="0.25">
      <c r="A158">
        <v>5</v>
      </c>
      <c r="B158">
        <v>48.17</v>
      </c>
      <c r="C158">
        <v>6</v>
      </c>
      <c r="D158" s="7">
        <f>'MLR, Tip Predictor'!C185+('MLR, Tip Predictor'!$C$31*'Predicted tip, RMSE'!B158)+('MLR, Tip Predictor'!$C$30*C158)</f>
        <v>5.5925571848116862</v>
      </c>
      <c r="E158" s="7">
        <f t="shared" si="6"/>
        <v>-0.59255718481168618</v>
      </c>
      <c r="F158" s="7">
        <f t="shared" si="7"/>
        <v>0.35112401727195081</v>
      </c>
      <c r="G158" s="7">
        <f t="shared" si="8"/>
        <v>0.59255718481168618</v>
      </c>
    </row>
    <row r="159" spans="1:7" x14ac:dyDescent="0.25">
      <c r="A159">
        <v>3.75</v>
      </c>
      <c r="B159">
        <v>25</v>
      </c>
      <c r="C159">
        <v>4</v>
      </c>
      <c r="D159" s="7">
        <f>'MLR, Tip Predictor'!C186+('MLR, Tip Predictor'!$C$31*'Predicted tip, RMSE'!B159)+('MLR, Tip Predictor'!$C$30*C159)</f>
        <v>3.0574056656623751</v>
      </c>
      <c r="E159" s="7">
        <f t="shared" si="6"/>
        <v>0.69259433433762485</v>
      </c>
      <c r="F159" s="7">
        <f t="shared" si="7"/>
        <v>0.4796869119565777</v>
      </c>
      <c r="G159" s="7">
        <f t="shared" si="8"/>
        <v>0.69259433433762485</v>
      </c>
    </row>
    <row r="160" spans="1:7" x14ac:dyDescent="0.25">
      <c r="A160">
        <v>2.61</v>
      </c>
      <c r="B160">
        <v>13.39</v>
      </c>
      <c r="C160">
        <v>2</v>
      </c>
      <c r="D160" s="7">
        <f>'MLR, Tip Predictor'!C187+('MLR, Tip Predictor'!$C$31*'Predicted tip, RMSE'!B160)+('MLR, Tip Predictor'!$C$30*C160)</f>
        <v>1.6126521609308249</v>
      </c>
      <c r="E160" s="7">
        <f t="shared" si="6"/>
        <v>0.99734783906917501</v>
      </c>
      <c r="F160" s="7">
        <f t="shared" si="7"/>
        <v>0.99470271209595307</v>
      </c>
      <c r="G160" s="7">
        <f t="shared" si="8"/>
        <v>0.99734783906917501</v>
      </c>
    </row>
    <row r="161" spans="1:7" x14ac:dyDescent="0.25">
      <c r="A161">
        <v>2</v>
      </c>
      <c r="B161">
        <v>16.489999999999998</v>
      </c>
      <c r="C161">
        <v>4</v>
      </c>
      <c r="D161" s="7">
        <f>'MLR, Tip Predictor'!C188+('MLR, Tip Predictor'!$C$31*'Predicted tip, RMSE'!B161)+('MLR, Tip Predictor'!$C$30*C161)</f>
        <v>2.254699168889438</v>
      </c>
      <c r="E161" s="7">
        <f t="shared" si="6"/>
        <v>-0.254699168889438</v>
      </c>
      <c r="F161" s="7">
        <f t="shared" si="7"/>
        <v>6.4871666632970462E-2</v>
      </c>
      <c r="G161" s="7">
        <f t="shared" si="8"/>
        <v>0.254699168889438</v>
      </c>
    </row>
    <row r="162" spans="1:7" x14ac:dyDescent="0.25">
      <c r="A162">
        <v>3.5</v>
      </c>
      <c r="B162">
        <v>21.5</v>
      </c>
      <c r="C162">
        <v>4</v>
      </c>
      <c r="D162" s="7">
        <f>'MLR, Tip Predictor'!C189+('MLR, Tip Predictor'!$C$31*'Predicted tip, RMSE'!B162)+('MLR, Tip Predictor'!$C$30*C162)</f>
        <v>2.7272678585289696</v>
      </c>
      <c r="E162" s="7">
        <f t="shared" si="6"/>
        <v>0.77273214147103042</v>
      </c>
      <c r="F162" s="7">
        <f t="shared" si="7"/>
        <v>0.59711496246240459</v>
      </c>
      <c r="G162" s="7">
        <f t="shared" si="8"/>
        <v>0.77273214147103042</v>
      </c>
    </row>
    <row r="163" spans="1:7" x14ac:dyDescent="0.25">
      <c r="A163">
        <v>2.5</v>
      </c>
      <c r="B163">
        <v>12.66</v>
      </c>
      <c r="C163">
        <v>2</v>
      </c>
      <c r="D163" s="7">
        <f>'MLR, Tip Predictor'!C190+('MLR, Tip Predictor'!$C$31*'Predicted tip, RMSE'!B163)+('MLR, Tip Predictor'!$C$30*C163)</f>
        <v>1.5437948468715716</v>
      </c>
      <c r="E163" s="7">
        <f t="shared" si="6"/>
        <v>0.95620515312842835</v>
      </c>
      <c r="F163" s="7">
        <f t="shared" si="7"/>
        <v>0.91432829486936107</v>
      </c>
      <c r="G163" s="7">
        <f t="shared" si="8"/>
        <v>0.95620515312842835</v>
      </c>
    </row>
    <row r="164" spans="1:7" x14ac:dyDescent="0.25">
      <c r="A164">
        <v>2</v>
      </c>
      <c r="B164">
        <v>16.21</v>
      </c>
      <c r="C164">
        <v>3</v>
      </c>
      <c r="D164" s="7">
        <f>'MLR, Tip Predictor'!C191+('MLR, Tip Predictor'!$C$31*'Predicted tip, RMSE'!B164)+('MLR, Tip Predictor'!$C$30*C164)</f>
        <v>2.0534685263556813</v>
      </c>
      <c r="E164" s="7">
        <f t="shared" si="6"/>
        <v>-5.3468526355681334E-2</v>
      </c>
      <c r="F164" s="7">
        <f t="shared" si="7"/>
        <v>2.8588833106481895E-3</v>
      </c>
      <c r="G164" s="7">
        <f t="shared" si="8"/>
        <v>5.3468526355681334E-2</v>
      </c>
    </row>
    <row r="165" spans="1:7" x14ac:dyDescent="0.25">
      <c r="A165">
        <v>2</v>
      </c>
      <c r="B165">
        <v>13.81</v>
      </c>
      <c r="C165">
        <v>2</v>
      </c>
      <c r="D165" s="7">
        <f>'MLR, Tip Predictor'!C192+('MLR, Tip Predictor'!$C$31*'Predicted tip, RMSE'!B165)+('MLR, Tip Predictor'!$C$30*C165)</f>
        <v>1.6522686977868335</v>
      </c>
      <c r="E165" s="7">
        <f t="shared" si="6"/>
        <v>0.3477313022131665</v>
      </c>
      <c r="F165" s="7">
        <f t="shared" si="7"/>
        <v>0.12091705853886453</v>
      </c>
      <c r="G165" s="7">
        <f t="shared" si="8"/>
        <v>0.3477313022131665</v>
      </c>
    </row>
    <row r="166" spans="1:7" x14ac:dyDescent="0.25">
      <c r="A166">
        <v>3</v>
      </c>
      <c r="B166">
        <v>17.510000000000002</v>
      </c>
      <c r="C166">
        <v>2</v>
      </c>
      <c r="D166" s="7">
        <f>'MLR, Tip Predictor'!C193+('MLR, Tip Predictor'!$C$31*'Predicted tip, RMSE'!B166)+('MLR, Tip Predictor'!$C$30*C166)</f>
        <v>2.0012715224707192</v>
      </c>
      <c r="E166" s="7">
        <f t="shared" si="6"/>
        <v>0.99872847752928084</v>
      </c>
      <c r="F166" s="7">
        <f t="shared" si="7"/>
        <v>0.99745857182795528</v>
      </c>
      <c r="G166" s="7">
        <f t="shared" si="8"/>
        <v>0.99872847752928084</v>
      </c>
    </row>
    <row r="167" spans="1:7" x14ac:dyDescent="0.25">
      <c r="A167">
        <v>3.48</v>
      </c>
      <c r="B167">
        <v>24.52</v>
      </c>
      <c r="C167">
        <v>3</v>
      </c>
      <c r="D167" s="7">
        <f>'MLR, Tip Predictor'!C194+('MLR, Tip Predictor'!$C$31*'Predicted tip, RMSE'!B167)+('MLR, Tip Predictor'!$C$30*C167)</f>
        <v>2.8373100055781375</v>
      </c>
      <c r="E167" s="7">
        <f t="shared" si="6"/>
        <v>0.64268999442186248</v>
      </c>
      <c r="F167" s="7">
        <f t="shared" si="7"/>
        <v>0.41305042892997362</v>
      </c>
      <c r="G167" s="7">
        <f t="shared" si="8"/>
        <v>0.64268999442186248</v>
      </c>
    </row>
    <row r="168" spans="1:7" x14ac:dyDescent="0.25">
      <c r="A168">
        <v>2.2400000000000002</v>
      </c>
      <c r="B168">
        <v>20.76</v>
      </c>
      <c r="C168">
        <v>2</v>
      </c>
      <c r="D168" s="7">
        <f>'MLR, Tip Predictor'!C195+('MLR, Tip Predictor'!$C$31*'Predicted tip, RMSE'!B168)+('MLR, Tip Predictor'!$C$30*C168)</f>
        <v>2.3078280576660237</v>
      </c>
      <c r="E168" s="7">
        <f t="shared" si="6"/>
        <v>-6.7828057666023511E-2</v>
      </c>
      <c r="F168" s="7">
        <f t="shared" si="7"/>
        <v>4.6006454067454112E-3</v>
      </c>
      <c r="G168" s="7">
        <f t="shared" si="8"/>
        <v>6.7828057666023511E-2</v>
      </c>
    </row>
    <row r="169" spans="1:7" x14ac:dyDescent="0.25">
      <c r="A169">
        <v>4.5</v>
      </c>
      <c r="B169">
        <v>31.71</v>
      </c>
      <c r="C169">
        <v>4</v>
      </c>
      <c r="D169" s="7">
        <f>'MLR, Tip Predictor'!C196+('MLR, Tip Predictor'!$C$31*'Predicted tip, RMSE'!B169)+('MLR, Tip Predictor'!$C$30*C169)</f>
        <v>3.6903270044809893</v>
      </c>
      <c r="E169" s="7">
        <f t="shared" si="6"/>
        <v>0.80967299551901073</v>
      </c>
      <c r="F169" s="7">
        <f t="shared" si="7"/>
        <v>0.65557035967272792</v>
      </c>
      <c r="G169" s="7">
        <f t="shared" si="8"/>
        <v>0.80967299551901073</v>
      </c>
    </row>
    <row r="170" spans="1:7" x14ac:dyDescent="0.25">
      <c r="A170">
        <v>1.61</v>
      </c>
      <c r="B170">
        <v>10.59</v>
      </c>
      <c r="C170">
        <v>2</v>
      </c>
      <c r="D170" s="7">
        <f>'MLR, Tip Predictor'!C197+('MLR, Tip Predictor'!$C$31*'Predicted tip, RMSE'!B170)+('MLR, Tip Predictor'!$C$30*C170)</f>
        <v>1.3485419152241005</v>
      </c>
      <c r="E170" s="7">
        <f t="shared" si="6"/>
        <v>0.2614580847758996</v>
      </c>
      <c r="F170" s="7">
        <f t="shared" si="7"/>
        <v>6.836033009468151E-2</v>
      </c>
      <c r="G170" s="7">
        <f t="shared" si="8"/>
        <v>0.2614580847758996</v>
      </c>
    </row>
    <row r="171" spans="1:7" x14ac:dyDescent="0.25">
      <c r="A171">
        <v>2</v>
      </c>
      <c r="B171">
        <v>10.63</v>
      </c>
      <c r="C171">
        <v>2</v>
      </c>
      <c r="D171" s="7">
        <f>'MLR, Tip Predictor'!C198+('MLR, Tip Predictor'!$C$31*'Predicted tip, RMSE'!B171)+('MLR, Tip Predictor'!$C$30*C171)</f>
        <v>1.3523149187341967</v>
      </c>
      <c r="E171" s="7">
        <f t="shared" si="6"/>
        <v>0.64768508126580326</v>
      </c>
      <c r="F171" s="7">
        <f t="shared" si="7"/>
        <v>0.41949596449429016</v>
      </c>
      <c r="G171" s="7">
        <f t="shared" si="8"/>
        <v>0.64768508126580326</v>
      </c>
    </row>
    <row r="172" spans="1:7" x14ac:dyDescent="0.25">
      <c r="A172">
        <v>10</v>
      </c>
      <c r="B172">
        <v>50.81</v>
      </c>
      <c r="C172">
        <v>3</v>
      </c>
      <c r="D172" s="7">
        <f>'MLR, Tip Predictor'!C199+('MLR, Tip Predictor'!$C$31*'Predicted tip, RMSE'!B172)+('MLR, Tip Predictor'!$C$30*C172)</f>
        <v>5.3171165625887724</v>
      </c>
      <c r="E172" s="7">
        <f t="shared" si="6"/>
        <v>4.6828834374112276</v>
      </c>
      <c r="F172" s="7">
        <f t="shared" si="7"/>
        <v>21.929397288380393</v>
      </c>
      <c r="G172" s="7">
        <f t="shared" si="8"/>
        <v>4.6828834374112276</v>
      </c>
    </row>
    <row r="173" spans="1:7" x14ac:dyDescent="0.25">
      <c r="A173">
        <v>3.16</v>
      </c>
      <c r="B173">
        <v>15.81</v>
      </c>
      <c r="C173">
        <v>2</v>
      </c>
      <c r="D173" s="7">
        <f>'MLR, Tip Predictor'!C200+('MLR, Tip Predictor'!$C$31*'Predicted tip, RMSE'!B173)+('MLR, Tip Predictor'!$C$30*C173)</f>
        <v>1.8409188732916364</v>
      </c>
      <c r="E173" s="7">
        <f t="shared" si="6"/>
        <v>1.3190811267083637</v>
      </c>
      <c r="F173" s="7">
        <f t="shared" si="7"/>
        <v>1.7399750188382064</v>
      </c>
      <c r="G173" s="7">
        <f t="shared" si="8"/>
        <v>1.3190811267083637</v>
      </c>
    </row>
    <row r="174" spans="1:7" x14ac:dyDescent="0.25">
      <c r="A174">
        <v>5.15</v>
      </c>
      <c r="B174">
        <v>7.25</v>
      </c>
      <c r="C174">
        <v>2</v>
      </c>
      <c r="D174" s="7">
        <f>'MLR, Tip Predictor'!C201+('MLR, Tip Predictor'!$C$31*'Predicted tip, RMSE'!B174)+('MLR, Tip Predictor'!$C$30*C174)</f>
        <v>1.0334961221310797</v>
      </c>
      <c r="E174" s="7">
        <f t="shared" si="6"/>
        <v>4.1165038778689205</v>
      </c>
      <c r="F174" s="7">
        <f t="shared" si="7"/>
        <v>16.94560417650986</v>
      </c>
      <c r="G174" s="7">
        <f t="shared" si="8"/>
        <v>4.1165038778689205</v>
      </c>
    </row>
    <row r="175" spans="1:7" x14ac:dyDescent="0.25">
      <c r="A175">
        <v>3.18</v>
      </c>
      <c r="B175">
        <v>31.85</v>
      </c>
      <c r="C175">
        <v>2</v>
      </c>
      <c r="D175" s="7">
        <f>'MLR, Tip Predictor'!C202+('MLR, Tip Predictor'!$C$31*'Predicted tip, RMSE'!B175)+('MLR, Tip Predictor'!$C$30*C175)</f>
        <v>3.3538932808401563</v>
      </c>
      <c r="E175" s="7">
        <f t="shared" si="6"/>
        <v>-0.17389328084015609</v>
      </c>
      <c r="F175" s="7">
        <f t="shared" si="7"/>
        <v>3.0238873121353399E-2</v>
      </c>
      <c r="G175" s="7">
        <f t="shared" si="8"/>
        <v>0.17389328084015609</v>
      </c>
    </row>
    <row r="176" spans="1:7" x14ac:dyDescent="0.25">
      <c r="A176">
        <v>4</v>
      </c>
      <c r="B176">
        <v>16.82</v>
      </c>
      <c r="C176">
        <v>2</v>
      </c>
      <c r="D176" s="7">
        <f>'MLR, Tip Predictor'!C203+('MLR, Tip Predictor'!$C$31*'Predicted tip, RMSE'!B176)+('MLR, Tip Predictor'!$C$30*C176)</f>
        <v>1.936187211921562</v>
      </c>
      <c r="E176" s="7">
        <f t="shared" si="6"/>
        <v>2.063812788078438</v>
      </c>
      <c r="F176" s="7">
        <f t="shared" si="7"/>
        <v>4.2593232242360957</v>
      </c>
      <c r="G176" s="7">
        <f t="shared" si="8"/>
        <v>2.063812788078438</v>
      </c>
    </row>
    <row r="177" spans="1:7" x14ac:dyDescent="0.25">
      <c r="A177">
        <v>3.11</v>
      </c>
      <c r="B177">
        <v>32.9</v>
      </c>
      <c r="C177">
        <v>2</v>
      </c>
      <c r="D177" s="7">
        <f>'MLR, Tip Predictor'!C204+('MLR, Tip Predictor'!$C$31*'Predicted tip, RMSE'!B177)+('MLR, Tip Predictor'!$C$30*C177)</f>
        <v>3.4529346229801776</v>
      </c>
      <c r="E177" s="7">
        <f t="shared" si="6"/>
        <v>-0.34293462298017774</v>
      </c>
      <c r="F177" s="7">
        <f t="shared" si="7"/>
        <v>0.11760415563855665</v>
      </c>
      <c r="G177" s="7">
        <f t="shared" si="8"/>
        <v>0.34293462298017774</v>
      </c>
    </row>
    <row r="178" spans="1:7" x14ac:dyDescent="0.25">
      <c r="A178">
        <v>2</v>
      </c>
      <c r="B178">
        <v>17.89</v>
      </c>
      <c r="C178">
        <v>2</v>
      </c>
      <c r="D178" s="7">
        <f>'MLR, Tip Predictor'!C205+('MLR, Tip Predictor'!$C$31*'Predicted tip, RMSE'!B178)+('MLR, Tip Predictor'!$C$30*C178)</f>
        <v>2.0371150558166313</v>
      </c>
      <c r="E178" s="7">
        <f t="shared" si="6"/>
        <v>-3.7115055816631326E-2</v>
      </c>
      <c r="F178" s="7">
        <f t="shared" si="7"/>
        <v>1.3775273682716587E-3</v>
      </c>
      <c r="G178" s="7">
        <f t="shared" si="8"/>
        <v>3.7115055816631326E-2</v>
      </c>
    </row>
    <row r="179" spans="1:7" x14ac:dyDescent="0.25">
      <c r="A179">
        <v>2</v>
      </c>
      <c r="B179">
        <v>14.48</v>
      </c>
      <c r="C179">
        <v>2</v>
      </c>
      <c r="D179" s="7">
        <f>'MLR, Tip Predictor'!C206+('MLR, Tip Predictor'!$C$31*'Predicted tip, RMSE'!B179)+('MLR, Tip Predictor'!$C$30*C179)</f>
        <v>1.7154665065809425</v>
      </c>
      <c r="E179" s="7">
        <f t="shared" si="6"/>
        <v>0.28453349341905754</v>
      </c>
      <c r="F179" s="7">
        <f t="shared" si="7"/>
        <v>8.0959308877252861E-2</v>
      </c>
      <c r="G179" s="7">
        <f t="shared" si="8"/>
        <v>0.28453349341905754</v>
      </c>
    </row>
    <row r="180" spans="1:7" x14ac:dyDescent="0.25">
      <c r="A180">
        <v>4</v>
      </c>
      <c r="B180">
        <v>9.6</v>
      </c>
      <c r="C180">
        <v>2</v>
      </c>
      <c r="D180" s="7">
        <f>'MLR, Tip Predictor'!C207+('MLR, Tip Predictor'!$C$31*'Predicted tip, RMSE'!B180)+('MLR, Tip Predictor'!$C$30*C180)</f>
        <v>1.2551600783492232</v>
      </c>
      <c r="E180" s="7">
        <f t="shared" si="6"/>
        <v>2.7448399216507768</v>
      </c>
      <c r="F180" s="7">
        <f t="shared" si="7"/>
        <v>7.5341461954878426</v>
      </c>
      <c r="G180" s="7">
        <f t="shared" si="8"/>
        <v>2.7448399216507768</v>
      </c>
    </row>
    <row r="181" spans="1:7" x14ac:dyDescent="0.25">
      <c r="A181">
        <v>3.55</v>
      </c>
      <c r="B181">
        <v>34.630000000000003</v>
      </c>
      <c r="C181">
        <v>2</v>
      </c>
      <c r="D181" s="7">
        <f>'MLR, Tip Predictor'!C208+('MLR, Tip Predictor'!$C$31*'Predicted tip, RMSE'!B181)+('MLR, Tip Predictor'!$C$30*C181)</f>
        <v>3.6161170247918326</v>
      </c>
      <c r="E181" s="7">
        <f t="shared" si="6"/>
        <v>-6.611702479183279E-2</v>
      </c>
      <c r="F181" s="7">
        <f t="shared" si="7"/>
        <v>4.3714609673238319E-3</v>
      </c>
      <c r="G181" s="7">
        <f t="shared" si="8"/>
        <v>6.611702479183279E-2</v>
      </c>
    </row>
    <row r="182" spans="1:7" x14ac:dyDescent="0.25">
      <c r="A182">
        <v>3.68</v>
      </c>
      <c r="B182">
        <v>34.65</v>
      </c>
      <c r="C182">
        <v>4</v>
      </c>
      <c r="D182" s="7">
        <f>'MLR, Tip Predictor'!C209+('MLR, Tip Predictor'!$C$31*'Predicted tip, RMSE'!B182)+('MLR, Tip Predictor'!$C$30*C182)</f>
        <v>3.9676427624730493</v>
      </c>
      <c r="E182" s="7">
        <f t="shared" si="6"/>
        <v>-0.2876427624730491</v>
      </c>
      <c r="F182" s="7">
        <f t="shared" si="7"/>
        <v>8.2738358803126938E-2</v>
      </c>
      <c r="G182" s="7">
        <f t="shared" si="8"/>
        <v>0.2876427624730491</v>
      </c>
    </row>
    <row r="183" spans="1:7" x14ac:dyDescent="0.25">
      <c r="A183">
        <v>5.65</v>
      </c>
      <c r="B183">
        <v>23.33</v>
      </c>
      <c r="C183">
        <v>2</v>
      </c>
      <c r="D183" s="7">
        <f>'MLR, Tip Predictor'!C210+('MLR, Tip Predictor'!$C$31*'Predicted tip, RMSE'!B183)+('MLR, Tip Predictor'!$C$30*C183)</f>
        <v>2.5502435331896951</v>
      </c>
      <c r="E183" s="7">
        <f t="shared" si="6"/>
        <v>3.0997564668103053</v>
      </c>
      <c r="F183" s="7">
        <f t="shared" si="7"/>
        <v>9.6084901535323066</v>
      </c>
      <c r="G183" s="7">
        <f t="shared" si="8"/>
        <v>3.0997564668103053</v>
      </c>
    </row>
    <row r="184" spans="1:7" x14ac:dyDescent="0.25">
      <c r="A184">
        <v>3.5</v>
      </c>
      <c r="B184">
        <v>45.35</v>
      </c>
      <c r="C184">
        <v>3</v>
      </c>
      <c r="D184" s="7">
        <f>'MLR, Tip Predictor'!C211+('MLR, Tip Predictor'!$C$31*'Predicted tip, RMSE'!B184)+('MLR, Tip Predictor'!$C$30*C184)</f>
        <v>4.8021015834606615</v>
      </c>
      <c r="E184" s="7">
        <f t="shared" si="6"/>
        <v>-1.3021015834606615</v>
      </c>
      <c r="F184" s="7">
        <f t="shared" si="7"/>
        <v>1.695468533650762</v>
      </c>
      <c r="G184" s="7">
        <f t="shared" si="8"/>
        <v>1.3021015834606615</v>
      </c>
    </row>
    <row r="185" spans="1:7" x14ac:dyDescent="0.25">
      <c r="A185">
        <v>6.5</v>
      </c>
      <c r="B185">
        <v>23.17</v>
      </c>
      <c r="C185">
        <v>4</v>
      </c>
      <c r="D185" s="7">
        <f>'MLR, Tip Predictor'!C212+('MLR, Tip Predictor'!$C$31*'Predicted tip, RMSE'!B185)+('MLR, Tip Predictor'!$C$30*C185)</f>
        <v>2.8847907550754806</v>
      </c>
      <c r="E185" s="7">
        <f t="shared" si="6"/>
        <v>3.6152092449245194</v>
      </c>
      <c r="F185" s="7">
        <f t="shared" si="7"/>
        <v>13.069737884587713</v>
      </c>
      <c r="G185" s="7">
        <f t="shared" si="8"/>
        <v>3.6152092449245194</v>
      </c>
    </row>
    <row r="186" spans="1:7" x14ac:dyDescent="0.25">
      <c r="A186">
        <v>3</v>
      </c>
      <c r="B186">
        <v>40.549999999999997</v>
      </c>
      <c r="C186">
        <v>2</v>
      </c>
      <c r="D186" s="7">
        <f>'MLR, Tip Predictor'!C213+('MLR, Tip Predictor'!$C$31*'Predicted tip, RMSE'!B186)+('MLR, Tip Predictor'!$C$30*C186)</f>
        <v>4.1745215442860486</v>
      </c>
      <c r="E186" s="7">
        <f t="shared" si="6"/>
        <v>-1.1745215442860486</v>
      </c>
      <c r="F186" s="7">
        <f t="shared" si="7"/>
        <v>1.3795008579920844</v>
      </c>
      <c r="G186" s="7">
        <f t="shared" si="8"/>
        <v>1.1745215442860486</v>
      </c>
    </row>
    <row r="187" spans="1:7" x14ac:dyDescent="0.25">
      <c r="A187">
        <v>5</v>
      </c>
      <c r="B187">
        <v>20.69</v>
      </c>
      <c r="C187">
        <v>5</v>
      </c>
      <c r="D187" s="7">
        <f>'MLR, Tip Predictor'!C214+('MLR, Tip Predictor'!$C$31*'Predicted tip, RMSE'!B187)+('MLR, Tip Predictor'!$C$30*C187)</f>
        <v>2.8256841554126089</v>
      </c>
      <c r="E187" s="7">
        <f t="shared" si="6"/>
        <v>2.1743158445873911</v>
      </c>
      <c r="F187" s="7">
        <f t="shared" si="7"/>
        <v>4.7276493920237801</v>
      </c>
      <c r="G187" s="7">
        <f t="shared" si="8"/>
        <v>2.1743158445873911</v>
      </c>
    </row>
    <row r="188" spans="1:7" x14ac:dyDescent="0.25">
      <c r="A188">
        <v>3.5</v>
      </c>
      <c r="B188">
        <v>20.9</v>
      </c>
      <c r="C188">
        <v>3</v>
      </c>
      <c r="D188" s="7">
        <f>'MLR, Tip Predictor'!C215+('MLR, Tip Predictor'!$C$31*'Predicted tip, RMSE'!B188)+('MLR, Tip Predictor'!$C$30*C188)</f>
        <v>2.4958531879144443</v>
      </c>
      <c r="E188" s="7">
        <f t="shared" si="6"/>
        <v>1.0041468120855557</v>
      </c>
      <c r="F188" s="7">
        <f t="shared" si="7"/>
        <v>1.0083108202215842</v>
      </c>
      <c r="G188" s="7">
        <f t="shared" si="8"/>
        <v>1.0041468120855557</v>
      </c>
    </row>
    <row r="189" spans="1:7" x14ac:dyDescent="0.25">
      <c r="A189">
        <v>2</v>
      </c>
      <c r="B189">
        <v>30.46</v>
      </c>
      <c r="C189">
        <v>5</v>
      </c>
      <c r="D189" s="7">
        <f>'MLR, Tip Predictor'!C216+('MLR, Tip Predictor'!$C$31*'Predicted tip, RMSE'!B189)+('MLR, Tip Predictor'!$C$30*C189)</f>
        <v>3.7472402627535715</v>
      </c>
      <c r="E189" s="7">
        <f t="shared" si="6"/>
        <v>-1.7472402627535715</v>
      </c>
      <c r="F189" s="7">
        <f t="shared" si="7"/>
        <v>3.0528485357871693</v>
      </c>
      <c r="G189" s="7">
        <f t="shared" si="8"/>
        <v>1.7472402627535715</v>
      </c>
    </row>
    <row r="190" spans="1:7" x14ac:dyDescent="0.25">
      <c r="A190">
        <v>3.5</v>
      </c>
      <c r="B190">
        <v>18.149999999999999</v>
      </c>
      <c r="C190">
        <v>3</v>
      </c>
      <c r="D190" s="7">
        <f>'MLR, Tip Predictor'!C217+('MLR, Tip Predictor'!$C$31*'Predicted tip, RMSE'!B190)+('MLR, Tip Predictor'!$C$30*C190)</f>
        <v>2.23645919659534</v>
      </c>
      <c r="E190" s="7">
        <f t="shared" si="6"/>
        <v>1.26354080340466</v>
      </c>
      <c r="F190" s="7">
        <f t="shared" si="7"/>
        <v>1.5965353618684937</v>
      </c>
      <c r="G190" s="7">
        <f t="shared" si="8"/>
        <v>1.26354080340466</v>
      </c>
    </row>
    <row r="191" spans="1:7" x14ac:dyDescent="0.25">
      <c r="A191">
        <v>4</v>
      </c>
      <c r="B191">
        <v>23.1</v>
      </c>
      <c r="C191">
        <v>3</v>
      </c>
      <c r="D191" s="7">
        <f>'MLR, Tip Predictor'!C218+('MLR, Tip Predictor'!$C$31*'Predicted tip, RMSE'!B191)+('MLR, Tip Predictor'!$C$30*C191)</f>
        <v>2.7033683809697275</v>
      </c>
      <c r="E191" s="7">
        <f t="shared" si="6"/>
        <v>1.2966316190302725</v>
      </c>
      <c r="F191" s="7">
        <f t="shared" si="7"/>
        <v>1.6812535554690655</v>
      </c>
      <c r="G191" s="7">
        <f t="shared" si="8"/>
        <v>1.2966316190302725</v>
      </c>
    </row>
    <row r="192" spans="1:7" x14ac:dyDescent="0.25">
      <c r="A192">
        <v>1.5</v>
      </c>
      <c r="B192">
        <v>15.69</v>
      </c>
      <c r="C192">
        <v>2</v>
      </c>
      <c r="D192" s="7">
        <f>'MLR, Tip Predictor'!C219+('MLR, Tip Predictor'!$C$31*'Predicted tip, RMSE'!B192)+('MLR, Tip Predictor'!$C$30*C192)</f>
        <v>1.8295998627613481</v>
      </c>
      <c r="E192" s="7">
        <f t="shared" si="6"/>
        <v>-0.32959986276134812</v>
      </c>
      <c r="F192" s="7">
        <f t="shared" si="7"/>
        <v>0.10863606953229951</v>
      </c>
      <c r="G192" s="7">
        <f t="shared" si="8"/>
        <v>0.32959986276134812</v>
      </c>
    </row>
    <row r="193" spans="1:7" x14ac:dyDescent="0.25">
      <c r="A193">
        <v>4.1900000000000004</v>
      </c>
      <c r="B193">
        <v>19.809999999999999</v>
      </c>
      <c r="C193">
        <v>2</v>
      </c>
      <c r="D193" s="7">
        <f>'MLR, Tip Predictor'!C220+('MLR, Tip Predictor'!$C$31*'Predicted tip, RMSE'!B193)+('MLR, Tip Predictor'!$C$30*C193)</f>
        <v>2.218219224301242</v>
      </c>
      <c r="E193" s="7">
        <f t="shared" si="6"/>
        <v>1.9717807756987584</v>
      </c>
      <c r="F193" s="7">
        <f t="shared" si="7"/>
        <v>3.8879194274151976</v>
      </c>
      <c r="G193" s="7">
        <f t="shared" si="8"/>
        <v>1.9717807756987584</v>
      </c>
    </row>
    <row r="194" spans="1:7" x14ac:dyDescent="0.25">
      <c r="A194">
        <v>2.56</v>
      </c>
      <c r="B194">
        <v>28.44</v>
      </c>
      <c r="C194">
        <v>2</v>
      </c>
      <c r="D194" s="7">
        <f>'MLR, Tip Predictor'!C221+('MLR, Tip Predictor'!$C$31*'Predicted tip, RMSE'!B194)+('MLR, Tip Predictor'!$C$30*C194)</f>
        <v>3.0322447316044672</v>
      </c>
      <c r="E194" s="7">
        <f t="shared" si="6"/>
        <v>-0.47224473160446712</v>
      </c>
      <c r="F194" s="7">
        <f t="shared" si="7"/>
        <v>0.22301508652817517</v>
      </c>
      <c r="G194" s="7">
        <f t="shared" si="8"/>
        <v>0.47224473160446712</v>
      </c>
    </row>
    <row r="195" spans="1:7" x14ac:dyDescent="0.25">
      <c r="A195">
        <v>2.02</v>
      </c>
      <c r="B195">
        <v>15.48</v>
      </c>
      <c r="C195">
        <v>2</v>
      </c>
      <c r="D195" s="7">
        <f>'MLR, Tip Predictor'!C222+('MLR, Tip Predictor'!$C$31*'Predicted tip, RMSE'!B195)+('MLR, Tip Predictor'!$C$30*C195)</f>
        <v>1.809791594333344</v>
      </c>
      <c r="E195" s="7">
        <f t="shared" ref="E195:E245" si="9">A195-D195</f>
        <v>0.210208405666656</v>
      </c>
      <c r="F195" s="7">
        <f t="shared" ref="F195:F245" si="10">E195^2</f>
        <v>4.4187573812917415E-2</v>
      </c>
      <c r="G195" s="7">
        <f t="shared" ref="G195:G245" si="11">SQRT(F195)</f>
        <v>0.210208405666656</v>
      </c>
    </row>
    <row r="196" spans="1:7" x14ac:dyDescent="0.25">
      <c r="A196">
        <v>4</v>
      </c>
      <c r="B196">
        <v>16.579999999999998</v>
      </c>
      <c r="C196">
        <v>2</v>
      </c>
      <c r="D196" s="7">
        <f>'MLR, Tip Predictor'!C223+('MLR, Tip Predictor'!$C$31*'Predicted tip, RMSE'!B196)+('MLR, Tip Predictor'!$C$30*C196)</f>
        <v>1.9135491908609854</v>
      </c>
      <c r="E196" s="7">
        <f t="shared" si="9"/>
        <v>2.0864508091390146</v>
      </c>
      <c r="F196" s="7">
        <f t="shared" si="10"/>
        <v>4.3532769789568491</v>
      </c>
      <c r="G196" s="7">
        <f t="shared" si="11"/>
        <v>2.0864508091390146</v>
      </c>
    </row>
    <row r="197" spans="1:7" x14ac:dyDescent="0.25">
      <c r="A197">
        <v>1.44</v>
      </c>
      <c r="B197">
        <v>7.56</v>
      </c>
      <c r="C197">
        <v>2</v>
      </c>
      <c r="D197" s="7">
        <f>'MLR, Tip Predictor'!C224+('MLR, Tip Predictor'!$C$31*'Predicted tip, RMSE'!B197)+('MLR, Tip Predictor'!$C$30*C197)</f>
        <v>1.062736899334324</v>
      </c>
      <c r="E197" s="7">
        <f t="shared" si="9"/>
        <v>0.37726310066567592</v>
      </c>
      <c r="F197" s="7">
        <f t="shared" si="10"/>
        <v>0.14232744712387993</v>
      </c>
      <c r="G197" s="7">
        <f t="shared" si="11"/>
        <v>0.37726310066567592</v>
      </c>
    </row>
    <row r="198" spans="1:7" x14ac:dyDescent="0.25">
      <c r="A198">
        <v>2</v>
      </c>
      <c r="B198">
        <v>10.34</v>
      </c>
      <c r="C198">
        <v>2</v>
      </c>
      <c r="D198" s="7">
        <f>'MLR, Tip Predictor'!C225+('MLR, Tip Predictor'!$C$31*'Predicted tip, RMSE'!B198)+('MLR, Tip Predictor'!$C$30*C198)</f>
        <v>1.3249606432860002</v>
      </c>
      <c r="E198" s="7">
        <f t="shared" si="9"/>
        <v>0.67503935671399984</v>
      </c>
      <c r="F198" s="7">
        <f t="shared" si="10"/>
        <v>0.45567813311285071</v>
      </c>
      <c r="G198" s="7">
        <f t="shared" si="11"/>
        <v>0.67503935671399984</v>
      </c>
    </row>
    <row r="199" spans="1:7" x14ac:dyDescent="0.25">
      <c r="A199">
        <v>5</v>
      </c>
      <c r="B199">
        <v>43.11</v>
      </c>
      <c r="C199">
        <v>4</v>
      </c>
      <c r="D199" s="7">
        <f>'MLR, Tip Predictor'!C226+('MLR, Tip Predictor'!$C$31*'Predicted tip, RMSE'!B199)+('MLR, Tip Predictor'!$C$30*C199)</f>
        <v>4.7656330048583655</v>
      </c>
      <c r="E199" s="7">
        <f t="shared" si="9"/>
        <v>0.2343669951416345</v>
      </c>
      <c r="F199" s="7">
        <f t="shared" si="10"/>
        <v>5.4927888411718931E-2</v>
      </c>
      <c r="G199" s="7">
        <f t="shared" si="11"/>
        <v>0.2343669951416345</v>
      </c>
    </row>
    <row r="200" spans="1:7" x14ac:dyDescent="0.25">
      <c r="A200">
        <v>2</v>
      </c>
      <c r="B200">
        <v>13</v>
      </c>
      <c r="C200">
        <v>2</v>
      </c>
      <c r="D200" s="7">
        <f>'MLR, Tip Predictor'!C227+('MLR, Tip Predictor'!$C$31*'Predicted tip, RMSE'!B200)+('MLR, Tip Predictor'!$C$30*C200)</f>
        <v>1.5758653767073882</v>
      </c>
      <c r="E200" s="7">
        <f t="shared" si="9"/>
        <v>0.42413462329261176</v>
      </c>
      <c r="F200" s="7">
        <f t="shared" si="10"/>
        <v>0.17989017867556567</v>
      </c>
      <c r="G200" s="7">
        <f t="shared" si="11"/>
        <v>0.42413462329261176</v>
      </c>
    </row>
    <row r="201" spans="1:7" x14ac:dyDescent="0.25">
      <c r="A201">
        <v>2</v>
      </c>
      <c r="B201">
        <v>13.51</v>
      </c>
      <c r="C201">
        <v>2</v>
      </c>
      <c r="D201" s="7">
        <f>'MLR, Tip Predictor'!C228+('MLR, Tip Predictor'!$C$31*'Predicted tip, RMSE'!B201)+('MLR, Tip Predictor'!$C$30*C201)</f>
        <v>1.6239711714611129</v>
      </c>
      <c r="E201" s="7">
        <f t="shared" si="9"/>
        <v>0.37602882853888708</v>
      </c>
      <c r="F201" s="7">
        <f t="shared" si="10"/>
        <v>0.14139767989232774</v>
      </c>
      <c r="G201" s="7">
        <f t="shared" si="11"/>
        <v>0.37602882853888708</v>
      </c>
    </row>
    <row r="202" spans="1:7" x14ac:dyDescent="0.25">
      <c r="A202">
        <v>4</v>
      </c>
      <c r="B202">
        <v>18.71</v>
      </c>
      <c r="C202">
        <v>3</v>
      </c>
      <c r="D202" s="7">
        <f>'MLR, Tip Predictor'!C229+('MLR, Tip Predictor'!$C$31*'Predicted tip, RMSE'!B202)+('MLR, Tip Predictor'!$C$30*C202)</f>
        <v>2.2892812457366851</v>
      </c>
      <c r="E202" s="7">
        <f t="shared" si="9"/>
        <v>1.7107187542633149</v>
      </c>
      <c r="F202" s="7">
        <f t="shared" si="10"/>
        <v>2.9265586561882277</v>
      </c>
      <c r="G202" s="7">
        <f t="shared" si="11"/>
        <v>1.7107187542633149</v>
      </c>
    </row>
    <row r="203" spans="1:7" x14ac:dyDescent="0.25">
      <c r="A203">
        <v>2.0099999999999998</v>
      </c>
      <c r="B203">
        <v>12.74</v>
      </c>
      <c r="C203">
        <v>2</v>
      </c>
      <c r="D203" s="7">
        <f>'MLR, Tip Predictor'!C230+('MLR, Tip Predictor'!$C$31*'Predicted tip, RMSE'!B203)+('MLR, Tip Predictor'!$C$30*C203)</f>
        <v>1.5513408538917639</v>
      </c>
      <c r="E203" s="7">
        <f t="shared" si="9"/>
        <v>0.45865914610823588</v>
      </c>
      <c r="F203" s="7">
        <f t="shared" si="10"/>
        <v>0.21036821230873606</v>
      </c>
      <c r="G203" s="7">
        <f t="shared" si="11"/>
        <v>0.45865914610823588</v>
      </c>
    </row>
    <row r="204" spans="1:7" x14ac:dyDescent="0.25">
      <c r="A204">
        <v>2</v>
      </c>
      <c r="B204">
        <v>13</v>
      </c>
      <c r="C204">
        <v>2</v>
      </c>
      <c r="D204" s="7">
        <f>'MLR, Tip Predictor'!C231+('MLR, Tip Predictor'!$C$31*'Predicted tip, RMSE'!B204)+('MLR, Tip Predictor'!$C$30*C204)</f>
        <v>1.5758653767073882</v>
      </c>
      <c r="E204" s="7">
        <f t="shared" si="9"/>
        <v>0.42413462329261176</v>
      </c>
      <c r="F204" s="7">
        <f t="shared" si="10"/>
        <v>0.17989017867556567</v>
      </c>
      <c r="G204" s="7">
        <f t="shared" si="11"/>
        <v>0.42413462329261176</v>
      </c>
    </row>
    <row r="205" spans="1:7" x14ac:dyDescent="0.25">
      <c r="A205">
        <v>2.5</v>
      </c>
      <c r="B205">
        <v>16.399999999999999</v>
      </c>
      <c r="C205">
        <v>2</v>
      </c>
      <c r="D205" s="7">
        <f>'MLR, Tip Predictor'!C232+('MLR, Tip Predictor'!$C$31*'Predicted tip, RMSE'!B205)+('MLR, Tip Predictor'!$C$30*C205)</f>
        <v>1.8965706750655531</v>
      </c>
      <c r="E205" s="7">
        <f t="shared" si="9"/>
        <v>0.6034293249344469</v>
      </c>
      <c r="F205" s="7">
        <f t="shared" si="10"/>
        <v>0.36412695019084229</v>
      </c>
      <c r="G205" s="7">
        <f t="shared" si="11"/>
        <v>0.6034293249344469</v>
      </c>
    </row>
    <row r="206" spans="1:7" x14ac:dyDescent="0.25">
      <c r="A206">
        <v>4</v>
      </c>
      <c r="B206">
        <v>20.53</v>
      </c>
      <c r="C206">
        <v>4</v>
      </c>
      <c r="D206" s="7">
        <f>'MLR, Tip Predictor'!C233+('MLR, Tip Predictor'!$C$31*'Predicted tip, RMSE'!B206)+('MLR, Tip Predictor'!$C$30*C206)</f>
        <v>2.6357725234091403</v>
      </c>
      <c r="E206" s="7">
        <f t="shared" si="9"/>
        <v>1.3642274765908597</v>
      </c>
      <c r="F206" s="7">
        <f t="shared" si="10"/>
        <v>1.8611166078854648</v>
      </c>
      <c r="G206" s="7">
        <f t="shared" si="11"/>
        <v>1.3642274765908597</v>
      </c>
    </row>
    <row r="207" spans="1:7" x14ac:dyDescent="0.25">
      <c r="A207">
        <v>3.23</v>
      </c>
      <c r="B207">
        <v>16.47</v>
      </c>
      <c r="C207">
        <v>3</v>
      </c>
      <c r="D207" s="7">
        <f>'MLR, Tip Predictor'!C234+('MLR, Tip Predictor'!$C$31*'Predicted tip, RMSE'!B207)+('MLR, Tip Predictor'!$C$30*C207)</f>
        <v>2.0779930491713055</v>
      </c>
      <c r="E207" s="7">
        <f t="shared" si="9"/>
        <v>1.1520069508286945</v>
      </c>
      <c r="F207" s="7">
        <f t="shared" si="10"/>
        <v>1.3271200147576263</v>
      </c>
      <c r="G207" s="7">
        <f t="shared" si="11"/>
        <v>1.1520069508286945</v>
      </c>
    </row>
    <row r="208" spans="1:7" x14ac:dyDescent="0.25">
      <c r="A208">
        <v>3.41</v>
      </c>
      <c r="B208">
        <v>26.59</v>
      </c>
      <c r="C208">
        <v>3</v>
      </c>
      <c r="D208" s="7">
        <f>'MLR, Tip Predictor'!C235+('MLR, Tip Predictor'!$C$31*'Predicted tip, RMSE'!B208)+('MLR, Tip Predictor'!$C$30*C208)</f>
        <v>3.0325629372256087</v>
      </c>
      <c r="E208" s="7">
        <f t="shared" si="9"/>
        <v>0.37743706277439149</v>
      </c>
      <c r="F208" s="7">
        <f t="shared" si="10"/>
        <v>0.14245873635575995</v>
      </c>
      <c r="G208" s="7">
        <f t="shared" si="11"/>
        <v>0.37743706277439149</v>
      </c>
    </row>
    <row r="209" spans="1:7" x14ac:dyDescent="0.25">
      <c r="A209">
        <v>3</v>
      </c>
      <c r="B209">
        <v>38.729999999999997</v>
      </c>
      <c r="C209">
        <v>4</v>
      </c>
      <c r="D209" s="7">
        <f>'MLR, Tip Predictor'!C236+('MLR, Tip Predictor'!$C$31*'Predicted tip, RMSE'!B209)+('MLR, Tip Predictor'!$C$30*C209)</f>
        <v>4.3524891205028471</v>
      </c>
      <c r="E209" s="7">
        <f t="shared" si="9"/>
        <v>-1.3524891205028471</v>
      </c>
      <c r="F209" s="7">
        <f t="shared" si="10"/>
        <v>1.8292268210785649</v>
      </c>
      <c r="G209" s="7">
        <f t="shared" si="11"/>
        <v>1.3524891205028471</v>
      </c>
    </row>
    <row r="210" spans="1:7" x14ac:dyDescent="0.25">
      <c r="A210">
        <v>2.0299999999999998</v>
      </c>
      <c r="B210">
        <v>24.27</v>
      </c>
      <c r="C210">
        <v>2</v>
      </c>
      <c r="D210" s="7">
        <f>'MLR, Tip Predictor'!C237+('MLR, Tip Predictor'!$C$31*'Predicted tip, RMSE'!B210)+('MLR, Tip Predictor'!$C$30*C210)</f>
        <v>2.6389091156769529</v>
      </c>
      <c r="E210" s="7">
        <f t="shared" si="9"/>
        <v>-0.60890911567695305</v>
      </c>
      <c r="F210" s="7">
        <f t="shared" si="10"/>
        <v>0.370770311154489</v>
      </c>
      <c r="G210" s="7">
        <f t="shared" si="11"/>
        <v>0.60890911567695305</v>
      </c>
    </row>
    <row r="211" spans="1:7" x14ac:dyDescent="0.25">
      <c r="A211">
        <v>2.23</v>
      </c>
      <c r="B211">
        <v>12.76</v>
      </c>
      <c r="C211">
        <v>2</v>
      </c>
      <c r="D211" s="7">
        <f>'MLR, Tip Predictor'!C238+('MLR, Tip Predictor'!$C$31*'Predicted tip, RMSE'!B211)+('MLR, Tip Predictor'!$C$30*C211)</f>
        <v>1.5532273556468119</v>
      </c>
      <c r="E211" s="7">
        <f t="shared" si="9"/>
        <v>0.67677264435318807</v>
      </c>
      <c r="F211" s="7">
        <f t="shared" si="10"/>
        <v>0.45802121214480679</v>
      </c>
      <c r="G211" s="7">
        <f t="shared" si="11"/>
        <v>0.67677264435318807</v>
      </c>
    </row>
    <row r="212" spans="1:7" x14ac:dyDescent="0.25">
      <c r="A212">
        <v>2</v>
      </c>
      <c r="B212">
        <v>30.06</v>
      </c>
      <c r="C212">
        <v>3</v>
      </c>
      <c r="D212" s="7">
        <f>'MLR, Tip Predictor'!C239+('MLR, Tip Predictor'!$C$31*'Predicted tip, RMSE'!B212)+('MLR, Tip Predictor'!$C$30*C212)</f>
        <v>3.3598709917264418</v>
      </c>
      <c r="E212" s="7">
        <f t="shared" si="9"/>
        <v>-1.3598709917264418</v>
      </c>
      <c r="F212" s="7">
        <f t="shared" si="10"/>
        <v>1.8492491141390563</v>
      </c>
      <c r="G212" s="7">
        <f t="shared" si="11"/>
        <v>1.3598709917264418</v>
      </c>
    </row>
    <row r="213" spans="1:7" x14ac:dyDescent="0.25">
      <c r="A213">
        <v>5.16</v>
      </c>
      <c r="B213">
        <v>25.89</v>
      </c>
      <c r="C213">
        <v>4</v>
      </c>
      <c r="D213" s="7">
        <f>'MLR, Tip Predictor'!C240+('MLR, Tip Predictor'!$C$31*'Predicted tip, RMSE'!B213)+('MLR, Tip Predictor'!$C$30*C213)</f>
        <v>3.1413549937620124</v>
      </c>
      <c r="E213" s="7">
        <f t="shared" si="9"/>
        <v>2.0186450062379877</v>
      </c>
      <c r="F213" s="7">
        <f t="shared" si="10"/>
        <v>4.0749276612095651</v>
      </c>
      <c r="G213" s="7">
        <f t="shared" si="11"/>
        <v>2.0186450062379877</v>
      </c>
    </row>
    <row r="214" spans="1:7" x14ac:dyDescent="0.25">
      <c r="A214">
        <v>9</v>
      </c>
      <c r="B214">
        <v>48.33</v>
      </c>
      <c r="C214">
        <v>4</v>
      </c>
      <c r="D214" s="7">
        <f>'MLR, Tip Predictor'!C241+('MLR, Tip Predictor'!$C$31*'Predicted tip, RMSE'!B214)+('MLR, Tip Predictor'!$C$30*C214)</f>
        <v>5.2580099629259012</v>
      </c>
      <c r="E214" s="7">
        <f t="shared" si="9"/>
        <v>3.7419900370740988</v>
      </c>
      <c r="F214" s="7">
        <f t="shared" si="10"/>
        <v>14.002489437561815</v>
      </c>
      <c r="G214" s="7">
        <f t="shared" si="11"/>
        <v>3.7419900370740988</v>
      </c>
    </row>
    <row r="215" spans="1:7" x14ac:dyDescent="0.25">
      <c r="A215">
        <v>2.5</v>
      </c>
      <c r="B215">
        <v>13.27</v>
      </c>
      <c r="C215">
        <v>2</v>
      </c>
      <c r="D215" s="7">
        <f>'MLR, Tip Predictor'!C242+('MLR, Tip Predictor'!$C$31*'Predicted tip, RMSE'!B215)+('MLR, Tip Predictor'!$C$30*C215)</f>
        <v>1.6013331504005366</v>
      </c>
      <c r="E215" s="7">
        <f t="shared" si="9"/>
        <v>0.89866684959946341</v>
      </c>
      <c r="F215" s="7">
        <f t="shared" si="10"/>
        <v>0.80760210656902465</v>
      </c>
      <c r="G215" s="7">
        <f t="shared" si="11"/>
        <v>0.89866684959946341</v>
      </c>
    </row>
    <row r="216" spans="1:7" x14ac:dyDescent="0.25">
      <c r="A216">
        <v>6.5</v>
      </c>
      <c r="B216">
        <v>28.17</v>
      </c>
      <c r="C216">
        <v>3</v>
      </c>
      <c r="D216" s="7">
        <f>'MLR, Tip Predictor'!C243+('MLR, Tip Predictor'!$C$31*'Predicted tip, RMSE'!B216)+('MLR, Tip Predictor'!$C$30*C216)</f>
        <v>3.1815965758744031</v>
      </c>
      <c r="E216" s="7">
        <f t="shared" si="9"/>
        <v>3.3184034241255969</v>
      </c>
      <c r="F216" s="7">
        <f t="shared" si="10"/>
        <v>11.011801285248486</v>
      </c>
      <c r="G216" s="7">
        <f t="shared" si="11"/>
        <v>3.3184034241255969</v>
      </c>
    </row>
    <row r="217" spans="1:7" x14ac:dyDescent="0.25">
      <c r="A217">
        <v>1.1000000000000001</v>
      </c>
      <c r="B217">
        <v>12.9</v>
      </c>
      <c r="C217">
        <v>2</v>
      </c>
      <c r="D217" s="7">
        <f>'MLR, Tip Predictor'!C244+('MLR, Tip Predictor'!$C$31*'Predicted tip, RMSE'!B217)+('MLR, Tip Predictor'!$C$30*C217)</f>
        <v>1.5664328679321482</v>
      </c>
      <c r="E217" s="7">
        <f t="shared" si="9"/>
        <v>-0.46643286793214811</v>
      </c>
      <c r="F217" s="7">
        <f t="shared" si="10"/>
        <v>0.21755962028740872</v>
      </c>
      <c r="G217" s="7">
        <f t="shared" si="11"/>
        <v>0.46643286793214811</v>
      </c>
    </row>
    <row r="218" spans="1:7" x14ac:dyDescent="0.25">
      <c r="A218">
        <v>3</v>
      </c>
      <c r="B218">
        <v>28.15</v>
      </c>
      <c r="C218">
        <v>5</v>
      </c>
      <c r="D218" s="7">
        <f>'MLR, Tip Predictor'!C245+('MLR, Tip Predictor'!$C$31*'Predicted tip, RMSE'!B218)+('MLR, Tip Predictor'!$C$30*C218)</f>
        <v>3.5293493100455242</v>
      </c>
      <c r="E218" s="7">
        <f t="shared" si="9"/>
        <v>-0.52934931004552421</v>
      </c>
      <c r="F218" s="7">
        <f t="shared" si="10"/>
        <v>0.2802106920456725</v>
      </c>
      <c r="G218" s="7">
        <f t="shared" si="11"/>
        <v>0.52934931004552421</v>
      </c>
    </row>
    <row r="219" spans="1:7" x14ac:dyDescent="0.25">
      <c r="A219">
        <v>1.5</v>
      </c>
      <c r="B219">
        <v>11.59</v>
      </c>
      <c r="C219">
        <v>2</v>
      </c>
      <c r="D219" s="7">
        <f>'MLR, Tip Predictor'!C246+('MLR, Tip Predictor'!$C$31*'Predicted tip, RMSE'!B219)+('MLR, Tip Predictor'!$C$30*C219)</f>
        <v>1.4428670029765021</v>
      </c>
      <c r="E219" s="7">
        <f t="shared" si="9"/>
        <v>5.7132997023497945E-2</v>
      </c>
      <c r="F219" s="7">
        <f t="shared" si="10"/>
        <v>3.264179348887025E-3</v>
      </c>
      <c r="G219" s="7">
        <f t="shared" si="11"/>
        <v>5.7132997023497945E-2</v>
      </c>
    </row>
    <row r="220" spans="1:7" x14ac:dyDescent="0.25">
      <c r="A220">
        <v>1.44</v>
      </c>
      <c r="B220">
        <v>7.74</v>
      </c>
      <c r="C220">
        <v>2</v>
      </c>
      <c r="D220" s="7">
        <f>'MLR, Tip Predictor'!C247+('MLR, Tip Predictor'!$C$31*'Predicted tip, RMSE'!B220)+('MLR, Tip Predictor'!$C$30*C220)</f>
        <v>1.0797154151297563</v>
      </c>
      <c r="E220" s="7">
        <f t="shared" si="9"/>
        <v>0.36028458487024362</v>
      </c>
      <c r="F220" s="7">
        <f t="shared" si="10"/>
        <v>0.12980498209512378</v>
      </c>
      <c r="G220" s="7">
        <f t="shared" si="11"/>
        <v>0.36028458487024362</v>
      </c>
    </row>
    <row r="221" spans="1:7" x14ac:dyDescent="0.25">
      <c r="A221">
        <v>3.09</v>
      </c>
      <c r="B221">
        <v>30.14</v>
      </c>
      <c r="C221">
        <v>4</v>
      </c>
      <c r="D221" s="7">
        <f>'MLR, Tip Predictor'!C248+('MLR, Tip Predictor'!$C$31*'Predicted tip, RMSE'!B221)+('MLR, Tip Predictor'!$C$30*C221)</f>
        <v>3.5422366167097188</v>
      </c>
      <c r="E221" s="7">
        <f t="shared" si="9"/>
        <v>-0.45223661670971893</v>
      </c>
      <c r="F221" s="7">
        <f t="shared" si="10"/>
        <v>0.20451795749305324</v>
      </c>
      <c r="G221" s="7">
        <f t="shared" si="11"/>
        <v>0.45223661670971893</v>
      </c>
    </row>
    <row r="222" spans="1:7" x14ac:dyDescent="0.25">
      <c r="A222">
        <v>2.2000000000000002</v>
      </c>
      <c r="B222">
        <v>12.16</v>
      </c>
      <c r="C222">
        <v>2</v>
      </c>
      <c r="D222" s="7">
        <f>'MLR, Tip Predictor'!C249+('MLR, Tip Predictor'!$C$31*'Predicted tip, RMSE'!B222)+('MLR, Tip Predictor'!$C$30*C222)</f>
        <v>1.496632302995371</v>
      </c>
      <c r="E222" s="7">
        <f t="shared" si="9"/>
        <v>0.7033676970046292</v>
      </c>
      <c r="F222" s="7">
        <f t="shared" si="10"/>
        <v>0.49472611718959586</v>
      </c>
      <c r="G222" s="7">
        <f t="shared" si="11"/>
        <v>0.7033676970046292</v>
      </c>
    </row>
    <row r="223" spans="1:7" x14ac:dyDescent="0.25">
      <c r="A223">
        <v>3.48</v>
      </c>
      <c r="B223">
        <v>13.42</v>
      </c>
      <c r="C223">
        <v>2</v>
      </c>
      <c r="D223" s="7">
        <f>'MLR, Tip Predictor'!C250+('MLR, Tip Predictor'!$C$31*'Predicted tip, RMSE'!B223)+('MLR, Tip Predictor'!$C$30*C223)</f>
        <v>1.6154819135633969</v>
      </c>
      <c r="E223" s="7">
        <f t="shared" si="9"/>
        <v>1.8645180864366031</v>
      </c>
      <c r="F223" s="7">
        <f t="shared" si="10"/>
        <v>3.4764276946492121</v>
      </c>
      <c r="G223" s="7">
        <f t="shared" si="11"/>
        <v>1.8645180864366031</v>
      </c>
    </row>
    <row r="224" spans="1:7" x14ac:dyDescent="0.25">
      <c r="A224">
        <v>1.92</v>
      </c>
      <c r="B224">
        <v>8.58</v>
      </c>
      <c r="C224">
        <v>1</v>
      </c>
      <c r="D224" s="7">
        <f>'MLR, Tip Predictor'!C251+('MLR, Tip Predictor'!$C$31*'Predicted tip, RMSE'!B224)+('MLR, Tip Predictor'!$C$30*C224)</f>
        <v>0.98412887087868917</v>
      </c>
      <c r="E224" s="7">
        <f t="shared" si="9"/>
        <v>0.93587112912131076</v>
      </c>
      <c r="F224" s="7">
        <f t="shared" si="10"/>
        <v>0.87585477032279713</v>
      </c>
      <c r="G224" s="7">
        <f t="shared" si="11"/>
        <v>0.93587112912131076</v>
      </c>
    </row>
    <row r="225" spans="1:7" x14ac:dyDescent="0.25">
      <c r="A225">
        <v>3</v>
      </c>
      <c r="B225">
        <v>15.98</v>
      </c>
      <c r="C225">
        <v>3</v>
      </c>
      <c r="D225" s="7">
        <f>'MLR, Tip Predictor'!C252+('MLR, Tip Predictor'!$C$31*'Predicted tip, RMSE'!B225)+('MLR, Tip Predictor'!$C$30*C225)</f>
        <v>2.0317737561726288</v>
      </c>
      <c r="E225" s="7">
        <f t="shared" si="9"/>
        <v>0.96822624382737121</v>
      </c>
      <c r="F225" s="7">
        <f t="shared" si="10"/>
        <v>0.93746205923606007</v>
      </c>
      <c r="G225" s="7">
        <f t="shared" si="11"/>
        <v>0.96822624382737121</v>
      </c>
    </row>
    <row r="226" spans="1:7" x14ac:dyDescent="0.25">
      <c r="A226">
        <v>1.58</v>
      </c>
      <c r="B226">
        <v>13.42</v>
      </c>
      <c r="C226">
        <v>2</v>
      </c>
      <c r="D226" s="7">
        <f>'MLR, Tip Predictor'!C253+('MLR, Tip Predictor'!$C$31*'Predicted tip, RMSE'!B226)+('MLR, Tip Predictor'!$C$30*C226)</f>
        <v>1.6154819135633969</v>
      </c>
      <c r="E226" s="7">
        <f t="shared" si="9"/>
        <v>-3.5481913563396805E-2</v>
      </c>
      <c r="F226" s="7">
        <f t="shared" si="10"/>
        <v>1.2589661901203622E-3</v>
      </c>
      <c r="G226" s="7">
        <f t="shared" si="11"/>
        <v>3.5481913563396805E-2</v>
      </c>
    </row>
    <row r="227" spans="1:7" x14ac:dyDescent="0.25">
      <c r="A227">
        <v>2.5</v>
      </c>
      <c r="B227">
        <v>16.27</v>
      </c>
      <c r="C227">
        <v>2</v>
      </c>
      <c r="D227" s="7">
        <f>'MLR, Tip Predictor'!C254+('MLR, Tip Predictor'!$C$31*'Predicted tip, RMSE'!B227)+('MLR, Tip Predictor'!$C$30*C227)</f>
        <v>1.884308413657741</v>
      </c>
      <c r="E227" s="7">
        <f t="shared" si="9"/>
        <v>0.61569158634225896</v>
      </c>
      <c r="F227" s="7">
        <f t="shared" si="10"/>
        <v>0.3790761294926473</v>
      </c>
      <c r="G227" s="7">
        <f t="shared" si="11"/>
        <v>0.61569158634225896</v>
      </c>
    </row>
    <row r="228" spans="1:7" x14ac:dyDescent="0.25">
      <c r="A228">
        <v>2</v>
      </c>
      <c r="B228">
        <v>10.09</v>
      </c>
      <c r="C228">
        <v>2</v>
      </c>
      <c r="D228" s="7">
        <f>'MLR, Tip Predictor'!C255+('MLR, Tip Predictor'!$C$31*'Predicted tip, RMSE'!B228)+('MLR, Tip Predictor'!$C$30*C228)</f>
        <v>1.3013793713478998</v>
      </c>
      <c r="E228" s="7">
        <f t="shared" si="9"/>
        <v>0.69862062865210017</v>
      </c>
      <c r="F228" s="7">
        <f t="shared" si="10"/>
        <v>0.48807078277825566</v>
      </c>
      <c r="G228" s="7">
        <f t="shared" si="11"/>
        <v>0.69862062865210017</v>
      </c>
    </row>
    <row r="229" spans="1:7" x14ac:dyDescent="0.25">
      <c r="A229">
        <v>3</v>
      </c>
      <c r="B229">
        <v>20.45</v>
      </c>
      <c r="C229">
        <v>4</v>
      </c>
      <c r="D229" s="7">
        <f>'MLR, Tip Predictor'!C256+('MLR, Tip Predictor'!$C$31*'Predicted tip, RMSE'!B229)+('MLR, Tip Predictor'!$C$30*C229)</f>
        <v>2.6282265163889482</v>
      </c>
      <c r="E229" s="7">
        <f t="shared" si="9"/>
        <v>0.37177348361105178</v>
      </c>
      <c r="F229" s="7">
        <f t="shared" si="10"/>
        <v>0.13821552311629698</v>
      </c>
      <c r="G229" s="7">
        <f t="shared" si="11"/>
        <v>0.37177348361105178</v>
      </c>
    </row>
    <row r="230" spans="1:7" x14ac:dyDescent="0.25">
      <c r="A230">
        <v>2.72</v>
      </c>
      <c r="B230">
        <v>13.28</v>
      </c>
      <c r="C230">
        <v>2</v>
      </c>
      <c r="D230" s="7">
        <f>'MLR, Tip Predictor'!C257+('MLR, Tip Predictor'!$C$31*'Predicted tip, RMSE'!B230)+('MLR, Tip Predictor'!$C$30*C230)</f>
        <v>1.6022764012780606</v>
      </c>
      <c r="E230" s="7">
        <f t="shared" si="9"/>
        <v>1.1177235987219396</v>
      </c>
      <c r="F230" s="7">
        <f t="shared" si="10"/>
        <v>1.2493060431399234</v>
      </c>
      <c r="G230" s="7">
        <f t="shared" si="11"/>
        <v>1.1177235987219396</v>
      </c>
    </row>
    <row r="231" spans="1:7" x14ac:dyDescent="0.25">
      <c r="A231">
        <v>2.88</v>
      </c>
      <c r="B231">
        <v>22.12</v>
      </c>
      <c r="C231">
        <v>2</v>
      </c>
      <c r="D231" s="7">
        <f>'MLR, Tip Predictor'!C258+('MLR, Tip Predictor'!$C$31*'Predicted tip, RMSE'!B231)+('MLR, Tip Predictor'!$C$30*C231)</f>
        <v>2.4361101770092897</v>
      </c>
      <c r="E231" s="7">
        <f t="shared" si="9"/>
        <v>0.44388982299071023</v>
      </c>
      <c r="F231" s="7">
        <f t="shared" si="10"/>
        <v>0.19703817495472406</v>
      </c>
      <c r="G231" s="7">
        <f t="shared" si="11"/>
        <v>0.44388982299071023</v>
      </c>
    </row>
    <row r="232" spans="1:7" x14ac:dyDescent="0.25">
      <c r="A232">
        <v>2</v>
      </c>
      <c r="B232">
        <v>24.01</v>
      </c>
      <c r="C232">
        <v>4</v>
      </c>
      <c r="D232" s="7">
        <f>'MLR, Tip Predictor'!C259+('MLR, Tip Predictor'!$C$31*'Predicted tip, RMSE'!B232)+('MLR, Tip Predictor'!$C$30*C232)</f>
        <v>2.9640238287874978</v>
      </c>
      <c r="E232" s="7">
        <f t="shared" si="9"/>
        <v>-0.96402382878749782</v>
      </c>
      <c r="F232" s="7">
        <f t="shared" si="10"/>
        <v>0.92934194247010693</v>
      </c>
      <c r="G232" s="7">
        <f t="shared" si="11"/>
        <v>0.96402382878749782</v>
      </c>
    </row>
    <row r="233" spans="1:7" x14ac:dyDescent="0.25">
      <c r="A233">
        <v>3</v>
      </c>
      <c r="B233">
        <v>15.69</v>
      </c>
      <c r="C233">
        <v>3</v>
      </c>
      <c r="D233" s="7">
        <f>'MLR, Tip Predictor'!C260+('MLR, Tip Predictor'!$C$31*'Predicted tip, RMSE'!B233)+('MLR, Tip Predictor'!$C$30*C233)</f>
        <v>2.0044194807244322</v>
      </c>
      <c r="E233" s="7">
        <f t="shared" si="9"/>
        <v>0.99558051927556779</v>
      </c>
      <c r="F233" s="7">
        <f t="shared" si="10"/>
        <v>0.99118057036100915</v>
      </c>
      <c r="G233" s="7">
        <f t="shared" si="11"/>
        <v>0.99558051927556779</v>
      </c>
    </row>
    <row r="234" spans="1:7" x14ac:dyDescent="0.25">
      <c r="A234">
        <v>3.39</v>
      </c>
      <c r="B234">
        <v>11.61</v>
      </c>
      <c r="C234">
        <v>2</v>
      </c>
      <c r="D234" s="7">
        <f>'MLR, Tip Predictor'!C261+('MLR, Tip Predictor'!$C$31*'Predicted tip, RMSE'!B234)+('MLR, Tip Predictor'!$C$30*C234)</f>
        <v>1.4447535047315501</v>
      </c>
      <c r="E234" s="7">
        <f t="shared" si="9"/>
        <v>1.9452464952684501</v>
      </c>
      <c r="F234" s="7">
        <f t="shared" si="10"/>
        <v>3.7839839273541882</v>
      </c>
      <c r="G234" s="7">
        <f t="shared" si="11"/>
        <v>1.9452464952684501</v>
      </c>
    </row>
    <row r="235" spans="1:7" x14ac:dyDescent="0.25">
      <c r="A235">
        <v>1.47</v>
      </c>
      <c r="B235">
        <v>10.77</v>
      </c>
      <c r="C235">
        <v>2</v>
      </c>
      <c r="D235" s="7">
        <f>'MLR, Tip Predictor'!C262+('MLR, Tip Predictor'!$C$31*'Predicted tip, RMSE'!B235)+('MLR, Tip Predictor'!$C$30*C235)</f>
        <v>1.3655204310195328</v>
      </c>
      <c r="E235" s="7">
        <f t="shared" si="9"/>
        <v>0.10447956898046717</v>
      </c>
      <c r="F235" s="7">
        <f t="shared" si="10"/>
        <v>1.0915980334344199E-2</v>
      </c>
      <c r="G235" s="7">
        <f t="shared" si="11"/>
        <v>0.10447956898046717</v>
      </c>
    </row>
    <row r="236" spans="1:7" x14ac:dyDescent="0.25">
      <c r="A236">
        <v>3</v>
      </c>
      <c r="B236">
        <v>15.53</v>
      </c>
      <c r="C236">
        <v>2</v>
      </c>
      <c r="D236" s="7">
        <f>'MLR, Tip Predictor'!C263+('MLR, Tip Predictor'!$C$31*'Predicted tip, RMSE'!B236)+('MLR, Tip Predictor'!$C$30*C236)</f>
        <v>1.814507848720964</v>
      </c>
      <c r="E236" s="7">
        <f t="shared" si="9"/>
        <v>1.185492151279036</v>
      </c>
      <c r="F236" s="7">
        <f t="shared" si="10"/>
        <v>1.4053916407441966</v>
      </c>
      <c r="G236" s="7">
        <f t="shared" si="11"/>
        <v>1.185492151279036</v>
      </c>
    </row>
    <row r="237" spans="1:7" x14ac:dyDescent="0.25">
      <c r="A237">
        <v>1.25</v>
      </c>
      <c r="B237">
        <v>10.07</v>
      </c>
      <c r="C237">
        <v>2</v>
      </c>
      <c r="D237" s="7">
        <f>'MLR, Tip Predictor'!C264+('MLR, Tip Predictor'!$C$31*'Predicted tip, RMSE'!B237)+('MLR, Tip Predictor'!$C$30*C237)</f>
        <v>1.2994928695928518</v>
      </c>
      <c r="E237" s="7">
        <f t="shared" si="9"/>
        <v>-4.9492869592851818E-2</v>
      </c>
      <c r="F237" s="7">
        <f t="shared" si="10"/>
        <v>2.449544140535036E-3</v>
      </c>
      <c r="G237" s="7">
        <f t="shared" si="11"/>
        <v>4.9492869592851818E-2</v>
      </c>
    </row>
    <row r="238" spans="1:7" x14ac:dyDescent="0.25">
      <c r="A238">
        <v>1</v>
      </c>
      <c r="B238">
        <v>12.6</v>
      </c>
      <c r="C238">
        <v>2</v>
      </c>
      <c r="D238" s="7">
        <f>'MLR, Tip Predictor'!C265+('MLR, Tip Predictor'!$C$31*'Predicted tip, RMSE'!B238)+('MLR, Tip Predictor'!$C$30*C238)</f>
        <v>1.5381353416064276</v>
      </c>
      <c r="E238" s="7">
        <f t="shared" si="9"/>
        <v>-0.53813534160642762</v>
      </c>
      <c r="F238" s="7">
        <f t="shared" si="10"/>
        <v>0.28958964588586655</v>
      </c>
      <c r="G238" s="7">
        <f t="shared" si="11"/>
        <v>0.53813534160642762</v>
      </c>
    </row>
    <row r="239" spans="1:7" x14ac:dyDescent="0.25">
      <c r="A239">
        <v>1.17</v>
      </c>
      <c r="B239">
        <v>32.83</v>
      </c>
      <c r="C239">
        <v>2</v>
      </c>
      <c r="D239" s="7">
        <f>'MLR, Tip Predictor'!C266+('MLR, Tip Predictor'!$C$31*'Predicted tip, RMSE'!B239)+('MLR, Tip Predictor'!$C$30*C239)</f>
        <v>3.4463318668375096</v>
      </c>
      <c r="E239" s="7">
        <f t="shared" si="9"/>
        <v>-2.2763318668375097</v>
      </c>
      <c r="F239" s="7">
        <f t="shared" si="10"/>
        <v>5.1816867679799419</v>
      </c>
      <c r="G239" s="7">
        <f t="shared" si="11"/>
        <v>2.2763318668375097</v>
      </c>
    </row>
    <row r="240" spans="1:7" x14ac:dyDescent="0.25">
      <c r="A240">
        <v>4.67</v>
      </c>
      <c r="B240">
        <v>35.83</v>
      </c>
      <c r="C240">
        <v>3</v>
      </c>
      <c r="D240" s="7">
        <f>'MLR, Tip Predictor'!C267+('MLR, Tip Predictor'!$C$31*'Predicted tip, RMSE'!B240)+('MLR, Tip Predictor'!$C$30*C240)</f>
        <v>3.9041267480577986</v>
      </c>
      <c r="E240" s="7">
        <f t="shared" si="9"/>
        <v>0.76587325194220135</v>
      </c>
      <c r="F240" s="7">
        <f t="shared" si="10"/>
        <v>0.58656183804052264</v>
      </c>
      <c r="G240" s="7">
        <f t="shared" si="11"/>
        <v>0.76587325194220135</v>
      </c>
    </row>
    <row r="241" spans="1:7" x14ac:dyDescent="0.25">
      <c r="A241">
        <v>5.92</v>
      </c>
      <c r="B241">
        <v>29.03</v>
      </c>
      <c r="C241">
        <v>3</v>
      </c>
      <c r="D241" s="7">
        <f>'MLR, Tip Predictor'!C268+('MLR, Tip Predictor'!$C$31*'Predicted tip, RMSE'!B241)+('MLR, Tip Predictor'!$C$30*C241)</f>
        <v>3.2627161513414684</v>
      </c>
      <c r="E241" s="7">
        <f t="shared" si="9"/>
        <v>2.6572838486585315</v>
      </c>
      <c r="F241" s="7">
        <f t="shared" si="10"/>
        <v>7.0611574523414973</v>
      </c>
      <c r="G241" s="7">
        <f t="shared" si="11"/>
        <v>2.6572838486585315</v>
      </c>
    </row>
    <row r="242" spans="1:7" x14ac:dyDescent="0.25">
      <c r="A242">
        <v>2</v>
      </c>
      <c r="B242">
        <v>27.18</v>
      </c>
      <c r="C242">
        <v>2</v>
      </c>
      <c r="D242" s="7">
        <f>'MLR, Tip Predictor'!C269+('MLR, Tip Predictor'!$C$31*'Predicted tip, RMSE'!B242)+('MLR, Tip Predictor'!$C$30*C242)</f>
        <v>2.9133951210364413</v>
      </c>
      <c r="E242" s="7">
        <f t="shared" si="9"/>
        <v>-0.91339512103644127</v>
      </c>
      <c r="F242" s="7">
        <f t="shared" si="10"/>
        <v>0.83429064713317524</v>
      </c>
      <c r="G242" s="7">
        <f t="shared" si="11"/>
        <v>0.91339512103644127</v>
      </c>
    </row>
    <row r="243" spans="1:7" x14ac:dyDescent="0.25">
      <c r="A243">
        <v>2</v>
      </c>
      <c r="B243">
        <v>22.67</v>
      </c>
      <c r="C243">
        <v>2</v>
      </c>
      <c r="D243" s="7">
        <f>'MLR, Tip Predictor'!C270+('MLR, Tip Predictor'!$C$31*'Predicted tip, RMSE'!B243)+('MLR, Tip Predictor'!$C$30*C243)</f>
        <v>2.4879889752731104</v>
      </c>
      <c r="E243" s="7">
        <f t="shared" si="9"/>
        <v>-0.48798897527311036</v>
      </c>
      <c r="F243" s="7">
        <f t="shared" si="10"/>
        <v>0.23813323998810032</v>
      </c>
      <c r="G243" s="7">
        <f t="shared" si="11"/>
        <v>0.48798897527311036</v>
      </c>
    </row>
    <row r="244" spans="1:7" x14ac:dyDescent="0.25">
      <c r="A244">
        <v>1.75</v>
      </c>
      <c r="B244">
        <v>17.82</v>
      </c>
      <c r="C244">
        <v>2</v>
      </c>
      <c r="D244" s="7">
        <f>'MLR, Tip Predictor'!C271+('MLR, Tip Predictor'!$C$31*'Predicted tip, RMSE'!B244)+('MLR, Tip Predictor'!$C$30*C244)</f>
        <v>2.0305122996739633</v>
      </c>
      <c r="E244" s="7">
        <f t="shared" si="9"/>
        <v>-0.28051229967396329</v>
      </c>
      <c r="F244" s="7">
        <f t="shared" si="10"/>
        <v>7.8687150268375389E-2</v>
      </c>
      <c r="G244" s="7">
        <f t="shared" si="11"/>
        <v>0.28051229967396329</v>
      </c>
    </row>
    <row r="245" spans="1:7" x14ac:dyDescent="0.25">
      <c r="A245">
        <v>3</v>
      </c>
      <c r="B245">
        <v>18.78</v>
      </c>
      <c r="C245">
        <v>2</v>
      </c>
      <c r="D245" s="7">
        <f>'MLR, Tip Predictor'!C272+('MLR, Tip Predictor'!$C$31*'Predicted tip, RMSE'!B245)+('MLR, Tip Predictor'!$C$30*C245)</f>
        <v>2.1210643839162691</v>
      </c>
      <c r="E245" s="7">
        <f t="shared" si="9"/>
        <v>0.87893561608373094</v>
      </c>
      <c r="F245" s="7">
        <f t="shared" si="10"/>
        <v>0.77252781722048769</v>
      </c>
      <c r="G245" s="7">
        <f t="shared" si="11"/>
        <v>0.87893561608373094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A42D-C425-40E0-ABCC-38A573435DC5}">
  <dimension ref="B1:M31"/>
  <sheetViews>
    <sheetView showGridLines="0" zoomScale="74" workbookViewId="0">
      <selection activeCell="I12" sqref="I12"/>
    </sheetView>
  </sheetViews>
  <sheetFormatPr defaultRowHeight="15" x14ac:dyDescent="0.25"/>
  <cols>
    <col min="1" max="1" width="2" customWidth="1"/>
    <col min="2" max="2" width="21" customWidth="1"/>
    <col min="3" max="3" width="13.5703125" customWidth="1"/>
    <col min="4" max="4" width="16.28515625" customWidth="1"/>
    <col min="5" max="5" width="12.7109375" bestFit="1" customWidth="1"/>
    <col min="6" max="6" width="12" bestFit="1" customWidth="1"/>
    <col min="7" max="7" width="15.140625" customWidth="1"/>
    <col min="8" max="8" width="12.85546875" customWidth="1"/>
    <col min="9" max="9" width="14.28515625" customWidth="1"/>
    <col min="10" max="10" width="14.42578125" customWidth="1"/>
    <col min="12" max="12" width="14.28515625" bestFit="1" customWidth="1"/>
    <col min="13" max="13" width="15.140625" customWidth="1"/>
  </cols>
  <sheetData>
    <row r="1" spans="2:13" ht="21" x14ac:dyDescent="0.35">
      <c r="B1" s="4" t="s">
        <v>30</v>
      </c>
      <c r="C1" s="4"/>
      <c r="D1" s="4"/>
      <c r="E1" s="4"/>
      <c r="F1" s="4"/>
      <c r="G1" s="4"/>
      <c r="H1" s="4"/>
      <c r="I1" s="4"/>
      <c r="J1" s="4"/>
    </row>
    <row r="3" spans="2:13" x14ac:dyDescent="0.25">
      <c r="B3" s="3" t="s">
        <v>31</v>
      </c>
      <c r="C3" s="3" t="s">
        <v>54</v>
      </c>
      <c r="L3" s="20" t="s">
        <v>55</v>
      </c>
    </row>
    <row r="4" spans="2:13" x14ac:dyDescent="0.25">
      <c r="B4" t="s">
        <v>32</v>
      </c>
      <c r="C4">
        <v>0.68498078724882527</v>
      </c>
      <c r="L4" s="19">
        <f>SQRT(AVERAGE('Predicted tip, RMSE'!F2:F245))</f>
        <v>1.2210098567220544</v>
      </c>
    </row>
    <row r="5" spans="2:13" x14ac:dyDescent="0.25">
      <c r="B5" t="s">
        <v>33</v>
      </c>
      <c r="C5">
        <v>0.46919867890002043</v>
      </c>
    </row>
    <row r="6" spans="2:13" x14ac:dyDescent="0.25">
      <c r="B6" t="s">
        <v>34</v>
      </c>
      <c r="C6">
        <v>0.45576067077090704</v>
      </c>
      <c r="L6" s="20" t="s">
        <v>60</v>
      </c>
      <c r="M6" s="6"/>
    </row>
    <row r="7" spans="2:13" x14ac:dyDescent="0.25">
      <c r="B7" t="s">
        <v>35</v>
      </c>
      <c r="C7">
        <v>1.0207455647998898</v>
      </c>
      <c r="L7" s="1" t="s">
        <v>61</v>
      </c>
      <c r="M7" s="1">
        <v>2</v>
      </c>
    </row>
    <row r="8" spans="2:13" x14ac:dyDescent="0.25">
      <c r="B8" t="s">
        <v>36</v>
      </c>
      <c r="C8">
        <v>244</v>
      </c>
      <c r="L8" s="1" t="s">
        <v>62</v>
      </c>
      <c r="M8" s="1">
        <v>16.989999999999998</v>
      </c>
    </row>
    <row r="9" spans="2:13" x14ac:dyDescent="0.25">
      <c r="L9" s="20" t="s">
        <v>63</v>
      </c>
      <c r="M9" s="19">
        <f>C29+(C30*M7)+(C31*M8)</f>
        <v>2.8871851192828513</v>
      </c>
    </row>
    <row r="10" spans="2:13" x14ac:dyDescent="0.25">
      <c r="B10" t="s">
        <v>37</v>
      </c>
    </row>
    <row r="11" spans="2:13" x14ac:dyDescent="0.25">
      <c r="B11" s="2" t="s">
        <v>54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46</v>
      </c>
    </row>
    <row r="12" spans="2:13" x14ac:dyDescent="0.25">
      <c r="B12" t="s">
        <v>38</v>
      </c>
      <c r="C12">
        <v>6</v>
      </c>
      <c r="D12">
        <v>218.27707963928174</v>
      </c>
      <c r="E12">
        <v>36.379513273213625</v>
      </c>
      <c r="F12">
        <v>34.91579067313576</v>
      </c>
      <c r="G12">
        <v>4.0992240363035874E-30</v>
      </c>
    </row>
    <row r="13" spans="2:13" x14ac:dyDescent="0.25">
      <c r="B13" t="s">
        <v>39</v>
      </c>
      <c r="C13">
        <v>237</v>
      </c>
      <c r="D13">
        <v>246.93539740989911</v>
      </c>
      <c r="E13">
        <v>1.0419215080586461</v>
      </c>
    </row>
    <row r="14" spans="2:13" x14ac:dyDescent="0.25">
      <c r="B14" t="s">
        <v>40</v>
      </c>
      <c r="C14">
        <v>243</v>
      </c>
      <c r="D14">
        <v>465.21247704918085</v>
      </c>
    </row>
    <row r="16" spans="2:13" x14ac:dyDescent="0.25">
      <c r="B16" s="2" t="s">
        <v>54</v>
      </c>
      <c r="C16" s="2" t="s">
        <v>47</v>
      </c>
      <c r="D16" s="2" t="s">
        <v>35</v>
      </c>
      <c r="E16" s="2" t="s">
        <v>48</v>
      </c>
      <c r="F16" s="2" t="s">
        <v>49</v>
      </c>
      <c r="G16" s="2" t="s">
        <v>50</v>
      </c>
      <c r="H16" s="2" t="s">
        <v>51</v>
      </c>
      <c r="I16" s="2" t="s">
        <v>52</v>
      </c>
      <c r="J16" s="2" t="s">
        <v>53</v>
      </c>
    </row>
    <row r="17" spans="2:10" x14ac:dyDescent="0.25">
      <c r="B17" t="s">
        <v>41</v>
      </c>
      <c r="C17" s="9">
        <v>0.93496264244338134</v>
      </c>
      <c r="D17">
        <v>0.53985765304272271</v>
      </c>
      <c r="E17">
        <v>1.7318688309293844</v>
      </c>
      <c r="F17" s="9">
        <v>8.4598072018169657E-2</v>
      </c>
      <c r="G17">
        <v>-0.12856989625089266</v>
      </c>
      <c r="H17">
        <v>1.9984951811376552</v>
      </c>
      <c r="I17">
        <v>-0.12856989625089266</v>
      </c>
      <c r="J17">
        <v>1.9984951811376552</v>
      </c>
    </row>
    <row r="18" spans="2:10" x14ac:dyDescent="0.25">
      <c r="B18" s="12" t="s">
        <v>10</v>
      </c>
      <c r="C18" s="12">
        <v>0.1748196179630844</v>
      </c>
      <c r="D18">
        <v>8.9187193517955093E-2</v>
      </c>
      <c r="E18">
        <v>1.9601426064369865</v>
      </c>
      <c r="F18" s="12">
        <v>5.1150875884894476E-2</v>
      </c>
      <c r="G18">
        <v>-8.8129468779515885E-4</v>
      </c>
      <c r="H18">
        <v>0.35052053061396393</v>
      </c>
      <c r="I18">
        <v>-8.8129468779515885E-4</v>
      </c>
      <c r="J18">
        <v>0.35052053061396393</v>
      </c>
    </row>
    <row r="19" spans="2:10" x14ac:dyDescent="0.25">
      <c r="B19" s="12" t="s">
        <v>16</v>
      </c>
      <c r="C19" s="12">
        <v>9.432508775240149E-2</v>
      </c>
      <c r="D19">
        <v>9.5381734544041832E-3</v>
      </c>
      <c r="E19">
        <v>9.889219167936977</v>
      </c>
      <c r="F19" s="12">
        <v>1.578176098774409E-19</v>
      </c>
      <c r="G19">
        <v>7.5534657031831459E-2</v>
      </c>
      <c r="H19">
        <v>0.11311551847297152</v>
      </c>
      <c r="I19">
        <v>7.5534657031831459E-2</v>
      </c>
      <c r="J19">
        <v>0.11311551847297152</v>
      </c>
    </row>
    <row r="20" spans="2:10" x14ac:dyDescent="0.25">
      <c r="B20" t="s">
        <v>27</v>
      </c>
      <c r="C20" s="11">
        <v>-3.464496391869782E-2</v>
      </c>
      <c r="D20">
        <v>0.14108196261280784</v>
      </c>
      <c r="E20">
        <v>-0.24556621751697016</v>
      </c>
      <c r="F20" s="10">
        <v>0.80623056066677901</v>
      </c>
      <c r="G20">
        <v>-0.31257981770078552</v>
      </c>
      <c r="H20">
        <v>0.2432898898633899</v>
      </c>
      <c r="I20">
        <v>-0.31257981770078552</v>
      </c>
      <c r="J20">
        <v>0.2432898898633899</v>
      </c>
    </row>
    <row r="21" spans="2:10" x14ac:dyDescent="0.25">
      <c r="B21" t="s">
        <v>26</v>
      </c>
      <c r="C21" s="11">
        <v>-7.5663088606399281E-2</v>
      </c>
      <c r="D21">
        <v>0.14019827749512165</v>
      </c>
      <c r="E21">
        <v>-0.53968629257254652</v>
      </c>
      <c r="F21" s="10">
        <v>0.58992008824964448</v>
      </c>
      <c r="G21">
        <v>-0.35185706148900886</v>
      </c>
      <c r="H21">
        <v>0.20053088427621032</v>
      </c>
      <c r="I21">
        <v>-0.35185706148900886</v>
      </c>
      <c r="J21">
        <v>0.20053088427621032</v>
      </c>
    </row>
    <row r="22" spans="2:10" x14ac:dyDescent="0.25">
      <c r="B22" t="s">
        <v>28</v>
      </c>
      <c r="C22" s="11">
        <v>-5.2739820313689727E-2</v>
      </c>
      <c r="D22">
        <v>0.12033463898270613</v>
      </c>
      <c r="E22">
        <v>-0.43827629982144395</v>
      </c>
      <c r="F22" s="10">
        <v>0.66158521876038745</v>
      </c>
      <c r="G22">
        <v>-0.28980194839286405</v>
      </c>
      <c r="H22">
        <v>0.18432230776548461</v>
      </c>
      <c r="I22">
        <v>-0.28980194839286405</v>
      </c>
      <c r="J22">
        <v>0.18432230776548461</v>
      </c>
    </row>
    <row r="23" spans="2:10" x14ac:dyDescent="0.25">
      <c r="B23" t="s">
        <v>29</v>
      </c>
      <c r="C23" s="11">
        <v>-0.1124777685666018</v>
      </c>
      <c r="D23">
        <v>0.30752613372767862</v>
      </c>
      <c r="E23">
        <v>-0.36575027690558298</v>
      </c>
      <c r="F23" s="10">
        <v>0.71487766655012064</v>
      </c>
      <c r="G23">
        <v>-0.71831163583670232</v>
      </c>
      <c r="H23">
        <v>0.49335609870349867</v>
      </c>
      <c r="I23">
        <v>-0.71831163583670232</v>
      </c>
      <c r="J23">
        <v>0.49335609870349867</v>
      </c>
    </row>
    <row r="27" spans="2:10" ht="15.75" thickBot="1" x14ac:dyDescent="0.3"/>
    <row r="28" spans="2:10" x14ac:dyDescent="0.25">
      <c r="B28" s="13" t="s">
        <v>54</v>
      </c>
      <c r="C28" s="14" t="s">
        <v>47</v>
      </c>
      <c r="D28" s="14" t="s">
        <v>49</v>
      </c>
    </row>
    <row r="29" spans="2:10" x14ac:dyDescent="0.25">
      <c r="B29" s="5" t="s">
        <v>41</v>
      </c>
      <c r="C29" s="15">
        <v>0.93496264244338134</v>
      </c>
      <c r="D29" s="15">
        <v>8.4598072018169657E-2</v>
      </c>
    </row>
    <row r="30" spans="2:10" x14ac:dyDescent="0.25">
      <c r="B30" s="16" t="s">
        <v>10</v>
      </c>
      <c r="C30" s="17">
        <v>0.1748196179630844</v>
      </c>
      <c r="D30" s="17">
        <v>5.1150875884894476E-2</v>
      </c>
    </row>
    <row r="31" spans="2:10" x14ac:dyDescent="0.25">
      <c r="B31" s="16" t="s">
        <v>16</v>
      </c>
      <c r="C31" s="17">
        <v>9.432508775240149E-2</v>
      </c>
      <c r="D31" s="17">
        <v>1.578176098774409E-19</v>
      </c>
    </row>
  </sheetData>
  <mergeCells count="1">
    <mergeCell ref="B1:J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</vt:lpstr>
      <vt:lpstr>Predicted tip, RMSE</vt:lpstr>
      <vt:lpstr>MLR, Tip Predictor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Sujoybrata Dasgupta</cp:lastModifiedBy>
  <dcterms:created xsi:type="dcterms:W3CDTF">2021-10-26T16:10:41Z</dcterms:created>
  <dcterms:modified xsi:type="dcterms:W3CDTF">2025-02-18T11:15:17Z</dcterms:modified>
</cp:coreProperties>
</file>