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6A172319-CF4D-4048-98E1-BCBA59A2318E}" xr6:coauthVersionLast="40" xr6:coauthVersionMax="40" xr10:uidLastSave="{00000000-0000-0000-0000-000000000000}"/>
  <bookViews>
    <workbookView xWindow="-120" yWindow="-120" windowWidth="20730" windowHeight="11160" activeTab="1" xr2:uid="{00000000-000D-0000-FFFF-FFFF00000000}"/>
  </bookViews>
  <sheets>
    <sheet name="Product Launches" sheetId="1" r:id="rId1"/>
    <sheet name="Product Roadmap" sheetId="2" r:id="rId2"/>
    <sheet name="Work Planning" sheetId="3" r:id="rId3"/>
    <sheet name="Capacit Plan" sheetId="5" r:id="rId4"/>
    <sheet name="Action Plan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6" i="5" l="1"/>
  <c r="I29" i="5" s="1"/>
  <c r="H26" i="5"/>
  <c r="H29" i="5" s="1"/>
  <c r="G26" i="5"/>
  <c r="G28" i="5" s="1"/>
  <c r="F26" i="5"/>
  <c r="F29" i="5" s="1"/>
  <c r="E26" i="5"/>
  <c r="E29" i="5" s="1"/>
  <c r="D26" i="5"/>
  <c r="D29" i="5" s="1"/>
  <c r="C26" i="5"/>
  <c r="C29" i="5" s="1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6" i="5" s="1"/>
  <c r="J29" i="5" l="1"/>
  <c r="J28" i="5"/>
  <c r="J27" i="5"/>
  <c r="C27" i="5"/>
  <c r="C28" i="5"/>
  <c r="G29" i="5"/>
  <c r="D27" i="5"/>
  <c r="D28" i="5"/>
  <c r="E27" i="5"/>
  <c r="I27" i="5"/>
  <c r="E28" i="5"/>
  <c r="I28" i="5"/>
  <c r="G27" i="5"/>
  <c r="H27" i="5"/>
  <c r="H28" i="5"/>
  <c r="F27" i="5"/>
  <c r="F28" i="5"/>
</calcChain>
</file>

<file path=xl/sharedStrings.xml><?xml version="1.0" encoding="utf-8"?>
<sst xmlns="http://schemas.openxmlformats.org/spreadsheetml/2006/main" count="159" uniqueCount="77">
  <si>
    <t>Product Launces</t>
  </si>
  <si>
    <t>Jan - March:</t>
  </si>
  <si>
    <t>April - June:</t>
  </si>
  <si>
    <t>July - September:</t>
  </si>
  <si>
    <t>October - December:</t>
  </si>
  <si>
    <t>NNM</t>
  </si>
  <si>
    <t>NSD</t>
  </si>
  <si>
    <t>Scope</t>
  </si>
  <si>
    <t>Small</t>
  </si>
  <si>
    <t>Medium</t>
  </si>
  <si>
    <t>Large</t>
  </si>
  <si>
    <t>Status</t>
  </si>
  <si>
    <t>On time</t>
  </si>
  <si>
    <t>Delayed</t>
  </si>
  <si>
    <t>On hold</t>
  </si>
  <si>
    <t>Owner</t>
  </si>
  <si>
    <t>PM1</t>
  </si>
  <si>
    <t>Product Roadmap</t>
  </si>
  <si>
    <t>November</t>
  </si>
  <si>
    <t>December</t>
  </si>
  <si>
    <t>January</t>
  </si>
  <si>
    <t>New user template</t>
  </si>
  <si>
    <t>Nov 2 - 6</t>
  </si>
  <si>
    <t>P2</t>
  </si>
  <si>
    <t>P1</t>
  </si>
  <si>
    <t>Done</t>
  </si>
  <si>
    <t>Started</t>
  </si>
  <si>
    <t>Not started</t>
  </si>
  <si>
    <t>Work Planning</t>
  </si>
  <si>
    <t>Backlog</t>
  </si>
  <si>
    <t>Ready</t>
  </si>
  <si>
    <t>In Progress</t>
  </si>
  <si>
    <t>task1</t>
  </si>
  <si>
    <t>task2</t>
  </si>
  <si>
    <t>nin</t>
  </si>
  <si>
    <t>task3</t>
  </si>
  <si>
    <t>task4</t>
  </si>
  <si>
    <t>P3</t>
  </si>
  <si>
    <t>Capacity Plan (Man-Hour)</t>
  </si>
  <si>
    <t>Name</t>
  </si>
  <si>
    <t>Position</t>
  </si>
  <si>
    <t>Software Implementation</t>
  </si>
  <si>
    <t>Software Support</t>
  </si>
  <si>
    <t>Software Training</t>
  </si>
  <si>
    <t>Software Development</t>
  </si>
  <si>
    <t>Software Testing</t>
  </si>
  <si>
    <t>CMMI Process</t>
  </si>
  <si>
    <t>Other</t>
  </si>
  <si>
    <t>Total</t>
  </si>
  <si>
    <t>Narisara Liampreecha</t>
  </si>
  <si>
    <t>PS</t>
  </si>
  <si>
    <t>Nisachol laaiddee</t>
  </si>
  <si>
    <t>Manaschai  Samakkaew</t>
  </si>
  <si>
    <t>Theerapong Prapasi</t>
  </si>
  <si>
    <t>Artit Trenanont</t>
  </si>
  <si>
    <t>Punyawat Wittaya</t>
  </si>
  <si>
    <t>Kriengsak Lomket</t>
  </si>
  <si>
    <t>Surawut  Yamngam</t>
  </si>
  <si>
    <t>Dutsadee Daengrasmisopon</t>
  </si>
  <si>
    <t>Maneerat  Malairat</t>
  </si>
  <si>
    <t>Decha Homkhajorn</t>
  </si>
  <si>
    <t>Wasut Paripattananont</t>
  </si>
  <si>
    <t>Dev.</t>
  </si>
  <si>
    <t>Sukanin Manmak</t>
  </si>
  <si>
    <t>Thammas Photisattaya</t>
  </si>
  <si>
    <t>Sontaya Tunlenk</t>
  </si>
  <si>
    <t>Jirawat Jirapornkul</t>
  </si>
  <si>
    <t>Kulnipa Binsale</t>
  </si>
  <si>
    <t>Parichat  Chueachat</t>
  </si>
  <si>
    <t>Juthathip Cheawcharn</t>
  </si>
  <si>
    <t>Viritipar Naulsom</t>
  </si>
  <si>
    <t>QA</t>
  </si>
  <si>
    <t>Man-Hour Effort Capacity</t>
  </si>
  <si>
    <t>Effort Capacity/Day</t>
  </si>
  <si>
    <t>Effort Capacity/Week</t>
  </si>
  <si>
    <t>Effort Capacity/Month</t>
  </si>
  <si>
    <t>Effort Capacity/Year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</si>
</sst>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FF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A7269"/>
        <bgColor rgb="FF000000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/>
      <top style="thin">
        <color rgb="FF7DCCC5"/>
      </top>
      <bottom style="thin">
        <color rgb="FFACDFDA"/>
      </bottom>
      <diagonal/>
    </border>
    <border>
      <left/>
      <right/>
      <top style="thin">
        <color rgb="FF7DCCC5"/>
      </top>
      <bottom style="thin">
        <color rgb="FFACDFDA"/>
      </bottom>
      <diagonal/>
    </border>
    <border>
      <left/>
      <right style="thin">
        <color indexed="64"/>
      </right>
      <top style="thin">
        <color rgb="FF7DCCC5"/>
      </top>
      <bottom style="thin">
        <color rgb="FFACDFDA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16" fontId="0" fillId="0" borderId="0" xfId="0" applyNumberFormat="1"/>
    <xf numFmtId="0" fontId="2" fillId="2" borderId="1" xfId="1" applyFont="1" applyFill="1" applyBorder="1" applyAlignment="1">
      <alignment horizontal="left" vertical="center"/>
    </xf>
    <xf numFmtId="0" fontId="2" fillId="2" borderId="2" xfId="1" applyFont="1" applyFill="1" applyBorder="1" applyAlignment="1">
      <alignment horizontal="left" vertical="center"/>
    </xf>
    <xf numFmtId="0" fontId="2" fillId="2" borderId="3" xfId="1" applyFont="1" applyFill="1" applyBorder="1" applyAlignment="1">
      <alignment horizontal="left" vertical="center"/>
    </xf>
    <xf numFmtId="0" fontId="0" fillId="3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3" borderId="0" xfId="0" applyFont="1" applyFill="1"/>
    <xf numFmtId="0" fontId="0" fillId="0" borderId="0" xfId="0" applyAlignment="1">
      <alignment horizontal="center"/>
    </xf>
    <xf numFmtId="0" fontId="0" fillId="3" borderId="0" xfId="0" applyFill="1"/>
  </cellXfs>
  <cellStyles count="2">
    <cellStyle name="Normal" xfId="0" builtinId="0"/>
    <cellStyle name="Normal 3" xfId="1" xr:uid="{B37B9D78-A1BC-4499-BFB7-EC789C6796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workbookViewId="0">
      <selection activeCell="F14" sqref="F14"/>
    </sheetView>
  </sheetViews>
  <sheetFormatPr defaultRowHeight="15" x14ac:dyDescent="0.25"/>
  <sheetData>
    <row r="1" spans="1:6" x14ac:dyDescent="0.25">
      <c r="A1" t="s">
        <v>0</v>
      </c>
    </row>
    <row r="2" spans="1:6" x14ac:dyDescent="0.25">
      <c r="D2" t="s">
        <v>7</v>
      </c>
      <c r="E2" t="s">
        <v>11</v>
      </c>
      <c r="F2" t="s">
        <v>15</v>
      </c>
    </row>
    <row r="3" spans="1:6" x14ac:dyDescent="0.25">
      <c r="A3" t="s">
        <v>1</v>
      </c>
    </row>
    <row r="4" spans="1:6" x14ac:dyDescent="0.25">
      <c r="B4" t="s">
        <v>5</v>
      </c>
      <c r="D4" t="s">
        <v>8</v>
      </c>
      <c r="E4" t="s">
        <v>12</v>
      </c>
      <c r="F4" t="s">
        <v>16</v>
      </c>
    </row>
    <row r="5" spans="1:6" x14ac:dyDescent="0.25">
      <c r="B5" t="s">
        <v>6</v>
      </c>
      <c r="D5" t="s">
        <v>9</v>
      </c>
      <c r="E5" t="s">
        <v>12</v>
      </c>
      <c r="F5" t="s">
        <v>16</v>
      </c>
    </row>
    <row r="6" spans="1:6" x14ac:dyDescent="0.25">
      <c r="A6" t="s">
        <v>2</v>
      </c>
    </row>
    <row r="7" spans="1:6" x14ac:dyDescent="0.25">
      <c r="B7" t="s">
        <v>5</v>
      </c>
      <c r="D7" t="s">
        <v>10</v>
      </c>
      <c r="E7" t="s">
        <v>12</v>
      </c>
      <c r="F7" t="s">
        <v>16</v>
      </c>
    </row>
    <row r="8" spans="1:6" x14ac:dyDescent="0.25">
      <c r="B8" t="s">
        <v>6</v>
      </c>
      <c r="D8" t="s">
        <v>8</v>
      </c>
      <c r="E8" t="s">
        <v>12</v>
      </c>
      <c r="F8" t="s">
        <v>16</v>
      </c>
    </row>
    <row r="9" spans="1:6" x14ac:dyDescent="0.25">
      <c r="A9" t="s">
        <v>3</v>
      </c>
    </row>
    <row r="10" spans="1:6" x14ac:dyDescent="0.25">
      <c r="B10" t="s">
        <v>5</v>
      </c>
      <c r="D10" t="s">
        <v>8</v>
      </c>
      <c r="E10" t="s">
        <v>12</v>
      </c>
      <c r="F10" t="s">
        <v>16</v>
      </c>
    </row>
    <row r="11" spans="1:6" x14ac:dyDescent="0.25">
      <c r="B11" t="s">
        <v>6</v>
      </c>
      <c r="D11" t="s">
        <v>9</v>
      </c>
      <c r="E11" t="s">
        <v>12</v>
      </c>
      <c r="F11" t="s">
        <v>16</v>
      </c>
    </row>
    <row r="12" spans="1:6" x14ac:dyDescent="0.25">
      <c r="A12" t="s">
        <v>4</v>
      </c>
    </row>
    <row r="13" spans="1:6" x14ac:dyDescent="0.25">
      <c r="B13" t="s">
        <v>5</v>
      </c>
      <c r="D13" t="s">
        <v>8</v>
      </c>
      <c r="E13" t="s">
        <v>12</v>
      </c>
      <c r="F13" t="s">
        <v>16</v>
      </c>
    </row>
    <row r="14" spans="1:6" x14ac:dyDescent="0.25">
      <c r="B14" t="s">
        <v>6</v>
      </c>
      <c r="D14" t="s">
        <v>9</v>
      </c>
      <c r="E14" t="s">
        <v>12</v>
      </c>
      <c r="F14" t="s">
        <v>16</v>
      </c>
    </row>
    <row r="17" spans="1:5" x14ac:dyDescent="0.25">
      <c r="A17" t="s">
        <v>7</v>
      </c>
      <c r="B17" t="s">
        <v>8</v>
      </c>
      <c r="D17" t="s">
        <v>11</v>
      </c>
      <c r="E17" t="s">
        <v>12</v>
      </c>
    </row>
    <row r="18" spans="1:5" x14ac:dyDescent="0.25">
      <c r="B18" t="s">
        <v>9</v>
      </c>
      <c r="E18" t="s">
        <v>13</v>
      </c>
    </row>
    <row r="19" spans="1:5" x14ac:dyDescent="0.25">
      <c r="B19" t="s">
        <v>10</v>
      </c>
      <c r="E19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D575C-E50F-4561-A370-D76E07B9771B}">
  <dimension ref="A1:T11"/>
  <sheetViews>
    <sheetView tabSelected="1" workbookViewId="0">
      <selection activeCell="R9" sqref="R9"/>
    </sheetView>
  </sheetViews>
  <sheetFormatPr defaultRowHeight="15" x14ac:dyDescent="0.25"/>
  <cols>
    <col min="9" max="9" width="11" bestFit="1" customWidth="1"/>
  </cols>
  <sheetData>
    <row r="1" spans="1:20" x14ac:dyDescent="0.25">
      <c r="A1" t="s">
        <v>17</v>
      </c>
    </row>
    <row r="3" spans="1:20" x14ac:dyDescent="0.25">
      <c r="A3" t="s">
        <v>18</v>
      </c>
      <c r="L3" t="s">
        <v>25</v>
      </c>
    </row>
    <row r="4" spans="1:20" x14ac:dyDescent="0.25">
      <c r="A4" t="s">
        <v>21</v>
      </c>
      <c r="D4" t="s">
        <v>22</v>
      </c>
      <c r="F4" t="s">
        <v>23</v>
      </c>
      <c r="H4" t="s">
        <v>16</v>
      </c>
      <c r="I4" t="s">
        <v>26</v>
      </c>
      <c r="L4" t="s">
        <v>21</v>
      </c>
      <c r="O4" t="s">
        <v>22</v>
      </c>
      <c r="Q4" t="s">
        <v>23</v>
      </c>
      <c r="S4" t="s">
        <v>16</v>
      </c>
      <c r="T4" t="s">
        <v>26</v>
      </c>
    </row>
    <row r="5" spans="1:20" x14ac:dyDescent="0.25">
      <c r="A5" t="s">
        <v>21</v>
      </c>
      <c r="D5" t="s">
        <v>22</v>
      </c>
      <c r="F5" t="s">
        <v>24</v>
      </c>
      <c r="H5" t="s">
        <v>16</v>
      </c>
      <c r="I5" t="s">
        <v>27</v>
      </c>
    </row>
    <row r="6" spans="1:20" x14ac:dyDescent="0.25">
      <c r="A6" t="s">
        <v>19</v>
      </c>
    </row>
    <row r="7" spans="1:20" x14ac:dyDescent="0.25">
      <c r="A7" t="s">
        <v>21</v>
      </c>
      <c r="D7" t="s">
        <v>22</v>
      </c>
      <c r="F7" t="s">
        <v>23</v>
      </c>
      <c r="H7" t="s">
        <v>16</v>
      </c>
    </row>
    <row r="8" spans="1:20" x14ac:dyDescent="0.25">
      <c r="A8" t="s">
        <v>21</v>
      </c>
      <c r="D8" t="s">
        <v>22</v>
      </c>
      <c r="F8" t="s">
        <v>24</v>
      </c>
      <c r="H8" t="s">
        <v>16</v>
      </c>
    </row>
    <row r="9" spans="1:20" x14ac:dyDescent="0.25">
      <c r="A9" t="s">
        <v>20</v>
      </c>
    </row>
    <row r="10" spans="1:20" x14ac:dyDescent="0.25">
      <c r="A10" t="s">
        <v>21</v>
      </c>
      <c r="D10" t="s">
        <v>22</v>
      </c>
      <c r="F10" t="s">
        <v>23</v>
      </c>
      <c r="H10" t="s">
        <v>16</v>
      </c>
    </row>
    <row r="11" spans="1:20" x14ac:dyDescent="0.25">
      <c r="A11" t="s">
        <v>21</v>
      </c>
      <c r="D11" t="s">
        <v>22</v>
      </c>
      <c r="F11" t="s">
        <v>24</v>
      </c>
      <c r="H11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32D7B-3112-4C1C-8113-737D0E34C057}">
  <dimension ref="A1:R8"/>
  <sheetViews>
    <sheetView workbookViewId="0">
      <selection activeCell="L15" sqref="L15"/>
    </sheetView>
  </sheetViews>
  <sheetFormatPr defaultRowHeight="15" x14ac:dyDescent="0.25"/>
  <sheetData>
    <row r="1" spans="1:18" x14ac:dyDescent="0.25">
      <c r="A1" t="s">
        <v>28</v>
      </c>
    </row>
    <row r="3" spans="1:18" x14ac:dyDescent="0.25">
      <c r="A3" t="s">
        <v>29</v>
      </c>
      <c r="F3" t="s">
        <v>30</v>
      </c>
      <c r="K3" t="s">
        <v>31</v>
      </c>
      <c r="P3" t="s">
        <v>25</v>
      </c>
    </row>
    <row r="5" spans="1:18" x14ac:dyDescent="0.25">
      <c r="A5" t="s">
        <v>32</v>
      </c>
      <c r="B5" t="s">
        <v>24</v>
      </c>
      <c r="C5">
        <v>4</v>
      </c>
      <c r="F5" t="s">
        <v>33</v>
      </c>
      <c r="G5" t="s">
        <v>34</v>
      </c>
      <c r="H5" s="1">
        <v>43820</v>
      </c>
      <c r="K5" t="s">
        <v>33</v>
      </c>
      <c r="L5" t="s">
        <v>34</v>
      </c>
      <c r="M5" s="1">
        <v>43820</v>
      </c>
      <c r="P5" t="s">
        <v>33</v>
      </c>
      <c r="Q5" t="s">
        <v>34</v>
      </c>
      <c r="R5" s="1">
        <v>43820</v>
      </c>
    </row>
    <row r="6" spans="1:18" x14ac:dyDescent="0.25">
      <c r="A6" t="s">
        <v>33</v>
      </c>
      <c r="B6" t="s">
        <v>23</v>
      </c>
      <c r="C6">
        <v>5</v>
      </c>
    </row>
    <row r="7" spans="1:18" x14ac:dyDescent="0.25">
      <c r="A7" t="s">
        <v>35</v>
      </c>
      <c r="B7" t="s">
        <v>37</v>
      </c>
      <c r="C7">
        <v>6</v>
      </c>
    </row>
    <row r="8" spans="1:18" x14ac:dyDescent="0.25">
      <c r="A8" t="s">
        <v>36</v>
      </c>
      <c r="B8" t="s">
        <v>24</v>
      </c>
      <c r="C8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2D4D1-756C-444B-A007-194FE2B0307E}">
  <dimension ref="A1:T29"/>
  <sheetViews>
    <sheetView topLeftCell="A10" workbookViewId="0">
      <selection activeCell="C26" sqref="C26"/>
    </sheetView>
  </sheetViews>
  <sheetFormatPr defaultRowHeight="15" x14ac:dyDescent="0.25"/>
  <sheetData>
    <row r="1" spans="1:20" x14ac:dyDescent="0.25">
      <c r="A1" s="2" t="s">
        <v>38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</row>
    <row r="2" spans="1:20" ht="60" x14ac:dyDescent="0.25">
      <c r="A2" s="5" t="s">
        <v>39</v>
      </c>
      <c r="B2" s="6" t="s">
        <v>40</v>
      </c>
      <c r="C2" s="7" t="s">
        <v>41</v>
      </c>
      <c r="D2" s="7" t="s">
        <v>42</v>
      </c>
      <c r="E2" s="7" t="s">
        <v>43</v>
      </c>
      <c r="F2" s="7" t="s">
        <v>44</v>
      </c>
      <c r="G2" s="7" t="s">
        <v>45</v>
      </c>
      <c r="H2" s="7" t="s">
        <v>46</v>
      </c>
      <c r="I2" s="7" t="s">
        <v>47</v>
      </c>
      <c r="J2" s="6" t="s">
        <v>48</v>
      </c>
    </row>
    <row r="3" spans="1:20" x14ac:dyDescent="0.25">
      <c r="A3" s="8" t="s">
        <v>49</v>
      </c>
      <c r="B3" s="9" t="s">
        <v>50</v>
      </c>
      <c r="C3" s="9">
        <v>10</v>
      </c>
      <c r="D3" s="9">
        <v>20.5</v>
      </c>
      <c r="E3" s="9">
        <v>1</v>
      </c>
      <c r="F3" s="9">
        <v>0</v>
      </c>
      <c r="G3" s="9">
        <v>0</v>
      </c>
      <c r="H3" s="9">
        <v>2</v>
      </c>
      <c r="I3" s="9">
        <v>6.5</v>
      </c>
      <c r="J3" s="9">
        <f t="shared" ref="J3:J22" si="0">SUM(C3:I3)</f>
        <v>40</v>
      </c>
    </row>
    <row r="4" spans="1:20" x14ac:dyDescent="0.25">
      <c r="A4" s="8" t="s">
        <v>51</v>
      </c>
      <c r="B4" s="9" t="s">
        <v>50</v>
      </c>
      <c r="C4" s="9">
        <v>15.5</v>
      </c>
      <c r="D4" s="9">
        <v>20</v>
      </c>
      <c r="E4" s="9">
        <v>0.5</v>
      </c>
      <c r="F4" s="9">
        <v>0</v>
      </c>
      <c r="G4" s="9">
        <v>0</v>
      </c>
      <c r="H4" s="9">
        <v>0</v>
      </c>
      <c r="I4" s="9">
        <v>4</v>
      </c>
      <c r="J4" s="9">
        <f t="shared" si="0"/>
        <v>40</v>
      </c>
    </row>
    <row r="5" spans="1:20" x14ac:dyDescent="0.25">
      <c r="A5" s="8" t="s">
        <v>52</v>
      </c>
      <c r="B5" s="9" t="s">
        <v>50</v>
      </c>
      <c r="C5" s="9">
        <v>15.5</v>
      </c>
      <c r="D5" s="9">
        <v>20</v>
      </c>
      <c r="E5" s="9">
        <v>0.5</v>
      </c>
      <c r="F5" s="9">
        <v>0</v>
      </c>
      <c r="G5" s="9">
        <v>0</v>
      </c>
      <c r="H5" s="9">
        <v>0</v>
      </c>
      <c r="I5" s="9">
        <v>4</v>
      </c>
      <c r="J5" s="9">
        <f t="shared" si="0"/>
        <v>40</v>
      </c>
    </row>
    <row r="6" spans="1:20" x14ac:dyDescent="0.25">
      <c r="A6" s="8" t="s">
        <v>53</v>
      </c>
      <c r="B6" s="9" t="s">
        <v>50</v>
      </c>
      <c r="C6" s="9">
        <v>15.5</v>
      </c>
      <c r="D6" s="9">
        <v>20</v>
      </c>
      <c r="E6" s="9">
        <v>0.5</v>
      </c>
      <c r="F6" s="9">
        <v>0</v>
      </c>
      <c r="G6" s="9">
        <v>0</v>
      </c>
      <c r="H6" s="9">
        <v>0</v>
      </c>
      <c r="I6" s="9">
        <v>4</v>
      </c>
      <c r="J6" s="9">
        <f t="shared" si="0"/>
        <v>40</v>
      </c>
    </row>
    <row r="7" spans="1:20" x14ac:dyDescent="0.25">
      <c r="A7" s="8" t="s">
        <v>54</v>
      </c>
      <c r="B7" s="9" t="s">
        <v>50</v>
      </c>
      <c r="C7" s="9">
        <v>30</v>
      </c>
      <c r="D7" s="9">
        <v>5</v>
      </c>
      <c r="E7" s="9">
        <v>0</v>
      </c>
      <c r="F7" s="9">
        <v>0</v>
      </c>
      <c r="G7" s="9">
        <v>0</v>
      </c>
      <c r="H7" s="9">
        <v>1</v>
      </c>
      <c r="I7" s="9">
        <v>4</v>
      </c>
      <c r="J7" s="9">
        <f t="shared" si="0"/>
        <v>40</v>
      </c>
    </row>
    <row r="8" spans="1:20" x14ac:dyDescent="0.25">
      <c r="A8" s="8" t="s">
        <v>55</v>
      </c>
      <c r="B8" s="9" t="s">
        <v>50</v>
      </c>
      <c r="C8" s="9">
        <v>31</v>
      </c>
      <c r="D8" s="9">
        <v>5</v>
      </c>
      <c r="E8" s="9">
        <v>0</v>
      </c>
      <c r="F8" s="9">
        <v>0</v>
      </c>
      <c r="G8" s="9">
        <v>0</v>
      </c>
      <c r="H8" s="9">
        <v>0</v>
      </c>
      <c r="I8" s="9">
        <v>4</v>
      </c>
      <c r="J8" s="9">
        <f t="shared" si="0"/>
        <v>40</v>
      </c>
    </row>
    <row r="9" spans="1:20" x14ac:dyDescent="0.25">
      <c r="A9" s="8" t="s">
        <v>56</v>
      </c>
      <c r="B9" s="9" t="s">
        <v>50</v>
      </c>
      <c r="C9" s="9">
        <v>25</v>
      </c>
      <c r="D9" s="9">
        <v>5</v>
      </c>
      <c r="E9" s="9">
        <v>0</v>
      </c>
      <c r="F9" s="9">
        <v>0</v>
      </c>
      <c r="G9" s="9">
        <v>0</v>
      </c>
      <c r="H9" s="9">
        <v>2</v>
      </c>
      <c r="I9" s="9">
        <v>8</v>
      </c>
      <c r="J9" s="9">
        <f t="shared" si="0"/>
        <v>40</v>
      </c>
    </row>
    <row r="10" spans="1:20" x14ac:dyDescent="0.25">
      <c r="A10" s="8" t="s">
        <v>57</v>
      </c>
      <c r="B10" s="9" t="s">
        <v>50</v>
      </c>
      <c r="C10" s="9">
        <v>11</v>
      </c>
      <c r="D10" s="9">
        <v>25</v>
      </c>
      <c r="E10" s="9">
        <v>0</v>
      </c>
      <c r="F10" s="9">
        <v>0</v>
      </c>
      <c r="G10" s="9">
        <v>0</v>
      </c>
      <c r="H10" s="9">
        <v>0</v>
      </c>
      <c r="I10" s="9">
        <v>4</v>
      </c>
      <c r="J10" s="9">
        <f t="shared" si="0"/>
        <v>40</v>
      </c>
    </row>
    <row r="11" spans="1:20" x14ac:dyDescent="0.25">
      <c r="A11" s="8" t="s">
        <v>58</v>
      </c>
      <c r="B11" s="9" t="s">
        <v>50</v>
      </c>
      <c r="C11" s="9">
        <v>11</v>
      </c>
      <c r="D11" s="9">
        <v>25</v>
      </c>
      <c r="E11" s="9">
        <v>0</v>
      </c>
      <c r="F11" s="9">
        <v>0</v>
      </c>
      <c r="G11" s="9">
        <v>0</v>
      </c>
      <c r="H11" s="9">
        <v>0</v>
      </c>
      <c r="I11" s="9">
        <v>4</v>
      </c>
      <c r="J11" s="9">
        <f t="shared" si="0"/>
        <v>40</v>
      </c>
    </row>
    <row r="12" spans="1:20" x14ac:dyDescent="0.25">
      <c r="A12" s="8" t="s">
        <v>59</v>
      </c>
      <c r="B12" s="9" t="s">
        <v>50</v>
      </c>
      <c r="C12" s="9">
        <v>11</v>
      </c>
      <c r="D12" s="9">
        <v>25</v>
      </c>
      <c r="E12" s="9">
        <v>0</v>
      </c>
      <c r="F12" s="9">
        <v>0</v>
      </c>
      <c r="G12" s="9">
        <v>0</v>
      </c>
      <c r="H12" s="9">
        <v>0</v>
      </c>
      <c r="I12" s="9">
        <v>4</v>
      </c>
      <c r="J12" s="9">
        <f t="shared" si="0"/>
        <v>40</v>
      </c>
    </row>
    <row r="13" spans="1:20" x14ac:dyDescent="0.25">
      <c r="A13" s="8" t="s">
        <v>60</v>
      </c>
      <c r="B13" s="9" t="s">
        <v>50</v>
      </c>
      <c r="C13" s="9">
        <v>11</v>
      </c>
      <c r="D13" s="9">
        <v>25</v>
      </c>
      <c r="E13" s="9">
        <v>0</v>
      </c>
      <c r="F13" s="9">
        <v>0</v>
      </c>
      <c r="G13" s="9">
        <v>0</v>
      </c>
      <c r="H13" s="9">
        <v>0</v>
      </c>
      <c r="I13" s="9">
        <v>4</v>
      </c>
      <c r="J13" s="9">
        <f t="shared" si="0"/>
        <v>40</v>
      </c>
    </row>
    <row r="14" spans="1:20" x14ac:dyDescent="0.25">
      <c r="A14" s="8" t="s">
        <v>61</v>
      </c>
      <c r="B14" s="9" t="s">
        <v>62</v>
      </c>
      <c r="C14" s="9">
        <v>0</v>
      </c>
      <c r="D14" s="9">
        <v>0</v>
      </c>
      <c r="E14" s="9">
        <v>0</v>
      </c>
      <c r="F14" s="9">
        <v>20</v>
      </c>
      <c r="G14" s="9">
        <v>8</v>
      </c>
      <c r="H14" s="9">
        <v>2</v>
      </c>
      <c r="I14" s="9">
        <v>10</v>
      </c>
      <c r="J14" s="9">
        <f t="shared" si="0"/>
        <v>40</v>
      </c>
    </row>
    <row r="15" spans="1:20" x14ac:dyDescent="0.25">
      <c r="A15" s="8" t="s">
        <v>63</v>
      </c>
      <c r="B15" s="9" t="s">
        <v>62</v>
      </c>
      <c r="C15" s="9">
        <v>0</v>
      </c>
      <c r="D15" s="9">
        <v>0</v>
      </c>
      <c r="E15" s="9">
        <v>0</v>
      </c>
      <c r="F15" s="9">
        <v>20</v>
      </c>
      <c r="G15" s="9">
        <v>5</v>
      </c>
      <c r="H15" s="9">
        <v>5</v>
      </c>
      <c r="I15" s="9">
        <v>10</v>
      </c>
      <c r="J15" s="9">
        <f t="shared" si="0"/>
        <v>40</v>
      </c>
    </row>
    <row r="16" spans="1:20" x14ac:dyDescent="0.25">
      <c r="A16" s="8" t="s">
        <v>64</v>
      </c>
      <c r="B16" s="9" t="s">
        <v>62</v>
      </c>
      <c r="C16" s="9">
        <v>0</v>
      </c>
      <c r="D16" s="9">
        <v>0</v>
      </c>
      <c r="E16" s="9">
        <v>0</v>
      </c>
      <c r="F16" s="9">
        <v>20</v>
      </c>
      <c r="G16" s="9">
        <v>8</v>
      </c>
      <c r="H16" s="9">
        <v>2</v>
      </c>
      <c r="I16" s="9">
        <v>10</v>
      </c>
      <c r="J16" s="9">
        <f t="shared" si="0"/>
        <v>40</v>
      </c>
    </row>
    <row r="17" spans="1:20" x14ac:dyDescent="0.25">
      <c r="A17" s="8" t="s">
        <v>65</v>
      </c>
      <c r="B17" s="9" t="s">
        <v>62</v>
      </c>
      <c r="C17" s="9">
        <v>0</v>
      </c>
      <c r="D17" s="9">
        <v>0</v>
      </c>
      <c r="E17" s="9">
        <v>0</v>
      </c>
      <c r="F17" s="9">
        <v>30</v>
      </c>
      <c r="G17" s="9">
        <v>5</v>
      </c>
      <c r="H17" s="9">
        <v>1</v>
      </c>
      <c r="I17" s="9">
        <v>4</v>
      </c>
      <c r="J17" s="9">
        <f t="shared" si="0"/>
        <v>40</v>
      </c>
    </row>
    <row r="18" spans="1:20" x14ac:dyDescent="0.25">
      <c r="A18" s="8" t="s">
        <v>66</v>
      </c>
      <c r="B18" s="9" t="s">
        <v>62</v>
      </c>
      <c r="C18" s="9">
        <v>0</v>
      </c>
      <c r="D18" s="9">
        <v>0</v>
      </c>
      <c r="E18" s="9">
        <v>0</v>
      </c>
      <c r="F18" s="9">
        <v>30</v>
      </c>
      <c r="G18" s="9">
        <v>5</v>
      </c>
      <c r="H18" s="9">
        <v>1</v>
      </c>
      <c r="I18" s="9">
        <v>4</v>
      </c>
      <c r="J18" s="9">
        <f t="shared" si="0"/>
        <v>40</v>
      </c>
    </row>
    <row r="19" spans="1:20" x14ac:dyDescent="0.25">
      <c r="A19" s="8" t="s">
        <v>67</v>
      </c>
      <c r="B19" s="9" t="s">
        <v>62</v>
      </c>
      <c r="C19" s="9">
        <v>0</v>
      </c>
      <c r="D19" s="9">
        <v>0</v>
      </c>
      <c r="E19" s="9">
        <v>0</v>
      </c>
      <c r="F19" s="9">
        <v>30</v>
      </c>
      <c r="G19" s="9">
        <v>5</v>
      </c>
      <c r="H19" s="9">
        <v>1</v>
      </c>
      <c r="I19" s="9">
        <v>4</v>
      </c>
      <c r="J19" s="9">
        <f t="shared" si="0"/>
        <v>40</v>
      </c>
    </row>
    <row r="20" spans="1:20" x14ac:dyDescent="0.25">
      <c r="A20" s="8" t="s">
        <v>68</v>
      </c>
      <c r="B20" s="9" t="s">
        <v>62</v>
      </c>
      <c r="C20" s="9">
        <v>0</v>
      </c>
      <c r="D20" s="9">
        <v>0</v>
      </c>
      <c r="E20" s="9">
        <v>0</v>
      </c>
      <c r="F20" s="9">
        <v>30</v>
      </c>
      <c r="G20" s="9">
        <v>5</v>
      </c>
      <c r="H20" s="9">
        <v>1</v>
      </c>
      <c r="I20" s="9">
        <v>4</v>
      </c>
      <c r="J20" s="9">
        <f t="shared" si="0"/>
        <v>40</v>
      </c>
    </row>
    <row r="21" spans="1:20" x14ac:dyDescent="0.25">
      <c r="A21" s="8" t="s">
        <v>69</v>
      </c>
      <c r="B21" s="9" t="s">
        <v>62</v>
      </c>
      <c r="C21" s="9">
        <v>0</v>
      </c>
      <c r="D21" s="9">
        <v>0</v>
      </c>
      <c r="E21" s="9">
        <v>0</v>
      </c>
      <c r="F21" s="9">
        <v>30</v>
      </c>
      <c r="G21" s="9">
        <v>5</v>
      </c>
      <c r="H21" s="9">
        <v>1</v>
      </c>
      <c r="I21" s="9">
        <v>4</v>
      </c>
      <c r="J21" s="9">
        <f t="shared" si="0"/>
        <v>40</v>
      </c>
    </row>
    <row r="22" spans="1:20" x14ac:dyDescent="0.25">
      <c r="A22" s="8" t="s">
        <v>70</v>
      </c>
      <c r="B22" s="9" t="s">
        <v>71</v>
      </c>
      <c r="C22" s="9">
        <v>0</v>
      </c>
      <c r="D22" s="9">
        <v>0</v>
      </c>
      <c r="E22" s="9">
        <v>0</v>
      </c>
      <c r="F22" s="9">
        <v>5</v>
      </c>
      <c r="G22" s="9">
        <v>30</v>
      </c>
      <c r="H22" s="9">
        <v>1</v>
      </c>
      <c r="I22" s="9">
        <v>4</v>
      </c>
      <c r="J22" s="9">
        <f t="shared" si="0"/>
        <v>40</v>
      </c>
    </row>
    <row r="23" spans="1:20" x14ac:dyDescent="0.25">
      <c r="B23" s="9"/>
      <c r="C23" s="9"/>
      <c r="D23" s="9"/>
      <c r="E23" s="9"/>
      <c r="F23" s="9"/>
      <c r="G23" s="9"/>
      <c r="H23" s="9"/>
      <c r="I23" s="9"/>
      <c r="J23" s="9"/>
    </row>
    <row r="24" spans="1:20" x14ac:dyDescent="0.25">
      <c r="B24" s="9"/>
      <c r="C24" s="9"/>
      <c r="D24" s="9"/>
      <c r="E24" s="9"/>
      <c r="F24" s="9"/>
      <c r="G24" s="9"/>
      <c r="H24" s="9"/>
      <c r="I24" s="9"/>
      <c r="J24" s="9"/>
    </row>
    <row r="25" spans="1:20" x14ac:dyDescent="0.25">
      <c r="A25" s="2" t="s">
        <v>72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4"/>
    </row>
    <row r="26" spans="1:20" x14ac:dyDescent="0.25">
      <c r="A26" s="10" t="s">
        <v>73</v>
      </c>
      <c r="B26" s="9"/>
      <c r="C26" s="9">
        <f>SUM(C3:C22)</f>
        <v>186.5</v>
      </c>
      <c r="D26" s="9">
        <f t="shared" ref="D26:I26" si="1">SUM(D3:D22)</f>
        <v>195.5</v>
      </c>
      <c r="E26" s="9">
        <f t="shared" si="1"/>
        <v>2.5</v>
      </c>
      <c r="F26" s="9">
        <f t="shared" si="1"/>
        <v>215</v>
      </c>
      <c r="G26" s="9">
        <f t="shared" si="1"/>
        <v>76</v>
      </c>
      <c r="H26" s="9">
        <f t="shared" si="1"/>
        <v>20</v>
      </c>
      <c r="I26" s="9">
        <f t="shared" si="1"/>
        <v>104.5</v>
      </c>
      <c r="J26" s="9">
        <f>SUM(J3:J22)</f>
        <v>800</v>
      </c>
    </row>
    <row r="27" spans="1:20" x14ac:dyDescent="0.25">
      <c r="A27" s="10" t="s">
        <v>74</v>
      </c>
      <c r="B27" s="9"/>
      <c r="C27" s="9">
        <f>C26*5</f>
        <v>932.5</v>
      </c>
      <c r="D27" s="9">
        <f>D26*5</f>
        <v>977.5</v>
      </c>
      <c r="E27" s="9">
        <f t="shared" ref="E27:J27" si="2">E26*5</f>
        <v>12.5</v>
      </c>
      <c r="F27" s="9">
        <f t="shared" si="2"/>
        <v>1075</v>
      </c>
      <c r="G27" s="9">
        <f t="shared" si="2"/>
        <v>380</v>
      </c>
      <c r="H27" s="9">
        <f t="shared" si="2"/>
        <v>100</v>
      </c>
      <c r="I27" s="9">
        <f t="shared" si="2"/>
        <v>522.5</v>
      </c>
      <c r="J27" s="9">
        <f t="shared" si="2"/>
        <v>4000</v>
      </c>
    </row>
    <row r="28" spans="1:20" x14ac:dyDescent="0.25">
      <c r="A28" s="10" t="s">
        <v>75</v>
      </c>
      <c r="B28" s="9"/>
      <c r="C28" s="9">
        <f>C26*20</f>
        <v>3730</v>
      </c>
      <c r="D28" s="9">
        <f t="shared" ref="D28:J28" si="3">D26*20</f>
        <v>3910</v>
      </c>
      <c r="E28" s="9">
        <f t="shared" si="3"/>
        <v>50</v>
      </c>
      <c r="F28" s="9">
        <f t="shared" si="3"/>
        <v>4300</v>
      </c>
      <c r="G28" s="9">
        <f t="shared" si="3"/>
        <v>1520</v>
      </c>
      <c r="H28" s="9">
        <f t="shared" si="3"/>
        <v>400</v>
      </c>
      <c r="I28" s="9">
        <f t="shared" si="3"/>
        <v>2090</v>
      </c>
      <c r="J28" s="9">
        <f t="shared" si="3"/>
        <v>16000</v>
      </c>
    </row>
    <row r="29" spans="1:20" x14ac:dyDescent="0.25">
      <c r="A29" s="10" t="s">
        <v>76</v>
      </c>
      <c r="B29" s="9"/>
      <c r="C29" s="9">
        <f>C26*244</f>
        <v>45506</v>
      </c>
      <c r="D29" s="9">
        <f t="shared" ref="D29:J29" si="4">D26*244</f>
        <v>47702</v>
      </c>
      <c r="E29" s="9">
        <f t="shared" si="4"/>
        <v>610</v>
      </c>
      <c r="F29" s="9">
        <f t="shared" si="4"/>
        <v>52460</v>
      </c>
      <c r="G29" s="9">
        <f t="shared" si="4"/>
        <v>18544</v>
      </c>
      <c r="H29" s="9">
        <f t="shared" si="4"/>
        <v>4880</v>
      </c>
      <c r="I29" s="9">
        <f t="shared" si="4"/>
        <v>25498</v>
      </c>
      <c r="J29" s="9">
        <f t="shared" si="4"/>
        <v>195200</v>
      </c>
    </row>
  </sheetData>
  <mergeCells count="2">
    <mergeCell ref="A1:T1"/>
    <mergeCell ref="A25:T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06EFD-A2A5-42E5-82C7-4184B7C1F13B}">
  <dimension ref="A1"/>
  <sheetViews>
    <sheetView workbookViewId="0">
      <selection activeCell="I14" sqref="I1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 Launches</vt:lpstr>
      <vt:lpstr>Product Roadmap</vt:lpstr>
      <vt:lpstr>Work Planning</vt:lpstr>
      <vt:lpstr>Capacit Plan</vt:lpstr>
      <vt:lpstr>Action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2019-02-15T10:02:18Z</dcterms:modified>
</cp:coreProperties>
</file>