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/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ReportTMPL" r:id="rId4"/>
    <sheet sheetId="2" name="Sheet2" r:id="rId5"/>
  </sheets>
</workbook>
</file>

<file path=xl/sharedStrings.xml><?xml version="1.0" encoding="utf-8"?>
<sst xmlns="http://schemas.openxmlformats.org/spreadsheetml/2006/main" count="83">
  <si>
    <t>Doc No. PUF-84-14</t>
  </si>
  <si>
    <t>TO       :</t>
  </si>
  <si>
    <t>ATTN   :</t>
  </si>
  <si>
    <t xml:space="preserve">  GRADE  :  </t>
  </si>
  <si>
    <t>ITEM</t>
  </si>
  <si>
    <t>QUALITY</t>
  </si>
  <si>
    <t>DELIVERY</t>
  </si>
  <si>
    <t>TOTAL</t>
  </si>
  <si>
    <t>PERCENTAGE</t>
  </si>
  <si>
    <t>SCORE DETAIL</t>
  </si>
  <si>
    <t xml:space="preserve">                   Quality GRADE: "A" (Excellent)= 100 - 91 , "B" (Good)= 90-80 , "C" (Fair) = 79-65 , "F" (Need Improvement) &lt; 65</t>
  </si>
  <si>
    <t xml:space="preserve">                   Delivery GRADE: "A" (Excellent)= 100 - 91 , "B" (Good)= 90-80 , "C" (Fair) = 79-65 , "D" (Need Improvement) &lt;65</t>
  </si>
  <si>
    <t>Remarks :</t>
  </si>
  <si>
    <t>PLEASE SIGN CONFIRM AND SEND  BACK  BY REPLY  E-MAIL YOU RECEIVE THIS DOCUMENT</t>
  </si>
  <si>
    <t xml:space="preserve">CONFIRMATION : </t>
  </si>
  <si>
    <t>QUALITY SIDE :</t>
  </si>
  <si>
    <t>DELIVERY SIDE :</t>
  </si>
  <si>
    <t>SWOT ANALYSIS :</t>
  </si>
  <si>
    <t>Mitsui   Siam   Components   Ltd.,Co.</t>
  </si>
  <si>
    <t>SUPPLIER EVALUATION REPORT</t>
  </si>
  <si>
    <t>BECC</t>
  </si>
  <si>
    <t>K.SUMALEE</t>
  </si>
  <si>
    <t>QUALITY SIDE</t>
  </si>
  <si>
    <t>PPM</t>
  </si>
  <si>
    <t>Trouble Report issue</t>
  </si>
  <si>
    <t>Customer disruption(field return)</t>
  </si>
  <si>
    <t>Trouble Reply</t>
  </si>
  <si>
    <t>Recurrence trouble</t>
  </si>
  <si>
    <t>Data submission &amp; Coordination</t>
  </si>
  <si>
    <t>PERCENTAGE ( % )</t>
  </si>
  <si>
    <t>TOTAL PERCENTAGE = QUALITY + DELIVERY</t>
  </si>
  <si>
    <t>1.   IF ANY SUPPLIER RECEIVE GRADE D 1 TIME OR GRADE C CONTINUE 3 TIMES ( TO BE ON A LEVEL</t>
  </si>
  <si>
    <t>WITH D ) MSC WILL ISSUE WARNING LETTER TO THEM. SUPPLIER  MUST BE ISSUE IMPROVEMENT PLAN</t>
  </si>
  <si>
    <t>FOR APPROVE AND FOLLOW UP BY MSC</t>
  </si>
  <si>
    <t>2.   FOR PROMOTE SUPPLIER PERFORMANCE MONITORING FOLLOW QUALITY MANAGENENT SYSTEM</t>
  </si>
  <si>
    <t>S:</t>
  </si>
  <si>
    <t>O:</t>
  </si>
  <si>
    <t>GRADE A (Excellent)= 91 - 100 , B (Good)= 80-90.9 , C (Fair) = 65-79.9 , D (Need Improvement) &lt; 65</t>
  </si>
  <si>
    <t>Jan</t>
  </si>
  <si>
    <t>SUPPLIER  SIGNATURE /  DATE</t>
  </si>
  <si>
    <t>*** TOTAL PERCENTAGE  = 100</t>
  </si>
  <si>
    <t>Feb</t>
  </si>
  <si>
    <t>Quality GRADE:</t>
  </si>
  <si>
    <t>Mar</t>
  </si>
  <si>
    <t>FULL</t>
  </si>
  <si>
    <t>Effective Date on May 2020</t>
  </si>
  <si>
    <t>Apr</t>
  </si>
  <si>
    <t>SCORE</t>
  </si>
  <si>
    <t>FROM :</t>
  </si>
  <si>
    <t>BY   :</t>
  </si>
  <si>
    <t>May</t>
  </si>
  <si>
    <t xml:space="preserve">BY   :  </t>
  </si>
  <si>
    <t>Trouble Report</t>
  </si>
  <si>
    <t>QUANTITY ORDER</t>
  </si>
  <si>
    <t>ON TIME DELIVERY</t>
  </si>
  <si>
    <t>INVOICE, Label &amp; Initial tag</t>
  </si>
  <si>
    <t>SERVICE AND COOPERATE,DOCUMENT REPLY,PREMIUM FREIGHT</t>
  </si>
  <si>
    <t>W:</t>
  </si>
  <si>
    <t>T:</t>
  </si>
  <si>
    <t>MITSUI SIAM COMPONENTS CO., LTD.</t>
  </si>
  <si>
    <t>PURCHASING SECTION</t>
  </si>
  <si>
    <t>Jun</t>
  </si>
  <si>
    <t>DELIVERY SIDE</t>
  </si>
  <si>
    <t>SERVICE AND COOPERATE</t>
  </si>
  <si>
    <t>DOCUMENT REPLY</t>
  </si>
  <si>
    <t>PREMIUM FREIGHT</t>
  </si>
  <si>
    <t>APPROVED BY</t>
  </si>
  <si>
    <t>Jul</t>
  </si>
  <si>
    <t xml:space="preserve">TOTAL PERCENTAGE     =   </t>
  </si>
  <si>
    <t>Aug</t>
  </si>
  <si>
    <t>Delivery GRADE:</t>
  </si>
  <si>
    <t>REVIEWED BY</t>
  </si>
  <si>
    <t>Sep</t>
  </si>
  <si>
    <t>DATE  :</t>
  </si>
  <si>
    <t>Oct</t>
  </si>
  <si>
    <t>Rev. No. 016 (1/2)</t>
  </si>
  <si>
    <t>MONTH</t>
  </si>
  <si>
    <t>JAN'21</t>
  </si>
  <si>
    <t>ISSUED BY</t>
  </si>
  <si>
    <t>Rev. No. 016 (2/2)</t>
  </si>
  <si>
    <t>Nov</t>
  </si>
  <si>
    <t>Dec</t>
  </si>
  <si>
    <t xml:space="preserve"> </t>
  </si>
</sst>
</file>

<file path=xl/styles.xml><?xml version="1.0" encoding="utf-8"?>
<styleSheet xmlns="http://schemas.openxmlformats.org/spreadsheetml/2006/main">
  <numFmts count="3">
    <numFmt formatCode="[$-409]dd\-mmm\-yy" numFmtId="188"/>
    <numFmt formatCode="0.0" numFmtId="189"/>
    <numFmt formatCode="[$-409]mmm\-yy" numFmtId="190"/>
  </numFmts>
  <fonts count="25">
    <font>
      <b val="false"/>
      <i val="false"/>
      <u val="none"/>
      <sz val="11"/>
      <color theme="1"/>
      <name val="Arial"/>
    </font>
    <font>
      <b val="false"/>
      <i val="true"/>
      <u val="none"/>
      <sz val="14"/>
      <color theme="1"/>
      <name val="AngsanaUPC"/>
    </font>
    <font>
      <b val="true"/>
      <i val="false"/>
      <u val="none"/>
      <sz val="24"/>
      <color theme="1"/>
      <name val="AngsanaUPC"/>
    </font>
    <font>
      <b val="true"/>
      <i val="true"/>
      <u val="none"/>
      <sz val="22"/>
      <color theme="1"/>
      <name val="AngsanaUPC"/>
    </font>
    <font>
      <b val="false"/>
      <i val="false"/>
      <u val="none"/>
      <sz val="18"/>
      <color theme="1"/>
      <name val="Angsana New"/>
    </font>
    <font>
      <b val="false"/>
      <i val="false"/>
      <u val="none"/>
      <sz val="14"/>
      <color theme="1"/>
      <name val="Cordia New"/>
    </font>
    <font>
      <b val="true"/>
      <i val="false"/>
      <u val="none"/>
      <sz val="18"/>
      <color theme="1"/>
      <name val="Cordia New"/>
    </font>
    <font>
      <b val="true"/>
      <i val="false"/>
      <u val="none"/>
      <sz val="14"/>
      <color theme="1"/>
      <name val="Cordia New"/>
    </font>
    <font>
      <b val="false"/>
      <i val="false"/>
      <u val="none"/>
      <sz val="12"/>
      <color theme="1"/>
      <name val="Cordia New"/>
    </font>
    <font>
      <b val="false"/>
      <i val="false"/>
      <u val="none"/>
      <sz val="14"/>
      <color theme="0"/>
      <name val="Cordia New"/>
    </font>
    <font>
      <b val="true"/>
      <i val="false"/>
      <u val="none"/>
      <sz val="20"/>
      <color theme="1"/>
      <name val="AngsanaUPC"/>
    </font>
    <font>
      <b val="true"/>
      <i val="false"/>
      <u val="none"/>
      <sz val="10"/>
      <color theme="1"/>
      <name val="Arial"/>
    </font>
    <font>
      <b val="true"/>
      <i val="false"/>
      <u val="none"/>
      <sz val="11"/>
      <color theme="1"/>
      <name val="Arial"/>
    </font>
    <font>
      <b val="true"/>
      <i val="false"/>
      <u val="none"/>
      <sz val="16"/>
      <color theme="1"/>
      <name val="Cordia New"/>
    </font>
    <font>
      <b val="false"/>
      <i val="false"/>
      <u val="none"/>
      <sz val="11"/>
      <color theme="0"/>
      <name val="Calibri"/>
    </font>
    <font>
      <b val="false"/>
      <i val="false"/>
      <u val="none"/>
      <sz val="10"/>
      <color theme="1"/>
      <name val="Arial"/>
    </font>
    <font>
      <b val="true"/>
      <i val="false"/>
      <u val="none"/>
      <sz val="12"/>
      <color theme="1"/>
      <name val="Cordia New"/>
    </font>
    <font>
      <b val="true"/>
      <i val="false"/>
      <u val="none"/>
      <sz val="9"/>
      <color theme="1"/>
      <name val="Arial"/>
    </font>
    <font>
      <b val="true"/>
      <i val="true"/>
      <u val="none"/>
      <sz val="18"/>
      <color theme="1"/>
      <name val="Angsana New"/>
    </font>
    <font>
      <b val="true"/>
      <i val="false"/>
      <u val="none"/>
      <sz val="16"/>
      <color rgb="FF000000"/>
      <name val="Cordia New"/>
    </font>
    <font>
      <b val="false"/>
      <i val="false"/>
      <u val="none"/>
      <sz val="20"/>
      <color theme="1"/>
      <name val="Haettenschweiler"/>
    </font>
    <font>
      <b val="true"/>
      <i val="false"/>
      <u val="none"/>
      <sz val="11"/>
      <color rgb="FF000000"/>
      <name val="Arial"/>
    </font>
    <font>
      <b val="false"/>
      <i val="false"/>
      <u val="none"/>
      <sz val="11"/>
      <color theme="1"/>
      <name val="Calibri"/>
    </font>
    <font>
      <b val="false"/>
      <i val="false"/>
      <u val="none"/>
      <sz val="18"/>
      <color theme="0"/>
      <name val="Angsana New"/>
    </font>
    <font>
      <b val="false"/>
      <i val="false"/>
      <u val="none"/>
      <sz val="11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0">
    <border>
      <left style="none"/>
      <right style="none"/>
      <top style="none"/>
      <bottom style="none"/>
    </border>
    <border>
      <left style="thin">
        <color rgb="FF000000"/>
      </left>
      <right style="none"/>
      <top style="thin">
        <color rgb="FF000000"/>
      </top>
      <bottom style="none"/>
    </border>
    <border>
      <left style="thin">
        <color rgb="FF000000"/>
      </left>
      <right style="none"/>
      <top style="none"/>
      <bottom style="thin">
        <color rgb="FF000000"/>
      </bottom>
    </border>
    <border>
      <left style="thin">
        <color rgb="FF000000"/>
      </left>
      <right style="none"/>
      <top style="none"/>
      <bottom style="none"/>
    </border>
    <border>
      <left style="thin">
        <color rgb="FF000000"/>
      </left>
      <right style="none"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none"/>
      <bottom style="none"/>
    </border>
    <border>
      <left style="none"/>
      <right style="none"/>
      <top style="thin">
        <color rgb="FF000000"/>
      </top>
      <bottom style="none"/>
    </border>
    <border>
      <left style="none"/>
      <right style="none"/>
      <top style="none"/>
      <bottom style="thin">
        <color rgb="FF000000"/>
      </bottom>
    </border>
    <border>
      <left style="none"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>
        <color rgb="FF000000"/>
      </top>
      <bottom style="thin">
        <color rgb="FF000000"/>
      </bottom>
    </border>
    <border>
      <left style="medium">
        <color rgb="FF000000"/>
      </left>
      <right style="none"/>
      <top style="medium">
        <color rgb="FF000000"/>
      </top>
      <bottom style="medium">
        <color rgb="FF000000"/>
      </bottom>
    </border>
    <border>
      <left style="none"/>
      <right style="none"/>
      <top style="medium">
        <color rgb="FF000000"/>
      </top>
      <bottom style="medium">
        <color rgb="FF000000"/>
      </bottom>
    </border>
    <border>
      <left style="none"/>
      <right style="none"/>
      <top style="none"/>
      <bottom style="medium">
        <color rgb="FF000000"/>
      </bottom>
    </border>
    <border>
      <left style="none"/>
      <right style="thin">
        <color rgb="FF000000"/>
      </right>
      <top style="none"/>
      <bottom style="thin">
        <color rgb="FF000000"/>
      </bottom>
    </border>
    <border>
      <left style="none"/>
      <right style="thin">
        <color rgb="FF000000"/>
      </right>
      <top style="thin">
        <color rgb="FF000000"/>
      </top>
      <bottom style="none"/>
    </border>
    <border>
      <left style="thin">
        <color rgb="FF000000"/>
      </left>
      <right style="none"/>
      <top style="thin">
        <color rgb="FF000000"/>
      </top>
      <bottom style="medium">
        <color rgb="FF000000"/>
      </bottom>
    </border>
    <border>
      <left style="none"/>
      <right style="thin">
        <color rgb="FF000000"/>
      </right>
      <top style="thin">
        <color rgb="FF000000"/>
      </top>
      <bottom style="medium">
        <color rgb="FF000000"/>
      </bottom>
    </border>
    <border>
      <left style="none"/>
      <right style="medium">
        <color rgb="FF000000"/>
      </right>
      <top style="medium">
        <color rgb="FF000000"/>
      </top>
      <bottom style="medium">
        <color rgb="FF000000"/>
      </bottom>
    </border>
    <border>
      <left style="none"/>
      <right style="thin">
        <color rgb="FF000000"/>
      </right>
      <top style="none"/>
      <bottom style="none"/>
    </border>
  </borders>
  <cellStyleXfs count="1">
    <xf numFmtId="0" fontId="0" borderId="0" xfId="0" applyNumberFormat="true" applyFont="true" applyFill="true" applyBorder="true" applyAlignment="true" applyProtection="true"/>
  </cellStyleXfs>
  <cellXfs count="123">
    <xf numFmtId="0" fontId="0" borderId="0" xfId="0" applyNumberFormat="true" applyFont="true" applyFill="true" applyBorder="true" applyAlignment="true" applyProtection="true"/>
    <xf numFmtId="0" fontId="1" borderId="0" xfId="0" applyNumberFormat="true" applyFont="true" applyBorder="true"/>
    <xf numFmtId="0" fontId="2" borderId="1" xfId="0" applyNumberFormat="true" applyFont="true" applyBorder="true">
      <alignment horizontal="center"/>
    </xf>
    <xf numFmtId="0" fontId="3" borderId="2" xfId="0" applyNumberFormat="true" applyFont="true" applyBorder="true">
      <alignment horizontal="center"/>
    </xf>
    <xf numFmtId="0" fontId="4" borderId="1" xfId="0" applyNumberFormat="true" applyFont="true" applyBorder="true"/>
    <xf numFmtId="0" fontId="4" borderId="3" xfId="0" applyNumberFormat="true" applyFont="true" applyBorder="true"/>
    <xf numFmtId="0" fontId="5" borderId="3" xfId="0" applyNumberFormat="true" applyFont="true" applyBorder="true"/>
    <xf numFmtId="0" fontId="5" borderId="2" xfId="0" applyNumberFormat="true" applyFont="true" applyBorder="true"/>
    <xf numFmtId="0" fontId="6" borderId="1" xfId="0" applyNumberFormat="true" applyFont="true" applyBorder="true">
      <alignment horizontal="center" vertical="center"/>
    </xf>
    <xf numFmtId="0" fontId="0" borderId="2" xfId="0" applyNumberFormat="true" applyFont="true" applyBorder="true"/>
    <xf numFmtId="0" fontId="5" borderId="4" xfId="0" applyNumberFormat="true" applyFont="true" applyBorder="true"/>
    <xf numFmtId="0" fontId="5" borderId="5" xfId="0" applyNumberFormat="true" applyFont="true" applyBorder="true"/>
    <xf numFmtId="0" fontId="7" borderId="3" xfId="0" applyNumberFormat="true" applyFont="true" applyBorder="true"/>
    <xf numFmtId="0" fontId="8" borderId="1" xfId="0" applyNumberFormat="true" applyFont="true" applyBorder="true">
      <alignment vertical="center"/>
    </xf>
    <xf numFmtId="0" fontId="8" borderId="3" xfId="0" applyNumberFormat="true" applyFont="true" applyBorder="true"/>
    <xf numFmtId="0" fontId="5" borderId="0" xfId="0" applyNumberFormat="true" applyFont="true" applyBorder="true"/>
    <xf numFmtId="0" fontId="9" borderId="3" xfId="0" applyNumberFormat="true" applyFont="true" applyBorder="true"/>
    <xf numFmtId="0" fontId="2" borderId="6" xfId="0" applyNumberFormat="true" applyFont="true" applyBorder="true"/>
    <xf numFmtId="0" fontId="10" borderId="7" xfId="0" applyNumberFormat="true" applyFont="true" applyBorder="true"/>
    <xf numFmtId="0" fontId="4" fillId="2" borderId="6" xfId="0" applyNumberFormat="true" applyFont="true" applyFill="true" applyBorder="true"/>
    <xf numFmtId="0" fontId="4" fillId="2" borderId="0" xfId="0" applyNumberFormat="true" applyFont="true" applyFill="true" applyBorder="true"/>
    <xf numFmtId="0" fontId="5" borderId="7" xfId="0" applyNumberFormat="true" applyFont="true" applyBorder="true"/>
    <xf numFmtId="0" fontId="6" borderId="6" xfId="0" applyNumberFormat="true" applyFont="true" applyBorder="true">
      <alignment horizontal="center" vertical="center"/>
    </xf>
    <xf numFmtId="0" fontId="0" borderId="7" xfId="0" applyNumberFormat="true" applyFont="true" applyBorder="true"/>
    <xf numFmtId="0" fontId="5" borderId="8" xfId="0" applyNumberFormat="true" applyFont="true" applyBorder="true"/>
    <xf numFmtId="0" fontId="5" borderId="9" xfId="0" applyNumberFormat="true" applyFont="true" applyBorder="true"/>
    <xf numFmtId="0" fontId="5" borderId="1" xfId="0" applyNumberFormat="true" applyFont="true" applyBorder="true"/>
    <xf numFmtId="0" fontId="7" borderId="0" xfId="0" applyNumberFormat="true" applyFont="true" applyBorder="true"/>
    <xf numFmtId="0" fontId="8" borderId="6" xfId="0" applyNumberFormat="true" applyFont="true" applyBorder="true"/>
    <xf numFmtId="0" fontId="8" borderId="0" xfId="0" applyNumberFormat="true" applyFont="true" applyBorder="true"/>
    <xf numFmtId="0" fontId="4" borderId="6" xfId="0" applyNumberFormat="true" applyFont="true" applyBorder="true"/>
    <xf numFmtId="0" fontId="4" borderId="0" xfId="0" applyNumberFormat="true" applyFont="true" applyBorder="true"/>
    <xf numFmtId="188" fontId="5" borderId="7" xfId="0" applyNumberFormat="true" applyFont="true" applyBorder="true">
      <alignment horizontal="left" vertical="center"/>
    </xf>
    <xf numFmtId="0" fontId="9" borderId="0" xfId="0" applyNumberFormat="true" applyFont="true" applyBorder="true"/>
    <xf numFmtId="0" fontId="6" borderId="0" xfId="0" applyNumberFormat="true" applyFont="true" applyBorder="true">
      <alignment horizontal="center" vertical="center"/>
    </xf>
    <xf numFmtId="0" fontId="5" borderId="1" xfId="0" applyNumberFormat="true" applyFont="true" applyBorder="true">
      <alignment horizontal="center"/>
    </xf>
    <xf numFmtId="1" fontId="11" borderId="4" xfId="0" applyNumberFormat="true" applyFont="true" applyBorder="true">
      <alignment horizontal="center" vertical="center"/>
    </xf>
    <xf numFmtId="0" fontId="12" borderId="6" xfId="0" applyNumberFormat="true" applyFont="true" applyBorder="true">
      <alignment horizontal="center" vertical="center"/>
    </xf>
    <xf numFmtId="0" fontId="5" borderId="10" xfId="0" applyNumberFormat="true" applyFont="true" applyBorder="true"/>
    <xf numFmtId="0" fontId="5" borderId="6" xfId="0" applyNumberFormat="true" applyFont="true" applyBorder="true"/>
    <xf numFmtId="0" fontId="5" borderId="11" xfId="0" applyNumberFormat="true" applyFont="true" applyBorder="true">
      <alignment horizontal="left" vertical="center"/>
    </xf>
    <xf numFmtId="0" fontId="13" borderId="1" xfId="0" applyNumberFormat="true" applyFont="true" applyBorder="true"/>
    <xf numFmtId="0" fontId="13" borderId="3" xfId="0" applyNumberFormat="true" applyFont="true" applyBorder="true"/>
    <xf numFmtId="0" fontId="14" borderId="8" xfId="0" applyNumberFormat="true" applyFont="true" applyBorder="true">
      <alignment horizontal="center"/>
    </xf>
    <xf numFmtId="189" fontId="15" fillId="2" borderId="8" xfId="0" applyNumberFormat="true" applyFont="true" applyFill="true" applyBorder="true"/>
    <xf numFmtId="189" fontId="15" borderId="8" xfId="0" applyNumberFormat="true" applyFont="true" applyBorder="true"/>
    <xf numFmtId="1" fontId="15" borderId="8" xfId="0" applyNumberFormat="true" applyFont="true" applyBorder="true"/>
    <xf numFmtId="0" fontId="5" borderId="10" xfId="0" applyNumberFormat="true" applyFont="true" applyBorder="true">
      <alignment horizontal="center"/>
    </xf>
    <xf numFmtId="0" fontId="5" borderId="0" xfId="0" applyNumberFormat="true" applyFont="true" applyBorder="true">
      <alignment horizontal="center"/>
    </xf>
    <xf numFmtId="0" fontId="5" borderId="12" xfId="0" applyNumberFormat="true" applyFont="true" applyBorder="true"/>
    <xf numFmtId="0" fontId="16" borderId="0" xfId="0" applyNumberFormat="true" applyFont="true" applyBorder="true">
      <alignment horizontal="center" vertical="center"/>
    </xf>
    <xf numFmtId="0" fontId="5" borderId="13" xfId="0" applyNumberFormat="true" applyFont="true" applyBorder="true"/>
    <xf numFmtId="0" fontId="5" borderId="7" xfId="0" applyNumberFormat="true" applyFont="true" applyBorder="true">
      <alignment horizontal="center"/>
    </xf>
    <xf numFmtId="0" fontId="5" borderId="4" xfId="0" applyNumberFormat="true" applyFont="true" applyBorder="true">
      <alignment horizontal="center"/>
    </xf>
    <xf numFmtId="1" fontId="0" borderId="4" xfId="0" applyNumberFormat="true" applyFont="true" applyBorder="true"/>
    <xf numFmtId="0" fontId="5" borderId="12" xfId="0" applyNumberFormat="true" applyFont="true" applyBorder="true">
      <alignment horizontal="left" vertical="center"/>
    </xf>
    <xf numFmtId="0" fontId="5" borderId="12" xfId="0" applyNumberFormat="true" applyFont="true" applyBorder="true">
      <alignment horizontal="center" vertical="center"/>
    </xf>
    <xf numFmtId="0" fontId="17" borderId="11" xfId="0" applyNumberFormat="true" applyFont="true" applyBorder="true">
      <alignment horizontal="right"/>
    </xf>
    <xf numFmtId="0" fontId="5" borderId="14" xfId="0" applyNumberFormat="true" applyFont="true" applyBorder="true"/>
    <xf numFmtId="0" fontId="5" borderId="15" xfId="0" applyNumberFormat="true" applyFont="true" applyBorder="true"/>
    <xf numFmtId="0" fontId="5" borderId="8" xfId="0" applyNumberFormat="true" applyFont="true" applyBorder="true">
      <alignment horizontal="center"/>
    </xf>
    <xf numFmtId="0" fontId="5" borderId="15" xfId="0" applyNumberFormat="true" applyFont="true" applyBorder="true">
      <alignment horizontal="center"/>
    </xf>
    <xf numFmtId="0" fontId="0" borderId="12" xfId="0" applyNumberFormat="true" applyFont="true" applyBorder="true"/>
    <xf numFmtId="0" fontId="17" borderId="0" xfId="0" applyNumberFormat="true" applyFont="true" applyBorder="true">
      <alignment horizontal="right"/>
    </xf>
    <xf numFmtId="0" fontId="18" borderId="7" xfId="0" applyNumberFormat="true" applyFont="true" applyBorder="true"/>
    <xf numFmtId="0" fontId="5" borderId="16" xfId="0" applyNumberFormat="true" applyFont="true" applyBorder="true">
      <alignment horizontal="center"/>
    </xf>
    <xf numFmtId="0" fontId="0" borderId="8" xfId="0" applyNumberFormat="true" applyFont="true" applyBorder="true"/>
    <xf numFmtId="0" fontId="0" borderId="14" xfId="0" applyNumberFormat="true" applyFont="true" applyBorder="true">
      <alignment horizontal="right" vertical="center"/>
    </xf>
    <xf numFmtId="0" fontId="0" borderId="15" xfId="0" applyNumberFormat="true" applyFont="true" applyBorder="true">
      <alignment horizontal="right" vertical="center"/>
    </xf>
    <xf numFmtId="0" fontId="0" borderId="15" xfId="0" applyNumberFormat="true" applyFont="true" applyBorder="true"/>
    <xf numFmtId="0" fontId="5" borderId="0" xfId="0" applyNumberFormat="true" applyFont="true" applyBorder="true">
      <alignment horizontal="right"/>
    </xf>
    <xf numFmtId="0" fontId="0" fillId="2" borderId="4" xfId="0" applyNumberFormat="true" applyFont="true" applyFill="true" applyBorder="true">
      <alignment horizontal="right" vertical="center"/>
    </xf>
    <xf numFmtId="0" fontId="0" fillId="2" borderId="4" xfId="0" applyNumberFormat="true" applyFont="true" applyFill="true" applyBorder="true"/>
    <xf numFmtId="0" fontId="0" borderId="4" xfId="0" applyNumberFormat="true" applyFont="true" applyBorder="true">
      <alignment horizontal="right"/>
    </xf>
    <xf numFmtId="189" fontId="0" borderId="16" xfId="0" applyNumberFormat="true" applyFont="true" applyBorder="true">
      <alignment horizontal="right"/>
    </xf>
    <xf numFmtId="1" fontId="12" borderId="12" xfId="0" applyNumberFormat="true" applyFont="true" applyBorder="true">
      <alignment horizontal="center" vertical="center"/>
    </xf>
    <xf numFmtId="0" fontId="0" borderId="17" xfId="0" applyNumberFormat="true" applyFont="true" applyBorder="true"/>
    <xf numFmtId="0" fontId="0" borderId="18" xfId="0" applyNumberFormat="true" applyFont="true" applyBorder="true"/>
    <xf numFmtId="1" fontId="12" borderId="0" xfId="0" applyNumberFormat="true" applyFont="true" applyBorder="true">
      <alignment horizontal="center" vertical="center"/>
    </xf>
    <xf numFmtId="1" fontId="5" borderId="0" xfId="0" applyNumberFormat="true" applyFont="true" applyBorder="true">
      <alignment horizontal="right"/>
    </xf>
    <xf numFmtId="0" fontId="5" borderId="19" xfId="0" applyNumberFormat="true" applyFont="true" applyBorder="true"/>
    <xf numFmtId="0" fontId="5" borderId="14" xfId="0" applyNumberFormat="true" applyFont="true" applyBorder="true">
      <alignment horizontal="center"/>
    </xf>
    <xf numFmtId="0" fontId="8" borderId="0" xfId="0" applyNumberFormat="true" applyFont="true" applyBorder="true">
      <alignment horizontal="center" wrapText="true"/>
    </xf>
    <xf numFmtId="0" fontId="4" borderId="6" xfId="0" applyNumberFormat="true" applyFont="true" applyBorder="true">
      <alignment horizontal="right"/>
    </xf>
    <xf numFmtId="0" fontId="0" borderId="0" xfId="0" applyNumberFormat="true" applyFont="true" applyBorder="true">
      <alignment horizontal="right" vertical="center"/>
    </xf>
    <xf numFmtId="0" fontId="0" borderId="0" xfId="0" applyNumberFormat="true" applyFont="true" applyBorder="true"/>
    <xf numFmtId="0" fontId="0" borderId="0" xfId="0" applyNumberFormat="true" applyFont="true" applyBorder="true">
      <alignment horizontal="right"/>
    </xf>
    <xf numFmtId="1" fontId="0" borderId="0" xfId="0" applyNumberFormat="true" applyFont="true" applyBorder="true">
      <alignment horizontal="right"/>
    </xf>
    <xf numFmtId="0" fontId="5" borderId="2" xfId="0" applyNumberFormat="true" applyFont="true" applyBorder="true">
      <alignment horizontal="center"/>
    </xf>
    <xf numFmtId="0" fontId="5" borderId="0" xfId="0" applyNumberFormat="true" applyFont="true" applyBorder="true">
      <alignment horizontal="right" vertical="center"/>
    </xf>
    <xf numFmtId="0" fontId="13" borderId="6" xfId="0" applyNumberFormat="true" applyFont="true" applyBorder="true"/>
    <xf numFmtId="0" fontId="13" borderId="0" xfId="0" applyNumberFormat="true" applyFont="true" applyBorder="true"/>
    <xf numFmtId="0" fontId="8" borderId="12" xfId="0" applyNumberFormat="true" applyFont="true" applyBorder="true"/>
    <xf numFmtId="0" fontId="8" borderId="0" xfId="0" applyNumberFormat="true" applyFont="true" applyBorder="true">
      <alignment horizontal="left"/>
    </xf>
    <xf numFmtId="0" fontId="5" borderId="4" xfId="0" applyNumberFormat="true" applyFont="true" applyBorder="true">
      <alignment horizontal="left"/>
    </xf>
    <xf numFmtId="0" fontId="5" borderId="4" xfId="0" applyNumberFormat="true" applyFont="true" applyBorder="true">
      <alignment horizontal="center" vertical="center"/>
    </xf>
    <xf numFmtId="0" fontId="5" borderId="0" xfId="0" applyNumberFormat="true" applyFont="true" applyBorder="true">
      <alignment horizontal="left"/>
    </xf>
    <xf numFmtId="0" fontId="19" borderId="12" xfId="0" applyNumberFormat="true" applyFont="true" applyBorder="true">
      <alignment horizontal="left" vertical="center"/>
    </xf>
    <xf numFmtId="0" fontId="0" borderId="10" xfId="0" applyNumberFormat="true" applyFont="true" applyBorder="true"/>
    <xf numFmtId="0" fontId="5" borderId="6" xfId="0" applyNumberFormat="true" applyFont="true" applyBorder="true">
      <alignment horizontal="center"/>
    </xf>
    <xf numFmtId="0" fontId="0" borderId="3" xfId="0" applyNumberFormat="true" applyFont="true" applyBorder="true"/>
    <xf numFmtId="0" fontId="2" borderId="15" xfId="0" applyNumberFormat="true" applyFont="true" applyBorder="true"/>
    <xf numFmtId="0" fontId="10" borderId="14" xfId="0" applyNumberFormat="true" applyFont="true" applyBorder="true"/>
    <xf numFmtId="0" fontId="4" borderId="0" xfId="0" applyNumberFormat="true" applyFont="true" applyBorder="true">
      <alignment horizontal="right"/>
    </xf>
    <xf numFmtId="0" fontId="0" borderId="14" xfId="0" applyNumberFormat="true" applyFont="true" applyBorder="true"/>
    <xf numFmtId="0" fontId="0" borderId="15" xfId="0" applyNumberFormat="true" applyFont="true" applyBorder="true">
      <alignment vertical="center"/>
    </xf>
    <xf numFmtId="0" fontId="0" borderId="19" xfId="0" applyNumberFormat="true" applyFont="true" applyBorder="true"/>
    <xf numFmtId="0" fontId="20" borderId="4" xfId="0" applyNumberFormat="true" applyFont="true" applyBorder="true">
      <alignment horizontal="center" vertical="center"/>
    </xf>
    <xf numFmtId="190" fontId="20" fillId="2" borderId="4" xfId="0" applyNumberFormat="true" applyFont="true" applyFill="true" applyBorder="true">
      <alignment horizontal="center" vertical="center"/>
    </xf>
    <xf numFmtId="15" fontId="4" borderId="0" xfId="0" applyNumberFormat="true" applyFont="true" applyBorder="true">
      <alignment horizontal="center"/>
    </xf>
    <xf numFmtId="0" fontId="14" borderId="4" xfId="0" applyNumberFormat="true" applyFont="true" applyBorder="true">
      <alignment horizontal="center"/>
    </xf>
    <xf numFmtId="0" fontId="0" fillId="2" borderId="1" xfId="0" applyNumberFormat="true" applyFont="true" applyFill="true" applyBorder="true">
      <alignment horizontal="right" vertical="center"/>
    </xf>
    <xf numFmtId="0" fontId="0" borderId="4" xfId="0" applyNumberFormat="true" applyFont="true" applyBorder="true"/>
    <xf numFmtId="1" fontId="21" fillId="2" borderId="12" xfId="0" applyNumberFormat="true" applyFont="true" applyFill="true" applyBorder="true">
      <alignment horizontal="center" vertical="center"/>
    </xf>
    <xf numFmtId="190" fontId="20" borderId="4" xfId="0" applyNumberFormat="true" applyFont="true" applyBorder="true">
      <alignment horizontal="center"/>
    </xf>
    <xf numFmtId="0" fontId="22" borderId="3" xfId="0" applyNumberFormat="true" applyFont="true" applyBorder="true">
      <alignment horizontal="center"/>
    </xf>
    <xf numFmtId="1" fontId="0" borderId="3" xfId="0" applyNumberFormat="true" applyFont="true" applyBorder="true">
      <alignment horizontal="right"/>
    </xf>
    <xf numFmtId="1" fontId="21" borderId="18" xfId="0" applyNumberFormat="true" applyFont="true" applyBorder="true">
      <alignment horizontal="center" vertical="center"/>
    </xf>
    <xf numFmtId="0" fontId="4" borderId="15" xfId="0" applyNumberFormat="true" applyFont="true" applyBorder="true"/>
    <xf numFmtId="0" fontId="9" borderId="19" xfId="0" applyNumberFormat="true" applyFont="true" applyBorder="true"/>
    <xf numFmtId="0" fontId="23" borderId="0" xfId="0" applyNumberFormat="true" applyFont="true" applyBorder="true"/>
    <xf numFmtId="189" fontId="9" borderId="0" xfId="0" applyNumberFormat="true" applyFont="true" applyBorder="true"/>
    <xf numFmtId="189" fontId="24" borderId="0" xfId="0" applyNumberFormat="true" applyFont="true" applyBorder="true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/xl/sharedStrings.xml" /><Relationship Id="rId2" Type="http://schemas.openxmlformats.org/officeDocument/2006/relationships/styles" Target="/xl/styles.xml" /><Relationship Id="rId3" Type="http://schemas.openxmlformats.org/officeDocument/2006/relationships/theme" Target="/xl/theme/theme1.xml" /><Relationship Id="rId4" Type="http://schemas.openxmlformats.org/officeDocument/2006/relationships/worksheet" Target="/xl/worksheets/sheet1.xml" /><Relationship Id="rId5" Type="http://schemas.openxmlformats.org/officeDocument/2006/relationships/worksheet" Target="/xl/worksheets/sheet2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104775</xdr:colOff>
      <xdr:row>1</xdr:row>
      <xdr:rowOff>114300</xdr:rowOff>
    </xdr:from>
    <xdr:to>
      <xdr:col>0</xdr:col>
      <xdr:colOff>619125</xdr:colOff>
      <xdr:row>2</xdr:row>
      <xdr:rowOff>257175</xdr:rowOff>
    </xdr:to>
    <xdr:pic>
      <xdr:nvPicPr>
        <xdr:cNvPr id="0" name="image1.png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y="485775" cx="514350"/>
        </a:xfrm>
        <a:prstGeom prst="rect"/>
      </xdr:spPr>
    </xdr:pic>
    <xdr:clientData/>
  </xdr:twoCellAnchor>
  <xdr:twoCellAnchor editAs="oneCell">
    <xdr:from>
      <xdr:col>0</xdr:col>
      <xdr:colOff>104775</xdr:colOff>
      <xdr:row>46</xdr:row>
      <xdr:rowOff>114300</xdr:rowOff>
    </xdr:from>
    <xdr:to>
      <xdr:col>0</xdr:col>
      <xdr:colOff>619125</xdr:colOff>
      <xdr:row>47</xdr:row>
      <xdr:rowOff>209550</xdr:rowOff>
    </xdr:to>
    <xdr:pic>
      <xdr:nvPicPr>
        <xdr:cNvPr id="1" name="image1.png"/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y="485775" cx="51435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Sheets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N1000"/>
  <sheetViews>
    <sheetView zoomScale="100" topLeftCell="A1" workbookViewId="0" showGridLines="0" showRowColHeaders="1"/>
  </sheetViews>
  <sheetFormatPr customHeight="true" defaultColWidth="12.625" defaultRowHeight="15"/>
  <cols>
    <col min="1" max="1" bestFit="false" customWidth="true" width="8.875" outlineLevel="0"/>
    <col min="2" max="2" bestFit="false" customWidth="true" width="4.125" outlineLevel="0"/>
    <col min="3" max="3" bestFit="false" customWidth="true" width="2.125" outlineLevel="0"/>
    <col min="4" max="4" bestFit="false" customWidth="true" width="5.00390625" outlineLevel="0"/>
    <col min="5" max="5" bestFit="false" customWidth="true" width="2.125" outlineLevel="0"/>
    <col min="6" max="6" bestFit="false" customWidth="true" width="5.00390625" outlineLevel="0"/>
    <col min="7" max="7" bestFit="false" customWidth="true" width="2.125" outlineLevel="0"/>
    <col min="8" max="8" bestFit="false" customWidth="true" width="4.625" outlineLevel="0"/>
    <col min="9" max="9" bestFit="false" customWidth="true" width="2.125" outlineLevel="0"/>
    <col min="10" max="10" bestFit="false" customWidth="true" width="4.625" outlineLevel="0"/>
    <col min="11" max="11" bestFit="false" customWidth="true" width="2.125" outlineLevel="0"/>
    <col min="12" max="12" bestFit="false" customWidth="true" width="4.625" outlineLevel="0"/>
    <col min="13" max="13" bestFit="false" customWidth="true" width="2.875" outlineLevel="0"/>
    <col min="14" max="14" bestFit="false" customWidth="true" width="4.75390625" outlineLevel="0"/>
    <col min="15" max="15" bestFit="false" customWidth="true" width="2.50390625" outlineLevel="0"/>
    <col min="16" max="16" bestFit="false" customWidth="true" width="4.75390625" outlineLevel="0"/>
    <col min="17" max="17" bestFit="false" customWidth="true" width="2.375" outlineLevel="0"/>
    <col min="18" max="18" bestFit="false" customWidth="true" width="4.625" outlineLevel="0"/>
    <col min="19" max="19" bestFit="false" customWidth="true" width="2.125" outlineLevel="0"/>
    <col min="20" max="20" bestFit="false" customWidth="true" width="4.625" outlineLevel="0"/>
    <col min="21" max="21" bestFit="false" customWidth="true" width="2.125" outlineLevel="0"/>
    <col min="22" max="22" bestFit="false" customWidth="true" width="4.875" outlineLevel="0"/>
    <col min="23" max="23" bestFit="false" customWidth="true" width="2.125" outlineLevel="0"/>
    <col min="24" max="24" bestFit="false" customWidth="true" width="4.75390625" outlineLevel="0"/>
    <col min="25" max="25" bestFit="false" customWidth="true" width="2.125" outlineLevel="0"/>
    <col min="26" max="26" bestFit="false" customWidth="true" width="5.00390625" outlineLevel="0"/>
    <col min="27" max="27" bestFit="false" customWidth="true" width="1.25390625" outlineLevel="0"/>
    <col min="28" max="28" bestFit="false" customWidth="true" width="7.875" outlineLevel="0"/>
    <col min="29" max="40" bestFit="false" customWidth="true" width="4.375" outlineLevel="0"/>
  </cols>
  <sheetData>
    <row r="1" ht="21.75" customHeight="true">
      <c r="A1" s="1" t="s">
        <v>0</v>
      </c>
      <c r="B1" s="1"/>
      <c r="C1" s="1"/>
      <c r="D1" s="15"/>
      <c r="E1" s="15"/>
      <c r="F1" s="15"/>
      <c r="G1" s="15"/>
      <c r="H1" s="15"/>
      <c r="I1" s="15"/>
      <c r="J1" s="1" t="s">
        <v>45</v>
      </c>
      <c r="K1" s="1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" t="s">
        <v>75</v>
      </c>
      <c r="X1" s="15"/>
      <c r="Y1" s="1"/>
      <c r="Z1" s="15"/>
      <c r="AA1" s="15"/>
      <c r="AB1" s="1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ht="27" customHeight="true">
      <c r="A2" s="2"/>
      <c r="B2" s="17" t="s">
        <v>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01"/>
      <c r="W2" s="107" t="s">
        <v>76</v>
      </c>
      <c r="X2" s="98"/>
      <c r="Y2" s="98"/>
      <c r="Z2" s="66"/>
      <c r="AA2" s="15"/>
      <c r="AB2" s="15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ht="27" customHeight="true">
      <c r="A3" s="3"/>
      <c r="B3" s="18" t="s">
        <v>19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02"/>
      <c r="W3" s="108" t="s">
        <v>77</v>
      </c>
      <c r="X3" s="98"/>
      <c r="Y3" s="98"/>
      <c r="Z3" s="66"/>
      <c r="AA3" s="15"/>
      <c r="AB3" s="15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ht="25.5" customHeight="true">
      <c r="A4" s="4" t="s">
        <v>1</v>
      </c>
      <c r="B4" s="19" t="s">
        <v>20</v>
      </c>
      <c r="C4" s="19"/>
      <c r="D4" s="19"/>
      <c r="E4" s="19"/>
      <c r="F4" s="30"/>
      <c r="G4" s="30"/>
      <c r="H4" s="30"/>
      <c r="I4" s="30"/>
      <c r="J4" s="30"/>
      <c r="K4" s="30"/>
      <c r="L4" s="30" t="s">
        <v>48</v>
      </c>
      <c r="M4" s="83"/>
      <c r="N4" s="30" t="s">
        <v>59</v>
      </c>
      <c r="O4" s="30"/>
      <c r="P4" s="31"/>
      <c r="Q4" s="30"/>
      <c r="R4" s="30"/>
      <c r="S4" s="30"/>
      <c r="T4" s="30"/>
      <c r="U4" s="30"/>
      <c r="V4" s="30"/>
      <c r="W4" s="30"/>
      <c r="X4" s="30"/>
      <c r="Y4" s="30"/>
      <c r="Z4" s="118"/>
      <c r="AA4" s="31"/>
      <c r="AB4" s="31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</row>
    <row r="5" ht="25.5" customHeight="true">
      <c r="A5" s="5" t="s">
        <v>2</v>
      </c>
      <c r="B5" s="20" t="s">
        <v>21</v>
      </c>
      <c r="C5" s="20"/>
      <c r="D5" s="20"/>
      <c r="E5" s="20"/>
      <c r="F5" s="31"/>
      <c r="G5" s="31"/>
      <c r="H5" s="31"/>
      <c r="I5" s="31"/>
      <c r="J5" s="31"/>
      <c r="K5" s="31"/>
      <c r="L5" s="31" t="s">
        <v>49</v>
      </c>
      <c r="M5" s="31"/>
      <c r="N5" s="31" t="s">
        <v>60</v>
      </c>
      <c r="O5" s="31"/>
      <c r="P5" s="31"/>
      <c r="Q5" s="31"/>
      <c r="R5" s="31"/>
      <c r="S5" s="31"/>
      <c r="T5" s="31"/>
      <c r="U5" s="31"/>
      <c r="V5" s="103" t="s">
        <v>73</v>
      </c>
      <c r="W5" s="109" t="e">
        <f>NOW()</f>
        <v>#NAME?</v>
      </c>
      <c r="X5"/>
      <c r="Y5"/>
      <c r="Z5" s="106"/>
      <c r="AA5" s="31"/>
      <c r="AB5" s="31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</row>
    <row r="6" ht="21.75" customHeight="true">
      <c r="A6" s="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80"/>
      <c r="AA6" s="15"/>
      <c r="AB6" s="15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ht="21.75" customHeight="true">
      <c r="A7" s="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80"/>
      <c r="AA7" s="15"/>
      <c r="AB7" s="15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ht="21.75" customHeight="true">
      <c r="A8" s="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80"/>
      <c r="AA8" s="15"/>
      <c r="AB8" s="15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ht="21.75" customHeight="true">
      <c r="A9" s="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80"/>
      <c r="AA9" s="15"/>
      <c r="AB9" s="15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ht="21.75" customHeight="true">
      <c r="A10" s="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80"/>
      <c r="AA10" s="15"/>
      <c r="AB10" s="15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ht="21.75" customHeight="true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80"/>
      <c r="AA11" s="15"/>
      <c r="AB11" s="15"/>
      <c r="AC11" s="33" t="s">
        <v>82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ht="21.75" customHeight="true">
      <c r="A12" s="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80"/>
      <c r="AA12" s="15"/>
      <c r="AB12" s="15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ht="21.75" customHeight="true">
      <c r="A13" s="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8"/>
      <c r="AA13" s="15"/>
      <c r="AB13" s="15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ht="21.75" customHeight="true">
      <c r="A14" s="8" t="s">
        <v>3</v>
      </c>
      <c r="B14" s="22" t="str">
        <f>IF(W34&gt;=91,"A",IF(W34&gt;=81,"B",IF(W34&gt;=65,"C",IF(W34&gt;=1,"D",IF(W34&lt;=0," ")))))</f>
        <v>A</v>
      </c>
      <c r="C14" s="34"/>
      <c r="D14" s="15" t="s">
        <v>37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0"/>
      <c r="AA14" s="15"/>
      <c r="AB14" s="15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ht="21.75" customHeight="true">
      <c r="A15" s="9"/>
      <c r="B15" s="23"/>
      <c r="C15" s="34"/>
      <c r="D15" s="15"/>
      <c r="E15" s="27" t="s">
        <v>40</v>
      </c>
      <c r="F15" s="15"/>
      <c r="G15" s="2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80"/>
      <c r="AA15" s="15"/>
      <c r="AB15" s="15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ht="21.75" customHeight="true">
      <c r="A16" s="10" t="s">
        <v>4</v>
      </c>
      <c r="B16" s="24"/>
      <c r="C16" s="35"/>
      <c r="D16" s="43" t="s">
        <v>38</v>
      </c>
      <c r="E16" s="53"/>
      <c r="F16" s="43" t="s">
        <v>41</v>
      </c>
      <c r="G16" s="53"/>
      <c r="H16" s="43" t="s">
        <v>43</v>
      </c>
      <c r="I16" s="53"/>
      <c r="J16" s="43" t="s">
        <v>46</v>
      </c>
      <c r="K16" s="53"/>
      <c r="L16" s="43" t="s">
        <v>50</v>
      </c>
      <c r="M16" s="53"/>
      <c r="N16" s="43" t="s">
        <v>61</v>
      </c>
      <c r="O16" s="53"/>
      <c r="P16" s="43" t="s">
        <v>67</v>
      </c>
      <c r="Q16" s="53"/>
      <c r="R16" s="43" t="s">
        <v>69</v>
      </c>
      <c r="S16" s="53"/>
      <c r="T16" s="43" t="s">
        <v>72</v>
      </c>
      <c r="U16" s="53"/>
      <c r="V16" s="43" t="s">
        <v>74</v>
      </c>
      <c r="W16" s="110"/>
      <c r="X16" s="43" t="s">
        <v>80</v>
      </c>
      <c r="Y16" s="110"/>
      <c r="Z16" s="43" t="s">
        <v>81</v>
      </c>
      <c r="AA16" s="15"/>
      <c r="AB16" s="15"/>
      <c r="AC16" s="33" t="s">
        <v>38</v>
      </c>
      <c r="AD16" s="33" t="s">
        <v>41</v>
      </c>
      <c r="AE16" s="33" t="s">
        <v>43</v>
      </c>
      <c r="AF16" s="33" t="s">
        <v>46</v>
      </c>
      <c r="AG16" s="33" t="s">
        <v>50</v>
      </c>
      <c r="AH16" s="33" t="s">
        <v>61</v>
      </c>
      <c r="AI16" s="33" t="s">
        <v>67</v>
      </c>
      <c r="AJ16" s="33" t="s">
        <v>69</v>
      </c>
      <c r="AK16" s="33" t="s">
        <v>72</v>
      </c>
      <c r="AL16" s="33" t="s">
        <v>74</v>
      </c>
      <c r="AM16" s="33" t="s">
        <v>80</v>
      </c>
      <c r="AN16" s="33" t="s">
        <v>81</v>
      </c>
    </row>
    <row r="17" ht="21.75" customHeight="true">
      <c r="A17" s="10" t="s">
        <v>5</v>
      </c>
      <c r="B17" s="24"/>
      <c r="C17" s="36" t="str">
        <f>IF(D17&gt;=54.6,"A",IF(D17&gt;=48,"B",IF(D17&gt;=39,"C",IF(D17&gt;=1,"F",IF(D17&lt;=0," ")))))</f>
        <v>A</v>
      </c>
      <c r="D17" s="44" t="n">
        <v>60</v>
      </c>
      <c r="E17" s="36" t="str">
        <f>IF(F17&gt;=54.6,"A",IF(F17&gt;=48,"B",IF(F17&gt;=39,"C",IF(F17&gt;=1,"F",IF(F17&lt;=0," ")))))</f>
        <v> </v>
      </c>
      <c r="F17" s="44"/>
      <c r="G17" s="36" t="str">
        <f>IF(H17&gt;=54.6,"A",IF(H17&gt;=48,"B",IF(H17&gt;=39,"C",IF(H17&gt;=1,"F",IF(H17&lt;=0," ")))))</f>
        <v> </v>
      </c>
      <c r="H17" s="44"/>
      <c r="I17" s="36" t="str">
        <f>IF(J17&gt;=54.6,"A",IF(J17&gt;=48,"B",IF(J17&gt;=39,"C",IF(J17&gt;=1,"F",IF(J17&lt;=0," ")))))</f>
        <v> </v>
      </c>
      <c r="J17" s="44"/>
      <c r="K17" s="36" t="str">
        <f>IF(L17&gt;=54.6,"A",IF(L17&gt;=48,"B",IF(L17&gt;=39,"C",IF(L17&gt;=1,"F",IF(L17&lt;=0," ")))))</f>
        <v> </v>
      </c>
      <c r="L17" s="44"/>
      <c r="M17" s="36" t="str">
        <f>IF(N17&gt;=54.6,"A",IF(N17&gt;=48,"B",IF(N17&gt;=39,"C",IF(N17&gt;=1,"F",IF(N17&lt;=0," ")))))</f>
        <v> </v>
      </c>
      <c r="N17" s="44"/>
      <c r="O17" s="36" t="str">
        <f>IF(P17&gt;=54.6,"A",IF(P17&gt;=48,"B",IF(P17&gt;=39,"C",IF(P17&gt;=1,"F",IF(P17&lt;=0," ")))))</f>
        <v> </v>
      </c>
      <c r="P17" s="44"/>
      <c r="Q17" s="36" t="str">
        <f>IF(R17&gt;=54.6,"A",IF(R17&gt;=48,"B",IF(R17&gt;=39,"C",IF(R17&gt;=1,"F",IF(R17&lt;=0," ")))))</f>
        <v> </v>
      </c>
      <c r="R17" s="44"/>
      <c r="S17" s="36" t="str">
        <f>IF(T17&gt;=54.6,"A",IF(T17&gt;=48,"B",IF(T17&gt;=39,"C",IF(T17&gt;=1,"F",IF(T17&lt;=0," ")))))</f>
        <v> </v>
      </c>
      <c r="T17" s="44"/>
      <c r="U17" s="36" t="str">
        <f>IF(V17&gt;=54.6,"A",IF(V17&gt;=48,"B",IF(V17&gt;=39,"C",IF(V17&gt;=1,"F",IF(V17&lt;=0," ")))))</f>
        <v> </v>
      </c>
      <c r="V17" s="44"/>
      <c r="W17" s="36" t="str">
        <f>IF(X17&gt;=54.6,"A",IF(X17&gt;=48,"B",IF(X17&gt;=39,"C",IF(X17&gt;=1,"F",IF(X17&lt;=0," ")))))</f>
        <v> </v>
      </c>
      <c r="X17" s="44"/>
      <c r="Y17" s="36" t="str">
        <f>IF(Z17&gt;=54.6,"A",IF(Z17&gt;=48,"B",IF(Z17&gt;=39,"C",IF(Z17&gt;=1,"F",IF(Z17&lt;=0," ")))))</f>
        <v> </v>
      </c>
      <c r="Z17" s="44"/>
      <c r="AA17" s="15"/>
      <c r="AB17" s="15"/>
      <c r="AC17" s="121" t="n">
        <f>D17</f>
        <v>60</v>
      </c>
      <c r="AD17" s="121" t="n">
        <f>F17</f>
      </c>
      <c r="AE17" s="121" t="n">
        <f>H17</f>
      </c>
      <c r="AF17" s="121" t="n">
        <f>J17</f>
      </c>
      <c r="AG17" s="121" t="n">
        <f>L17</f>
      </c>
      <c r="AH17" s="121" t="n">
        <f>N17</f>
      </c>
      <c r="AI17" s="121" t="n">
        <f>P17</f>
      </c>
      <c r="AJ17" s="121" t="n">
        <f>R17</f>
      </c>
      <c r="AK17" s="121" t="n">
        <f>T17</f>
      </c>
      <c r="AL17" s="121" t="n">
        <f>V17</f>
      </c>
      <c r="AM17" s="121" t="n">
        <f>X17</f>
      </c>
      <c r="AN17" s="121" t="n">
        <f>Z17</f>
      </c>
    </row>
    <row r="18" ht="21.75" customHeight="true">
      <c r="A18" s="10" t="s">
        <v>6</v>
      </c>
      <c r="B18" s="24"/>
      <c r="C18" s="36" t="str">
        <f>IF(D18&gt;=36.4,"A",IF(D18&gt;=32,"B",IF(D18&gt;=26,"C",IF(D18&gt;=1,"D",IF(D18&lt;=0," ")))))</f>
        <v>B</v>
      </c>
      <c r="D18" s="44" t="n">
        <v>32</v>
      </c>
      <c r="E18" s="36" t="str">
        <f>IF(F18&gt;=36.4,"A",IF(F18&gt;=32,"B",IF(F18&gt;=26,"C",IF(F18&gt;=1,"D",IF(F18&lt;=0," ")))))</f>
        <v> </v>
      </c>
      <c r="F18" s="44"/>
      <c r="G18" s="36" t="str">
        <f>IF(H18&gt;=36.4,"A",IF(H18&gt;=32,"B",IF(H18&gt;=26,"C",IF(H18&gt;=1,"D",IF(H18&lt;=0," ")))))</f>
        <v> </v>
      </c>
      <c r="H18" s="44"/>
      <c r="I18" s="36" t="str">
        <f>IF(J18&gt;=36.4,"A",IF(J18&gt;=32,"B",IF(J18&gt;=26,"C",IF(J18&gt;=1,"D",IF(J18&lt;=0," ")))))</f>
        <v> </v>
      </c>
      <c r="J18" s="44"/>
      <c r="K18" s="36" t="str">
        <f>IF(L18&gt;=36.4,"A",IF(L18&gt;=32,"B",IF(L18&gt;=26,"C",IF(L18&gt;=1,"D",IF(L18&lt;=0," ")))))</f>
        <v> </v>
      </c>
      <c r="L18" s="44"/>
      <c r="M18" s="36" t="str">
        <f>IF(N18&gt;=36.4,"A",IF(N18&gt;=32,"B",IF(N18&gt;=26,"C",IF(N18&gt;=1,"D",IF(N18&lt;=0," ")))))</f>
        <v> </v>
      </c>
      <c r="N18" s="44"/>
      <c r="O18" s="36" t="str">
        <f>IF(P18&gt;=36.4,"A",IF(P18&gt;=32,"B",IF(P18&gt;=26,"C",IF(P18&gt;=1,"D",IF(P18&lt;=0," ")))))</f>
        <v> </v>
      </c>
      <c r="P18" s="44"/>
      <c r="Q18" s="36" t="str">
        <f>IF(R18&gt;=36.4,"A",IF(R18&gt;=32,"B",IF(R18&gt;=26,"C",IF(R18&gt;=1,"D",IF(R18&lt;=0," ")))))</f>
        <v> </v>
      </c>
      <c r="R18" s="44"/>
      <c r="S18" s="36" t="str">
        <f>IF(T18&gt;=36.4,"A",IF(T18&gt;=32,"B",IF(T18&gt;=26,"C",IF(T18&gt;=1,"D",IF(T18&lt;=0," ")))))</f>
        <v> </v>
      </c>
      <c r="T18" s="44"/>
      <c r="U18" s="36" t="str">
        <f>IF(V18&gt;=36.4,"A",IF(V18&gt;=32,"B",IF(V18&gt;=26,"C",IF(V18&gt;=1,"D",IF(V18&lt;=0," ")))))</f>
        <v> </v>
      </c>
      <c r="V18" s="44"/>
      <c r="W18" s="36" t="str">
        <f>IF(X18&gt;=36.4,"A",IF(X18&gt;=32,"B",IF(X18&gt;=26,"C",IF(X18&gt;=1,"D",IF(X18&lt;=0," ")))))</f>
        <v> </v>
      </c>
      <c r="X18" s="44"/>
      <c r="Y18" s="36" t="str">
        <f>IF(Z18&gt;=36.4,"A",IF(Z18&gt;=32,"B",IF(Z18&gt;=26,"C",IF(Z18&gt;=1,"D",IF(Z18&lt;=0," ")))))</f>
        <v> </v>
      </c>
      <c r="Z18" s="44"/>
      <c r="AA18" s="15"/>
      <c r="AB18" s="15"/>
      <c r="AC18" s="121" t="n">
        <f>D18</f>
        <v>32</v>
      </c>
      <c r="AD18" s="121" t="n">
        <f>F18</f>
      </c>
      <c r="AE18" s="121" t="n">
        <f>H18</f>
      </c>
      <c r="AF18" s="121" t="n">
        <f>J18</f>
      </c>
      <c r="AG18" s="121" t="n">
        <f>L18</f>
      </c>
      <c r="AH18" s="121" t="n">
        <f>N18</f>
      </c>
      <c r="AI18" s="121" t="n">
        <f>P18</f>
      </c>
      <c r="AJ18" s="121" t="n">
        <f>R18</f>
      </c>
      <c r="AK18" s="121" t="n">
        <f>T18</f>
      </c>
      <c r="AL18" s="121" t="n">
        <f>V18</f>
      </c>
      <c r="AM18" s="121" t="n">
        <f>X18</f>
      </c>
      <c r="AN18" s="121" t="n">
        <f>Z18</f>
      </c>
    </row>
    <row r="19" ht="21.75" customHeight="true">
      <c r="A19" s="10" t="s">
        <v>7</v>
      </c>
      <c r="B19" s="24"/>
      <c r="C19" s="37" t="str">
        <f>IF(D19&gt;=91,"A",IF(D19&gt;=80,"B",IF(D19&gt;=65,"C",IF(D19&gt;=1,"D",IF(D19&lt;=0," ")))))</f>
        <v>A</v>
      </c>
      <c r="D19" s="45" t="n">
        <f>(D18+D17)</f>
        <v>92</v>
      </c>
      <c r="E19" s="37" t="str">
        <f>IF(F19&gt;=91,"A",IF(F19&gt;=80,"B",IF(F19&gt;=65,"C",IF(F19&gt;=1,"D",IF(F19&lt;=0," ")))))</f>
        <v> </v>
      </c>
      <c r="F19" s="45" t="n">
        <f>(F18+F17)</f>
        <v>0</v>
      </c>
      <c r="G19" s="37" t="str">
        <f>IF(H19&gt;=91,"A",IF(H19&gt;=80,"B",IF(H19&gt;=65,"C",IF(H19&gt;=1,"D",IF(H19&lt;=0," ")))))</f>
        <v> </v>
      </c>
      <c r="H19" s="45" t="n">
        <f>(H18+H17)</f>
        <v>0</v>
      </c>
      <c r="I19" s="37" t="str">
        <f>IF(J19&gt;=91,"A",IF(J19&gt;=80,"B",IF(J19&gt;=65,"C",IF(J19&gt;=1,"D",IF(J19&lt;=0," ")))))</f>
        <v> </v>
      </c>
      <c r="J19" s="45" t="n">
        <f>(J18+J17)</f>
        <v>0</v>
      </c>
      <c r="K19" s="37" t="str">
        <f>IF(L19&gt;=91,"A",IF(L19&gt;=80,"B",IF(L19&gt;=65,"C",IF(L19&gt;=1,"D",IF(L19&lt;=0," ")))))</f>
        <v> </v>
      </c>
      <c r="L19" s="45" t="n">
        <f>(L18+L17)</f>
        <v>0</v>
      </c>
      <c r="M19" s="37" t="str">
        <f>IF(N19&gt;=91,"A",IF(N19&gt;=80,"B",IF(N19&gt;=65,"C",IF(N19&gt;=1,"D",IF(N19&lt;=0," ")))))</f>
        <v> </v>
      </c>
      <c r="N19" s="45" t="n">
        <f>(N18+N17)</f>
        <v>0</v>
      </c>
      <c r="O19" s="37" t="str">
        <f>IF(P19&gt;=91,"A",IF(P19&gt;=80,"B",IF(P19&gt;=65,"C",IF(P19&gt;=1,"D",IF(P19&lt;=0," ")))))</f>
        <v> </v>
      </c>
      <c r="P19" s="45" t="n">
        <f>(P18+P17)</f>
        <v>0</v>
      </c>
      <c r="Q19" s="37" t="str">
        <f>IF(R19&gt;=91,"A",IF(R19&gt;=80,"B",IF(R19&gt;=65,"C",IF(R19&gt;=1,"D",IF(R19&lt;=0," ")))))</f>
        <v> </v>
      </c>
      <c r="R19" s="45" t="n">
        <f>(R18+R17)</f>
        <v>0</v>
      </c>
      <c r="S19" s="37" t="str">
        <f>IF(T19&gt;=91,"A",IF(T19&gt;=80,"B",IF(T19&gt;=65,"C",IF(T19&gt;=1,"D",IF(T19&lt;=0," ")))))</f>
        <v> </v>
      </c>
      <c r="T19" s="45" t="n">
        <f>(T18+T17)</f>
        <v>0</v>
      </c>
      <c r="U19" s="37" t="str">
        <f>IF(V19&gt;=91,"A",IF(V19&gt;=80,"B",IF(V19&gt;=65,"C",IF(V19&gt;=1,"D",IF(V19&lt;=0," ")))))</f>
        <v> </v>
      </c>
      <c r="V19" s="45" t="n">
        <f>(V18+V17)</f>
        <v>0</v>
      </c>
      <c r="W19" s="37" t="str">
        <f>IF(X19&gt;=91,"A",IF(X19&gt;=80,"B",IF(X19&gt;=65,"C",IF(X19&gt;=1,"D",IF(X19&lt;=0," ")))))</f>
        <v> </v>
      </c>
      <c r="X19" s="45" t="n">
        <f>(X18+X17)</f>
        <v>0</v>
      </c>
      <c r="Y19" s="37" t="str">
        <f>IF(Z19&gt;=91,"A",IF(Z19&gt;=80,"B",IF(Z19&gt;=65,"C",IF(Z19&gt;=1,"D",IF(Z19&lt;=0," ")))))</f>
        <v> </v>
      </c>
      <c r="Z19" s="45" t="n">
        <f>(Z18+Z17)</f>
        <v>0</v>
      </c>
      <c r="AA19" s="15"/>
      <c r="AB19" s="15"/>
      <c r="AC19" s="122" t="n">
        <f>(AC18+AC17)</f>
        <v>92</v>
      </c>
      <c r="AD19" s="122" t="n">
        <f>(AD18+AD17)</f>
        <v>0</v>
      </c>
      <c r="AE19" s="122" t="n">
        <f>(AE18+AE17)</f>
        <v>0</v>
      </c>
      <c r="AF19" s="122" t="n">
        <f>(AF18+AF17)</f>
        <v>0</v>
      </c>
      <c r="AG19" s="122" t="n">
        <f>(AG18+AG17)</f>
        <v>0</v>
      </c>
      <c r="AH19" s="122" t="n">
        <f>(AH18+AH17)</f>
        <v>0</v>
      </c>
      <c r="AI19" s="122" t="n">
        <f>(AI18+AI17)</f>
        <v>0</v>
      </c>
      <c r="AJ19" s="122" t="n">
        <f>(AJ18+AJ17)</f>
        <v>0</v>
      </c>
      <c r="AK19" s="122" t="n">
        <f>(AK18+AK17)</f>
        <v>0</v>
      </c>
      <c r="AL19" s="122" t="n">
        <f>(AL18+AL17)</f>
        <v>0</v>
      </c>
      <c r="AM19" s="122" t="n">
        <f>(AM18+AM17)</f>
        <v>0</v>
      </c>
      <c r="AN19" s="122" t="n">
        <f>(AN18+AN17)</f>
        <v>0</v>
      </c>
    </row>
    <row r="20" ht="21.75" customHeight="true">
      <c r="A20" s="10" t="s">
        <v>8</v>
      </c>
      <c r="B20" s="24"/>
      <c r="C20" s="10"/>
      <c r="D20" s="46" t="n">
        <v>100</v>
      </c>
      <c r="E20" s="54"/>
      <c r="F20" s="46" t="n">
        <v>100</v>
      </c>
      <c r="G20" s="54"/>
      <c r="H20" s="46" t="n">
        <v>100</v>
      </c>
      <c r="I20" s="54"/>
      <c r="J20" s="46" t="n">
        <v>100</v>
      </c>
      <c r="K20" s="54"/>
      <c r="L20" s="46" t="n">
        <v>100</v>
      </c>
      <c r="M20" s="54"/>
      <c r="N20" s="46" t="n">
        <v>100</v>
      </c>
      <c r="O20" s="54"/>
      <c r="P20" s="46" t="n">
        <v>100</v>
      </c>
      <c r="Q20" s="54"/>
      <c r="R20" s="46" t="n">
        <v>100</v>
      </c>
      <c r="S20" s="54"/>
      <c r="T20" s="46" t="n">
        <v>100</v>
      </c>
      <c r="U20" s="54"/>
      <c r="V20" s="46" t="n">
        <v>100</v>
      </c>
      <c r="W20" s="54"/>
      <c r="X20" s="46" t="n">
        <v>100</v>
      </c>
      <c r="Y20" s="54"/>
      <c r="Z20" s="46" t="n">
        <v>100</v>
      </c>
      <c r="AA20" s="15"/>
      <c r="AB20" s="15"/>
      <c r="AC20" s="33" t="n">
        <v>100</v>
      </c>
      <c r="AD20" s="33" t="n">
        <v>100</v>
      </c>
      <c r="AE20" s="33" t="n">
        <v>100</v>
      </c>
      <c r="AF20" s="33" t="n">
        <v>100</v>
      </c>
      <c r="AG20" s="33" t="n">
        <v>100</v>
      </c>
      <c r="AH20" s="33" t="n">
        <v>100</v>
      </c>
      <c r="AI20" s="33" t="n">
        <v>100</v>
      </c>
      <c r="AJ20" s="33" t="n">
        <v>100</v>
      </c>
      <c r="AK20" s="33" t="n">
        <v>100</v>
      </c>
      <c r="AL20" s="33" t="n">
        <v>100</v>
      </c>
      <c r="AM20" s="33" t="n">
        <v>100</v>
      </c>
      <c r="AN20" s="33" t="n">
        <v>100</v>
      </c>
    </row>
    <row r="21" ht="21.75" customHeight="true">
      <c r="A21" s="6" t="s">
        <v>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80"/>
      <c r="AA21" s="15"/>
      <c r="AB21" s="15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ht="21.75" customHeight="true">
      <c r="A22" s="11"/>
      <c r="B22" s="25" t="s">
        <v>22</v>
      </c>
      <c r="C22" s="10"/>
      <c r="D22" s="10"/>
      <c r="E22" s="38"/>
      <c r="F22" s="38"/>
      <c r="G22" s="38"/>
      <c r="H22" s="24"/>
      <c r="I22" s="53" t="s">
        <v>44</v>
      </c>
      <c r="J22" s="66"/>
      <c r="K22" s="53" t="s">
        <v>47</v>
      </c>
      <c r="L22" s="66"/>
      <c r="M22" s="48"/>
      <c r="N22" s="15"/>
      <c r="O22" s="10" t="s">
        <v>62</v>
      </c>
      <c r="P22" s="38"/>
      <c r="Q22" s="38"/>
      <c r="R22" s="38"/>
      <c r="S22" s="38"/>
      <c r="T22" s="38"/>
      <c r="U22" s="53" t="s">
        <v>44</v>
      </c>
      <c r="V22" s="66"/>
      <c r="W22" s="53" t="s">
        <v>47</v>
      </c>
      <c r="X22" s="66"/>
      <c r="Y22" s="115"/>
      <c r="Z22" s="80"/>
      <c r="AA22" s="15"/>
      <c r="AB22" s="15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ht="21.75" customHeight="true">
      <c r="A23" s="6"/>
      <c r="B23" s="7" t="s">
        <v>23</v>
      </c>
      <c r="C23" s="21"/>
      <c r="D23" s="21"/>
      <c r="E23" s="21"/>
      <c r="F23" s="38"/>
      <c r="G23" s="21"/>
      <c r="H23" s="58"/>
      <c r="I23" s="7"/>
      <c r="J23" s="67" t="n">
        <v>30</v>
      </c>
      <c r="K23" s="71" t="n">
        <v>30</v>
      </c>
      <c r="L23" s="66"/>
      <c r="M23" s="84"/>
      <c r="N23" s="15"/>
      <c r="O23" s="10" t="s">
        <v>53</v>
      </c>
      <c r="P23" s="38"/>
      <c r="Q23" s="38"/>
      <c r="R23" s="38"/>
      <c r="S23" s="38"/>
      <c r="T23" s="38"/>
      <c r="U23" s="10"/>
      <c r="V23" s="66" t="n">
        <v>45</v>
      </c>
      <c r="W23" s="72" t="n">
        <v>45</v>
      </c>
      <c r="X23" s="66"/>
      <c r="Y23" s="100"/>
      <c r="Z23" s="80"/>
      <c r="AA23" s="15"/>
      <c r="AB23" s="15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ht="21.75" customHeight="true">
      <c r="A24" s="6"/>
      <c r="B24" s="10" t="s">
        <v>24</v>
      </c>
      <c r="C24" s="38"/>
      <c r="D24" s="38"/>
      <c r="E24" s="38"/>
      <c r="F24" s="38"/>
      <c r="G24" s="38"/>
      <c r="H24" s="24"/>
      <c r="I24" s="10"/>
      <c r="J24" s="66" t="n">
        <v>20</v>
      </c>
      <c r="K24" s="72" t="n">
        <v>20</v>
      </c>
      <c r="L24" s="66"/>
      <c r="M24" s="85"/>
      <c r="N24" s="15"/>
      <c r="O24" s="10" t="s">
        <v>54</v>
      </c>
      <c r="P24" s="38"/>
      <c r="Q24" s="38"/>
      <c r="R24" s="38"/>
      <c r="S24" s="38"/>
      <c r="T24" s="38"/>
      <c r="U24" s="10"/>
      <c r="V24" s="66" t="n">
        <v>30</v>
      </c>
      <c r="W24" s="72" t="n">
        <v>30</v>
      </c>
      <c r="X24" s="66"/>
      <c r="Y24" s="100"/>
      <c r="Z24" s="80"/>
      <c r="AA24" s="15"/>
      <c r="AB24" s="15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ht="21.75" customHeight="true">
      <c r="A25" s="6"/>
      <c r="B25" s="26" t="s">
        <v>25</v>
      </c>
      <c r="C25" s="38"/>
      <c r="D25" s="38"/>
      <c r="E25" s="38"/>
      <c r="F25" s="38"/>
      <c r="G25" s="38"/>
      <c r="H25" s="24"/>
      <c r="I25" s="10"/>
      <c r="J25" s="66" t="n">
        <v>20</v>
      </c>
      <c r="K25" s="72" t="n">
        <v>20</v>
      </c>
      <c r="L25" s="66"/>
      <c r="M25" s="85"/>
      <c r="N25" s="15"/>
      <c r="O25" s="10" t="s">
        <v>55</v>
      </c>
      <c r="P25" s="38"/>
      <c r="Q25" s="38"/>
      <c r="R25" s="38"/>
      <c r="S25" s="38"/>
      <c r="T25" s="38"/>
      <c r="U25" s="7"/>
      <c r="V25" s="104" t="n">
        <v>15</v>
      </c>
      <c r="W25" s="72"/>
      <c r="X25" s="66"/>
      <c r="Y25" s="100"/>
      <c r="Z25" s="80"/>
      <c r="AA25" s="15"/>
      <c r="AB25" s="15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ht="21.75" customHeight="true">
      <c r="A26" s="6"/>
      <c r="B26" s="10" t="s">
        <v>26</v>
      </c>
      <c r="C26" s="39"/>
      <c r="D26" s="39"/>
      <c r="E26" s="39"/>
      <c r="F26" s="38"/>
      <c r="G26" s="39"/>
      <c r="H26" s="59"/>
      <c r="I26" s="26"/>
      <c r="J26" s="68" t="n">
        <v>10</v>
      </c>
      <c r="K26" s="71" t="n">
        <v>10</v>
      </c>
      <c r="L26" s="66"/>
      <c r="M26" s="84"/>
      <c r="N26" s="15"/>
      <c r="O26" s="26" t="s">
        <v>63</v>
      </c>
      <c r="P26" s="39"/>
      <c r="Q26" s="39"/>
      <c r="R26" s="39"/>
      <c r="S26" s="39"/>
      <c r="T26" s="59"/>
      <c r="U26" s="35"/>
      <c r="V26" s="105" t="n">
        <v>10</v>
      </c>
      <c r="W26" s="111" t="n">
        <v>5</v>
      </c>
      <c r="X26" s="69"/>
      <c r="Y26" s="100"/>
      <c r="Z26" s="80"/>
      <c r="AA26" s="15"/>
      <c r="AB26" s="15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ht="21.75" customHeight="true">
      <c r="A27" s="6"/>
      <c r="B27" s="10" t="s">
        <v>27</v>
      </c>
      <c r="C27" s="38"/>
      <c r="D27" s="38"/>
      <c r="E27" s="38"/>
      <c r="F27" s="38"/>
      <c r="G27" s="38"/>
      <c r="H27" s="24"/>
      <c r="I27" s="10"/>
      <c r="J27" s="66" t="n">
        <v>10</v>
      </c>
      <c r="K27" s="72" t="n">
        <v>10</v>
      </c>
      <c r="L27" s="66"/>
      <c r="M27" s="85"/>
      <c r="N27" s="15"/>
      <c r="O27" s="6" t="s">
        <v>64</v>
      </c>
      <c r="P27" s="15"/>
      <c r="Q27" s="15"/>
      <c r="R27" s="15"/>
      <c r="S27" s="15"/>
      <c r="T27" s="15"/>
      <c r="U27" s="100"/>
      <c r="V27" s="106"/>
      <c r="W27" s="100"/>
      <c r="X27" s="106"/>
      <c r="Y27" s="100"/>
      <c r="Z27" s="80"/>
      <c r="AA27" s="15"/>
      <c r="AB27" s="15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ht="21.75" customHeight="true">
      <c r="A28" s="6"/>
      <c r="B28" s="10" t="s">
        <v>28</v>
      </c>
      <c r="C28" s="38"/>
      <c r="D28" s="38"/>
      <c r="E28" s="38"/>
      <c r="F28" s="38"/>
      <c r="G28" s="38"/>
      <c r="H28" s="24"/>
      <c r="I28" s="10"/>
      <c r="J28" s="66" t="n">
        <v>10</v>
      </c>
      <c r="K28" s="72" t="n">
        <v>10</v>
      </c>
      <c r="L28" s="66"/>
      <c r="M28" s="85"/>
      <c r="N28" s="15"/>
      <c r="O28" s="7" t="s">
        <v>65</v>
      </c>
      <c r="P28" s="21"/>
      <c r="Q28" s="21"/>
      <c r="R28" s="21"/>
      <c r="S28" s="21"/>
      <c r="T28" s="21"/>
      <c r="U28" s="9"/>
      <c r="V28" s="104"/>
      <c r="W28" s="9"/>
      <c r="X28" s="104"/>
      <c r="Y28" s="100"/>
      <c r="Z28" s="80"/>
      <c r="AA28" s="15"/>
      <c r="AB28" s="15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ht="21.75" customHeight="true">
      <c r="A29" s="6"/>
      <c r="B29" s="10" t="s">
        <v>7</v>
      </c>
      <c r="C29" s="38"/>
      <c r="D29" s="47"/>
      <c r="E29" s="47"/>
      <c r="F29" s="38"/>
      <c r="G29" s="38"/>
      <c r="H29" s="60"/>
      <c r="I29" s="53"/>
      <c r="J29" s="66" t="n">
        <f>SUM(J23:J28)</f>
        <v>100</v>
      </c>
      <c r="K29" s="73" t="n">
        <f>SUM(K23:K28)</f>
        <v>100</v>
      </c>
      <c r="L29" s="66"/>
      <c r="M29" s="86"/>
      <c r="N29" s="15"/>
      <c r="O29" s="10" t="s">
        <v>7</v>
      </c>
      <c r="P29" s="38"/>
      <c r="Q29" s="38"/>
      <c r="R29" s="38"/>
      <c r="S29" s="38"/>
      <c r="T29" s="47"/>
      <c r="U29" s="53"/>
      <c r="V29" s="66" t="n">
        <f>SUM(V23:V28)</f>
        <v>100</v>
      </c>
      <c r="W29" s="112" t="n">
        <f>SUM(W23:W28)</f>
        <v>80</v>
      </c>
      <c r="X29" s="66"/>
      <c r="Y29" s="100"/>
      <c r="Z29" s="80"/>
      <c r="AA29" s="15"/>
      <c r="AB29" s="15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ht="21.75" customHeight="true">
      <c r="A30" s="6"/>
      <c r="B30" s="10" t="s">
        <v>29</v>
      </c>
      <c r="C30" s="38"/>
      <c r="D30" s="47"/>
      <c r="E30" s="47"/>
      <c r="F30" s="38"/>
      <c r="G30" s="38"/>
      <c r="H30" s="61"/>
      <c r="I30" s="65"/>
      <c r="J30" s="69" t="n">
        <v>60</v>
      </c>
      <c r="K30" s="74" t="n">
        <f>(K29*J30)/100</f>
        <v>60</v>
      </c>
      <c r="L30" s="76"/>
      <c r="M30" s="87"/>
      <c r="N30" s="15"/>
      <c r="O30" s="94" t="s">
        <v>29</v>
      </c>
      <c r="P30" s="38"/>
      <c r="Q30" s="38"/>
      <c r="R30" s="38"/>
      <c r="S30" s="38"/>
      <c r="T30" s="99"/>
      <c r="U30" s="65"/>
      <c r="V30" s="69" t="n">
        <v>40</v>
      </c>
      <c r="W30" s="74" t="n">
        <f>(W29*V30)/100</f>
        <v>32</v>
      </c>
      <c r="X30" s="76"/>
      <c r="Y30" s="116"/>
      <c r="Z30" s="80"/>
      <c r="AA30" s="15"/>
      <c r="AB30" s="15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ht="21.75" customHeight="true">
      <c r="A31" s="6"/>
      <c r="B31" s="15"/>
      <c r="C31" s="15"/>
      <c r="D31" s="48"/>
      <c r="E31" s="48"/>
      <c r="F31" s="15"/>
      <c r="G31" s="57" t="s">
        <v>42</v>
      </c>
      <c r="H31" s="62"/>
      <c r="I31" s="62"/>
      <c r="J31" s="62"/>
      <c r="K31" s="75" t="str">
        <f>IF(K29&gt;=91,"A",IF(K29&gt;=80,"B",IF(K29&gt;=65,"C",IF(K29&gt;=1,"F",IF(K29&lt;=0," ")))))</f>
        <v>A</v>
      </c>
      <c r="L31" s="77"/>
      <c r="M31" s="78"/>
      <c r="N31" s="15"/>
      <c r="O31" s="15"/>
      <c r="P31" s="96"/>
      <c r="Q31" s="96"/>
      <c r="R31" s="15"/>
      <c r="S31" s="57" t="s">
        <v>70</v>
      </c>
      <c r="T31" s="62"/>
      <c r="U31" s="62"/>
      <c r="V31" s="62"/>
      <c r="W31" s="75" t="str">
        <f>IF(W29&gt;=91,"A",IF(W29&gt;=80,"B",IF(W29&gt;=65,"C",IF(W29&gt;=1,"D",IF(W29&lt;=0," ")))))</f>
        <v>B</v>
      </c>
      <c r="X31" s="77"/>
      <c r="Y31" s="78"/>
      <c r="Z31" s="80"/>
      <c r="AA31" s="15"/>
      <c r="AB31" s="15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ht="21.75" customHeight="true">
      <c r="A32" s="6" t="s">
        <v>10</v>
      </c>
      <c r="B32" s="15"/>
      <c r="C32" s="15"/>
      <c r="D32" s="48"/>
      <c r="E32" s="48"/>
      <c r="F32" s="15"/>
      <c r="G32" s="15"/>
      <c r="H32" s="63"/>
      <c r="I32" s="63"/>
      <c r="J32" s="70"/>
      <c r="K32" s="70"/>
      <c r="L32" s="78"/>
      <c r="M32" s="78"/>
      <c r="N32" s="15"/>
      <c r="O32" s="15"/>
      <c r="P32" s="96"/>
      <c r="Q32" s="96"/>
      <c r="R32" s="15"/>
      <c r="S32" s="15"/>
      <c r="T32" s="63"/>
      <c r="U32" s="63"/>
      <c r="V32" s="70"/>
      <c r="W32" s="70"/>
      <c r="X32" s="78"/>
      <c r="Y32" s="78"/>
      <c r="Z32" s="80"/>
      <c r="AA32" s="15"/>
      <c r="AB32" s="15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ht="24.75" customHeight="true">
      <c r="A33" s="6" t="s">
        <v>11</v>
      </c>
      <c r="B33" s="15"/>
      <c r="C33" s="15"/>
      <c r="D33" s="48"/>
      <c r="E33" s="48"/>
      <c r="F33" s="48"/>
      <c r="G33" s="48"/>
      <c r="H33" s="48"/>
      <c r="I33" s="48"/>
      <c r="J33" s="15"/>
      <c r="K33" s="15"/>
      <c r="L33" s="79"/>
      <c r="M33" s="79"/>
      <c r="N33" s="15"/>
      <c r="O33" s="15"/>
      <c r="P33" s="48"/>
      <c r="Q33" s="48"/>
      <c r="R33" s="48"/>
      <c r="S33" s="48"/>
      <c r="T33" s="48"/>
      <c r="U33" s="48"/>
      <c r="V33" s="15"/>
      <c r="W33" s="15"/>
      <c r="X33" s="15"/>
      <c r="Y33" s="15"/>
      <c r="Z33" s="80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ht="44.25" customHeight="true">
      <c r="A34" s="6"/>
      <c r="B34" s="15"/>
      <c r="C34" s="40" t="s">
        <v>30</v>
      </c>
      <c r="D34" s="49"/>
      <c r="E34" s="55"/>
      <c r="F34" s="56"/>
      <c r="G34" s="56"/>
      <c r="H34" s="56"/>
      <c r="I34" s="56"/>
      <c r="J34" s="56"/>
      <c r="K34" s="56"/>
      <c r="L34" s="56"/>
      <c r="M34" s="56"/>
      <c r="N34" s="92"/>
      <c r="O34" s="92"/>
      <c r="P34" s="97" t="s">
        <v>68</v>
      </c>
      <c r="Q34" s="62"/>
      <c r="R34" s="62"/>
      <c r="S34" s="62"/>
      <c r="T34" s="62"/>
      <c r="U34" s="62"/>
      <c r="V34" s="62"/>
      <c r="W34" s="113" t="n">
        <f>K30+W30</f>
        <v>92</v>
      </c>
      <c r="X34" s="62"/>
      <c r="Y34" s="117"/>
      <c r="Z34" s="80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ht="7.5" customHeight="true">
      <c r="A35" s="6"/>
      <c r="B35" s="15"/>
      <c r="C35" s="1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3"/>
      <c r="O35" s="93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80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ht="21.75" customHeight="true">
      <c r="A36" s="12" t="s">
        <v>12</v>
      </c>
      <c r="B36" s="27"/>
      <c r="C36" s="21" t="s">
        <v>31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80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ht="21.75" customHeight="true">
      <c r="A37" s="6"/>
      <c r="B37" s="15"/>
      <c r="C37" s="38" t="s">
        <v>32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80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ht="21.75" customHeight="true">
      <c r="A38" s="6"/>
      <c r="B38" s="15"/>
      <c r="C38" s="38" t="s">
        <v>33</v>
      </c>
      <c r="D38" s="38"/>
      <c r="E38" s="38"/>
      <c r="F38" s="38"/>
      <c r="G38" s="38"/>
      <c r="H38" s="38"/>
      <c r="I38" s="38"/>
      <c r="J38" s="38"/>
      <c r="K38" s="38"/>
      <c r="L38" s="38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80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ht="21.75" customHeight="true">
      <c r="A39" s="6"/>
      <c r="B39" s="15"/>
      <c r="C39" s="21" t="s">
        <v>34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80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ht="21.75" customHeight="true">
      <c r="A40" s="6" t="s">
        <v>13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80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ht="16.5" customHeight="true">
      <c r="A41" s="13" t="s">
        <v>14</v>
      </c>
      <c r="B41" s="28"/>
      <c r="C41" s="28"/>
      <c r="D41" s="39"/>
      <c r="E41" s="39"/>
      <c r="F41" s="39"/>
      <c r="G41" s="39"/>
      <c r="H41" s="39"/>
      <c r="I41" s="39"/>
      <c r="J41" s="39"/>
      <c r="K41" s="39"/>
      <c r="L41" s="59"/>
      <c r="M41" s="6"/>
      <c r="N41" s="15"/>
      <c r="O41" s="95" t="s">
        <v>66</v>
      </c>
      <c r="P41" s="98"/>
      <c r="Q41" s="98"/>
      <c r="R41" s="66"/>
      <c r="S41" s="95" t="s">
        <v>71</v>
      </c>
      <c r="T41" s="98"/>
      <c r="U41" s="98"/>
      <c r="V41" s="66"/>
      <c r="W41" s="95" t="s">
        <v>78</v>
      </c>
      <c r="X41" s="98"/>
      <c r="Y41" s="98"/>
      <c r="Z41" s="66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ht="19.5" customHeight="true">
      <c r="A42" s="14"/>
      <c r="B42" s="29"/>
      <c r="C42" s="29"/>
      <c r="D42" s="15"/>
      <c r="E42" s="15"/>
      <c r="F42" s="15"/>
      <c r="G42" s="15"/>
      <c r="H42" s="15"/>
      <c r="I42" s="15"/>
      <c r="J42" s="15"/>
      <c r="K42" s="15"/>
      <c r="L42" s="80"/>
      <c r="M42" s="6"/>
      <c r="N42" s="15"/>
      <c r="O42" s="6"/>
      <c r="P42" s="15"/>
      <c r="Q42" s="15"/>
      <c r="R42" s="80"/>
      <c r="S42" s="6"/>
      <c r="T42" s="15"/>
      <c r="U42" s="15"/>
      <c r="V42" s="80"/>
      <c r="W42" s="6"/>
      <c r="X42" s="15"/>
      <c r="Y42" s="15"/>
      <c r="Z42" s="80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ht="19.5" customHeight="true">
      <c r="A43" s="14"/>
      <c r="B43" s="29"/>
      <c r="C43" s="29"/>
      <c r="D43" s="51"/>
      <c r="E43" s="51"/>
      <c r="F43" s="51"/>
      <c r="G43" s="51"/>
      <c r="H43" s="51"/>
      <c r="I43" s="51"/>
      <c r="J43" s="51"/>
      <c r="K43" s="15"/>
      <c r="L43" s="80"/>
      <c r="M43" s="6"/>
      <c r="N43" s="15"/>
      <c r="O43" s="7"/>
      <c r="P43" s="21"/>
      <c r="Q43" s="21"/>
      <c r="R43" s="58"/>
      <c r="S43" s="7"/>
      <c r="T43" s="21"/>
      <c r="U43" s="21"/>
      <c r="V43" s="58"/>
      <c r="W43" s="7"/>
      <c r="X43" s="21"/>
      <c r="Y43" s="21"/>
      <c r="Z43" s="58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ht="21.75" customHeight="true">
      <c r="A44" s="7"/>
      <c r="B44" s="21"/>
      <c r="C44" s="21"/>
      <c r="D44" s="52" t="s">
        <v>39</v>
      </c>
      <c r="E44" s="23"/>
      <c r="F44" s="23"/>
      <c r="G44" s="23"/>
      <c r="H44" s="23"/>
      <c r="I44" s="23"/>
      <c r="J44" s="23"/>
      <c r="K44" s="52"/>
      <c r="L44" s="81"/>
      <c r="M44" s="88"/>
      <c r="N44" s="21"/>
      <c r="O44" s="7"/>
      <c r="P44" s="21"/>
      <c r="Q44" s="21"/>
      <c r="R44" s="58"/>
      <c r="S44" s="7"/>
      <c r="T44" s="21"/>
      <c r="U44" s="21"/>
      <c r="V44" s="58"/>
      <c r="W44" s="7"/>
      <c r="X44" s="21"/>
      <c r="Y44" s="21"/>
      <c r="Z44" s="58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ht="15" customHeight="tru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ht="21.75" customHeight="true">
      <c r="A46" s="1" t="s">
        <v>0</v>
      </c>
      <c r="B46" s="1"/>
      <c r="C46" s="1"/>
      <c r="D46" s="15"/>
      <c r="E46" s="15"/>
      <c r="F46" s="15"/>
      <c r="G46" s="15"/>
      <c r="H46" s="15"/>
      <c r="I46" s="15"/>
      <c r="J46" s="1" t="s">
        <v>45</v>
      </c>
      <c r="K46" s="1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" t="s">
        <v>79</v>
      </c>
      <c r="X46" s="15"/>
      <c r="Y46" s="1"/>
      <c r="Z46" s="15"/>
      <c r="AA46" s="15"/>
      <c r="AB46" s="15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ht="30.75" customHeight="true">
      <c r="A47" s="2"/>
      <c r="B47" s="17" t="s">
        <v>18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01"/>
      <c r="W47" s="107" t="s">
        <v>76</v>
      </c>
      <c r="X47" s="98"/>
      <c r="Y47" s="98"/>
      <c r="Z47" s="66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ht="27" customHeight="true">
      <c r="A48" s="3"/>
      <c r="B48" s="18" t="s">
        <v>19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02"/>
      <c r="W48" s="114" t="str">
        <f>W3</f>
        <v>JAN'21</v>
      </c>
      <c r="X48" s="98"/>
      <c r="Y48" s="98"/>
      <c r="Z48" s="66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ht="21.75" customHeight="true">
      <c r="A49" s="4" t="s">
        <v>1</v>
      </c>
      <c r="B49" s="30" t="str">
        <f>B4</f>
        <v>BECC</v>
      </c>
      <c r="C49" s="30"/>
      <c r="D49" s="30"/>
      <c r="E49" s="30"/>
      <c r="F49" s="30"/>
      <c r="G49" s="30"/>
      <c r="H49" s="30"/>
      <c r="I49" s="30"/>
      <c r="J49" s="30"/>
      <c r="K49" s="30"/>
      <c r="L49" s="30" t="s">
        <v>48</v>
      </c>
      <c r="M49" s="83"/>
      <c r="N49" s="30" t="s">
        <v>59</v>
      </c>
      <c r="O49" s="30"/>
      <c r="P49" s="31"/>
      <c r="Q49" s="30"/>
      <c r="R49" s="30"/>
      <c r="S49" s="30"/>
      <c r="T49" s="30"/>
      <c r="U49" s="30"/>
      <c r="V49" s="30"/>
      <c r="W49" s="30"/>
      <c r="X49" s="30"/>
      <c r="Y49" s="30"/>
      <c r="Z49" s="118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ht="21.75" customHeight="true">
      <c r="A50" s="5" t="s">
        <v>2</v>
      </c>
      <c r="B50" s="31" t="str">
        <f>B5</f>
        <v>K.SUMALEE</v>
      </c>
      <c r="C50" s="31"/>
      <c r="D50" s="31"/>
      <c r="E50" s="31"/>
      <c r="F50" s="31"/>
      <c r="G50" s="31"/>
      <c r="H50" s="31"/>
      <c r="I50" s="31"/>
      <c r="J50" s="31"/>
      <c r="K50" s="31"/>
      <c r="L50" s="31" t="s">
        <v>51</v>
      </c>
      <c r="M50" s="31"/>
      <c r="N50" s="31" t="s">
        <v>60</v>
      </c>
      <c r="O50" s="31"/>
      <c r="P50" s="31"/>
      <c r="Q50" s="31"/>
      <c r="R50" s="31"/>
      <c r="S50" s="31"/>
      <c r="T50" s="31"/>
      <c r="U50" s="31"/>
      <c r="V50" s="103" t="s">
        <v>73</v>
      </c>
      <c r="W50" s="109" t="e">
        <f>NOW()</f>
        <v>#NAME?</v>
      </c>
      <c r="X50"/>
      <c r="Y50"/>
      <c r="Z50" s="106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ht="12.75" customHeight="true">
      <c r="A51" s="7"/>
      <c r="B51" s="32"/>
      <c r="C51" s="32"/>
      <c r="D51" s="32"/>
      <c r="E51" s="32"/>
      <c r="F51" s="32"/>
      <c r="G51" s="32"/>
      <c r="H51" s="64"/>
      <c r="I51" s="64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58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ht="21" customHeight="true">
      <c r="A52" s="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80"/>
      <c r="AA52" s="15"/>
      <c r="AB52" s="15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ht="21.75" customHeight="true">
      <c r="A53" s="6" t="s">
        <v>15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80"/>
      <c r="AA53" s="15"/>
      <c r="AB53" s="1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ht="21.75" customHeight="true">
      <c r="A54" s="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80"/>
      <c r="AA54" s="15"/>
      <c r="AB54" s="1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ht="21.75" customHeight="true">
      <c r="A55" s="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33" t="s">
        <v>23</v>
      </c>
      <c r="M55" s="33" t="n">
        <f>K23/J23*100</f>
        <v>100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0"/>
      <c r="AA55" s="15"/>
      <c r="AB55" s="15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ht="21.75" customHeight="true">
      <c r="A56" s="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33" t="s">
        <v>52</v>
      </c>
      <c r="M56" s="33" t="n">
        <f>K24/J24*100</f>
        <v>100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80"/>
      <c r="AA56" s="15"/>
      <c r="AB56" s="15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ht="21.75" customHeight="true">
      <c r="A57" s="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33" t="s">
        <v>25</v>
      </c>
      <c r="M57" s="33" t="n">
        <f>K25/J25*100</f>
        <v>100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80"/>
      <c r="AA57" s="15"/>
      <c r="AB57" s="15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ht="21.75" customHeight="true">
      <c r="A58" s="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33" t="s">
        <v>26</v>
      </c>
      <c r="M58" s="33" t="n">
        <f>K26/J26*100</f>
        <v>100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80"/>
      <c r="AA58" s="15"/>
      <c r="AB58" s="15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ht="21.75" customHeight="true">
      <c r="A59" s="6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33" t="s">
        <v>27</v>
      </c>
      <c r="M59" s="33" t="n">
        <f>K27/J27*100</f>
        <v>100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80"/>
      <c r="AA59" s="15"/>
      <c r="AB59" s="15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ht="21.75" customHeight="true">
      <c r="A60" s="6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33" t="s">
        <v>28</v>
      </c>
      <c r="M60" s="33" t="n">
        <f>K28/J28*100</f>
        <v>100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80"/>
      <c r="AA60" s="15"/>
      <c r="AB60" s="15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ht="21.75" customHeight="true">
      <c r="A61" s="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80"/>
      <c r="AA61" s="15"/>
      <c r="AB61" s="15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ht="21.75" customHeight="true">
      <c r="A62" s="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80"/>
      <c r="AA62" s="15"/>
      <c r="AB62" s="15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ht="21.75" customHeight="true">
      <c r="A63" s="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80"/>
      <c r="AA63" s="15"/>
      <c r="AB63" s="15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ht="21.75" customHeight="true">
      <c r="A64" s="6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80"/>
      <c r="AA64" s="15"/>
      <c r="AB64" s="15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ht="21.75" customHeight="true">
      <c r="A65" s="6" t="s">
        <v>16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80"/>
      <c r="AA65" s="15"/>
      <c r="AB65" s="15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ht="21.75" customHeight="true">
      <c r="A66" s="1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 t="s">
        <v>53</v>
      </c>
      <c r="M66" s="33" t="n">
        <f>W23/V23*100</f>
        <v>100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119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ht="21.75" customHeight="true">
      <c r="A67" s="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 t="s">
        <v>54</v>
      </c>
      <c r="M67" s="15" t="n">
        <f>W24/V24*100</f>
        <v>100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80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ht="21.75" customHeight="true">
      <c r="A68" s="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 t="s">
        <v>55</v>
      </c>
      <c r="M68" s="15" t="n">
        <f>W25/V25*100</f>
        <v>0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80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ht="21.75" customHeight="true">
      <c r="A69" s="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82" t="s">
        <v>56</v>
      </c>
      <c r="M69" s="89" t="n">
        <f>W26/V26*100</f>
        <v>50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80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ht="21.75" customHeight="true">
      <c r="A70" s="6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/>
      <c r="M70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80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ht="21.75" customHeight="true">
      <c r="A71" s="6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/>
      <c r="M71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80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ht="21.75" customHeight="true">
      <c r="A72" s="6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80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ht="21.75" customHeight="true">
      <c r="A73" s="6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80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ht="21.75" customHeight="true">
      <c r="A74" s="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80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ht="21.75" customHeight="true">
      <c r="A75" s="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80"/>
      <c r="AA75" s="15"/>
      <c r="AB75" s="15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ht="21.75" customHeight="true">
      <c r="A76" s="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80"/>
      <c r="AA76" s="15"/>
      <c r="AB76" s="15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ht="21.75" customHeight="true">
      <c r="A77" s="6" t="s">
        <v>17</v>
      </c>
      <c r="B77" s="15"/>
      <c r="C77" s="41" t="s">
        <v>35</v>
      </c>
      <c r="D77" s="39"/>
      <c r="E77" s="39" t="str">
        <f>IF(M55&gt;80,"PPM"," ")</f>
        <v>PPM</v>
      </c>
      <c r="F77" s="39"/>
      <c r="G77" s="39"/>
      <c r="H77" s="39"/>
      <c r="I77" s="39"/>
      <c r="J77" s="39"/>
      <c r="K77" s="39"/>
      <c r="L77" s="59"/>
      <c r="M77" s="90" t="s">
        <v>57</v>
      </c>
      <c r="N77" s="39"/>
      <c r="O77" s="39" t="str">
        <f>IF(M55&lt;=80,"PPM"," ")</f>
        <v> </v>
      </c>
      <c r="P77" s="39"/>
      <c r="Q77" s="39"/>
      <c r="R77" s="39"/>
      <c r="S77" s="39"/>
      <c r="T77" s="39"/>
      <c r="U77" s="39"/>
      <c r="V77" s="59"/>
      <c r="W77" s="15"/>
      <c r="X77" s="15"/>
      <c r="Y77" s="15"/>
      <c r="Z77" s="80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ht="21.75" customHeight="true">
      <c r="A78" s="6"/>
      <c r="B78" s="15"/>
      <c r="C78" s="6"/>
      <c r="D78" s="15"/>
      <c r="E78" s="15" t="str">
        <f>IF(M58&gt;80,"Troble Reply"," ")</f>
        <v>Troble Reply</v>
      </c>
      <c r="F78" s="15"/>
      <c r="G78" s="15"/>
      <c r="H78" s="15"/>
      <c r="I78" s="15"/>
      <c r="J78" s="15"/>
      <c r="K78" s="15"/>
      <c r="L78" s="80"/>
      <c r="M78" s="15"/>
      <c r="N78" s="15"/>
      <c r="O78" s="15" t="str">
        <f>IF(M58&lt;=80,"Trouble Reply"," ")</f>
        <v> </v>
      </c>
      <c r="P78" s="15"/>
      <c r="Q78" s="15"/>
      <c r="R78" s="15"/>
      <c r="S78" s="15"/>
      <c r="T78" s="15"/>
      <c r="U78" s="15"/>
      <c r="V78" s="80"/>
      <c r="W78" s="15"/>
      <c r="X78" s="15"/>
      <c r="Y78" s="15"/>
      <c r="Z78" s="80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ht="21.75" customHeight="true">
      <c r="A79" s="6"/>
      <c r="B79" s="15"/>
      <c r="C79" s="6"/>
      <c r="D79" s="15"/>
      <c r="E79" s="15" t="str">
        <f>IF(M60&gt;80,"Data submission &amp; Coordination"," ")</f>
        <v>Data submission &amp; Coordination</v>
      </c>
      <c r="F79" s="15"/>
      <c r="G79" s="15"/>
      <c r="H79" s="15"/>
      <c r="I79" s="15"/>
      <c r="J79" s="15"/>
      <c r="K79" s="15"/>
      <c r="L79" s="80"/>
      <c r="M79" s="15"/>
      <c r="N79" s="15"/>
      <c r="O79" s="15" t="str">
        <f>IF(M60&lt;=80,"Data submission &amp; Coordination"," ")</f>
        <v> </v>
      </c>
      <c r="P79" s="15"/>
      <c r="Q79" s="15"/>
      <c r="R79" s="15"/>
      <c r="S79" s="15"/>
      <c r="T79" s="15"/>
      <c r="U79" s="15"/>
      <c r="V79" s="80"/>
      <c r="W79" s="15"/>
      <c r="X79" s="15"/>
      <c r="Y79" s="15"/>
      <c r="Z79" s="80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ht="21.75" customHeight="true">
      <c r="A80" s="6"/>
      <c r="B80" s="15"/>
      <c r="C80" s="6"/>
      <c r="D80" s="15"/>
      <c r="E80" s="15" t="str">
        <f>IF(M67&gt;80,"ON TIME DELIVERY"," ")</f>
        <v>ON TIME DELIVERY</v>
      </c>
      <c r="F80" s="15"/>
      <c r="G80" s="15"/>
      <c r="H80" s="15"/>
      <c r="I80" s="15"/>
      <c r="J80" s="15"/>
      <c r="K80" s="15"/>
      <c r="L80" s="80"/>
      <c r="M80" s="15"/>
      <c r="N80" s="15"/>
      <c r="O80" s="15" t="str">
        <f>IF(M67&lt;=80,"ON TIME DELIVERY"," ")</f>
        <v> </v>
      </c>
      <c r="P80" s="15"/>
      <c r="Q80" s="15"/>
      <c r="R80" s="15"/>
      <c r="S80" s="15"/>
      <c r="T80" s="15"/>
      <c r="U80" s="15"/>
      <c r="V80" s="80"/>
      <c r="W80" s="15"/>
      <c r="X80" s="15"/>
      <c r="Y80" s="15"/>
      <c r="Z80" s="80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ht="21.75" customHeight="true">
      <c r="A81" s="6"/>
      <c r="B81" s="15"/>
      <c r="C81" s="6"/>
      <c r="D81" s="15"/>
      <c r="E81" s="15" t="str">
        <f>IF(M68&gt;80,"INVOICE, Label &amp; Initial tag"," ")</f>
        <v> </v>
      </c>
      <c r="F81" s="15"/>
      <c r="G81" s="15"/>
      <c r="H81" s="15"/>
      <c r="I81" s="15"/>
      <c r="J81" s="15"/>
      <c r="K81" s="15"/>
      <c r="L81" s="80"/>
      <c r="M81" s="15"/>
      <c r="N81" s="15"/>
      <c r="O81" s="15" t="str">
        <f>IF(M68&lt;=80,"INVOICE, Label &amp; Initial tag"," ")</f>
        <v>INVOICE, Label &amp; Initial tag</v>
      </c>
      <c r="P81" s="15"/>
      <c r="Q81" s="15"/>
      <c r="R81" s="15"/>
      <c r="S81" s="15"/>
      <c r="T81" s="15"/>
      <c r="U81" s="15"/>
      <c r="V81" s="80"/>
      <c r="W81" s="15"/>
      <c r="X81" s="15"/>
      <c r="Y81" s="15"/>
      <c r="Z81" s="80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ht="21.75" customHeight="true">
      <c r="A82" s="6"/>
      <c r="B82" s="15"/>
      <c r="C82" s="7"/>
      <c r="D82" s="21"/>
      <c r="E82" s="15" t="str">
        <f>IF(M69&gt;80,"SERVICE AND COOPERATE,PREMIUM FREIGHT"," ")</f>
        <v> </v>
      </c>
      <c r="F82" s="21"/>
      <c r="G82" s="21"/>
      <c r="H82" s="21"/>
      <c r="I82" s="21"/>
      <c r="J82" s="21"/>
      <c r="K82" s="21"/>
      <c r="L82" s="58"/>
      <c r="M82" s="21"/>
      <c r="N82" s="21"/>
      <c r="O82" s="15" t="str">
        <f>IF(W69&gt;80,"SERVICE AND COOPERATE,PREMIUM FREIGHT"," ")</f>
        <v> </v>
      </c>
      <c r="P82" s="21"/>
      <c r="Q82" s="21"/>
      <c r="R82" s="21"/>
      <c r="S82" s="21"/>
      <c r="T82" s="21"/>
      <c r="U82" s="21"/>
      <c r="V82" s="58"/>
      <c r="W82" s="15"/>
      <c r="X82" s="15"/>
      <c r="Y82" s="15"/>
      <c r="Z82" s="80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ht="21.75" customHeight="true">
      <c r="A83" s="6"/>
      <c r="B83" s="15"/>
      <c r="C83" s="42" t="s">
        <v>36</v>
      </c>
      <c r="D83" s="15"/>
      <c r="E83" s="39" t="str">
        <f>IF(M56&gt;80,"Trouble Report"," ")</f>
        <v>Trouble Report</v>
      </c>
      <c r="F83" s="15"/>
      <c r="G83" s="15"/>
      <c r="H83" s="15"/>
      <c r="I83" s="15"/>
      <c r="J83" s="15"/>
      <c r="K83" s="15"/>
      <c r="L83" s="80"/>
      <c r="M83" s="91" t="s">
        <v>58</v>
      </c>
      <c r="N83" s="15"/>
      <c r="O83" s="39" t="str">
        <f>IF(M56&lt;=80,"Trouble Report"," ")</f>
        <v> </v>
      </c>
      <c r="P83" s="15"/>
      <c r="Q83" s="15"/>
      <c r="R83" s="15"/>
      <c r="S83" s="15"/>
      <c r="T83" s="15"/>
      <c r="U83" s="15"/>
      <c r="V83" s="80"/>
      <c r="W83" s="15"/>
      <c r="X83" s="15"/>
      <c r="Y83" s="15"/>
      <c r="Z83" s="80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ht="21.75" customHeight="true">
      <c r="A84" s="6"/>
      <c r="B84" s="15"/>
      <c r="C84" s="6"/>
      <c r="D84" s="15"/>
      <c r="E84" s="15" t="str">
        <f>IF(M57&gt;80,"Customer disruption (field return)"," ")</f>
        <v>Customer disruption (field return)</v>
      </c>
      <c r="F84" s="15"/>
      <c r="G84" s="15"/>
      <c r="H84" s="15"/>
      <c r="I84" s="15"/>
      <c r="J84" s="15"/>
      <c r="K84" s="15"/>
      <c r="L84" s="80"/>
      <c r="M84" s="15"/>
      <c r="N84" s="15"/>
      <c r="O84" s="15" t="str">
        <f>IF(M57&lt;=80,"Customer disruption (field return)"," ")</f>
        <v> </v>
      </c>
      <c r="P84" s="15"/>
      <c r="Q84" s="15"/>
      <c r="R84" s="15"/>
      <c r="S84" s="15"/>
      <c r="T84" s="15"/>
      <c r="U84" s="15"/>
      <c r="V84" s="80"/>
      <c r="W84" s="15"/>
      <c r="X84" s="15"/>
      <c r="Y84" s="15"/>
      <c r="Z84" s="80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ht="21.75" customHeight="true">
      <c r="A85" s="6"/>
      <c r="B85" s="15"/>
      <c r="C85" s="6"/>
      <c r="D85" s="15"/>
      <c r="E85" s="15" t="str">
        <f>IF(M59&gt;80,"Recurrence trouble"," ")</f>
        <v>Recurrence trouble</v>
      </c>
      <c r="F85" s="15"/>
      <c r="G85" s="15"/>
      <c r="H85" s="15"/>
      <c r="I85" s="15"/>
      <c r="J85" s="15"/>
      <c r="K85" s="15"/>
      <c r="L85" s="80"/>
      <c r="M85" s="15"/>
      <c r="N85" s="15"/>
      <c r="O85" s="15" t="str">
        <f>IF(M59&lt;=80,"Recurrence trouble"," ")</f>
        <v> </v>
      </c>
      <c r="P85" s="15"/>
      <c r="Q85" s="15"/>
      <c r="R85" s="15"/>
      <c r="S85" s="15"/>
      <c r="T85" s="15"/>
      <c r="U85" s="15"/>
      <c r="V85" s="80"/>
      <c r="W85" s="15"/>
      <c r="X85" s="15"/>
      <c r="Y85" s="15"/>
      <c r="Z85" s="80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ht="21.75" customHeight="true">
      <c r="A86" s="6"/>
      <c r="B86" s="15"/>
      <c r="C86" s="6"/>
      <c r="D86" s="15"/>
      <c r="E86" s="15" t="str">
        <f>IF(M66&gt;80,"QUANTITY ORDER"," ")</f>
        <v>QUANTITY ORDER</v>
      </c>
      <c r="F86" s="15"/>
      <c r="G86" s="15"/>
      <c r="H86" s="15"/>
      <c r="I86" s="15"/>
      <c r="J86" s="15"/>
      <c r="K86" s="15"/>
      <c r="L86" s="80"/>
      <c r="M86" s="15"/>
      <c r="N86" s="15"/>
      <c r="O86" s="15" t="str">
        <f>IF(M66&lt;=80,"QUANTITY ORDER"," ")</f>
        <v> </v>
      </c>
      <c r="P86" s="15"/>
      <c r="Q86" s="15"/>
      <c r="R86" s="15"/>
      <c r="S86" s="15"/>
      <c r="T86" s="15"/>
      <c r="U86" s="15"/>
      <c r="V86" s="80"/>
      <c r="W86" s="15"/>
      <c r="X86" s="15"/>
      <c r="Y86" s="15"/>
      <c r="Z86" s="80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ht="21.75" customHeight="true">
      <c r="A87" s="6"/>
      <c r="B87" s="15"/>
      <c r="C87" s="6"/>
      <c r="D87" s="15"/>
      <c r="E87" s="15" t="str">
        <f>IF(M69&gt;80,"SERVICE AND COOPERATE,PREMIUM FREIGHT"," ")</f>
        <v> </v>
      </c>
      <c r="F87" s="15"/>
      <c r="G87" s="15"/>
      <c r="H87" s="15"/>
      <c r="I87" s="15"/>
      <c r="J87" s="15"/>
      <c r="K87" s="15"/>
      <c r="L87" s="80"/>
      <c r="M87" s="15"/>
      <c r="N87" s="15"/>
      <c r="O87" s="15" t="str">
        <f>IF(M69&lt;=80,"SERVICE AND COOPERATE,PREMIUM FREIGHT"," ")</f>
        <v>SERVICE AND COOPERATE,PREMIUM FREIGHT</v>
      </c>
      <c r="P87" s="15"/>
      <c r="Q87" s="15"/>
      <c r="R87" s="15"/>
      <c r="S87" s="15"/>
      <c r="T87" s="15"/>
      <c r="U87" s="15"/>
      <c r="V87" s="80"/>
      <c r="W87" s="15"/>
      <c r="X87" s="15"/>
      <c r="Y87" s="15"/>
      <c r="Z87" s="80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ht="21.75" customHeight="true">
      <c r="A88" s="6"/>
      <c r="B88" s="15"/>
      <c r="C88" s="7"/>
      <c r="D88" s="21"/>
      <c r="E88" s="21"/>
      <c r="F88" s="21"/>
      <c r="G88" s="21"/>
      <c r="H88" s="21"/>
      <c r="I88" s="21"/>
      <c r="J88" s="21"/>
      <c r="K88" s="21"/>
      <c r="L88" s="58"/>
      <c r="M88" s="21"/>
      <c r="N88" s="21"/>
      <c r="O88" s="21"/>
      <c r="P88" s="21"/>
      <c r="Q88" s="21"/>
      <c r="R88" s="21"/>
      <c r="S88" s="21"/>
      <c r="T88" s="21"/>
      <c r="U88" s="21"/>
      <c r="V88" s="58"/>
      <c r="W88" s="15"/>
      <c r="X88" s="15"/>
      <c r="Y88" s="15"/>
      <c r="Z88" s="80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ht="21.75" customHeight="true">
      <c r="A89" s="7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58"/>
      <c r="AA89" s="15"/>
      <c r="AB89" s="15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ht="21.75" customHeight="tru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ht="21.75" customHeight="tru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ht="21.75" customHeight="tru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ht="21.75" customHeight="tru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ht="21.75" customHeight="tru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ht="21.75" customHeight="tru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ht="21.75" customHeight="tru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ht="21.75" customHeight="tru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ht="21.75" customHeight="tru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ht="21.75" customHeight="tru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ht="21.75" customHeight="tru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ht="21.75" customHeight="tru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ht="21.75" customHeight="tru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ht="21.75" customHeight="tru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ht="21.75" customHeight="tru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ht="21.75" customHeight="tru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ht="21.75" customHeight="tru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ht="21.75" customHeight="tru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ht="21.75" customHeight="tru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ht="21.75" customHeight="tru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ht="21.75" customHeight="tru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ht="21.75" customHeight="tru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ht="21.75" customHeight="tru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ht="21.75" customHeight="tru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ht="21.75" customHeight="tru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ht="21.75" customHeight="tru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ht="21.75" customHeight="tru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ht="21.75" customHeight="tru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ht="21.75" customHeight="tru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ht="21.75" customHeight="tru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ht="21.75" customHeight="tru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ht="21.75" customHeight="tru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ht="21.75" customHeight="tru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ht="21.75" customHeight="tru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ht="21.75" customHeight="tru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ht="21.75" customHeight="tru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ht="21.75" customHeight="tru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ht="21.75" customHeight="tru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ht="21.75" customHeight="tru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ht="21.75" customHeight="tru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ht="21.75" customHeight="tru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ht="21.75" customHeight="tru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ht="21.75" customHeight="tru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ht="21.75" customHeight="tru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ht="21.75" customHeight="tru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ht="21.75" customHeight="tru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ht="21.75" customHeight="tru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ht="21.75" customHeight="tru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ht="21.75" customHeight="tru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ht="21.75" customHeight="tru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ht="21.75" customHeight="tru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ht="21.75" customHeight="tru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ht="21.75" customHeight="tru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ht="21.75" customHeight="tru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ht="21.75" customHeight="tru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ht="21.75" customHeight="tru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ht="21.75" customHeight="tru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ht="21.75" customHeight="tru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ht="21.75" customHeight="tru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ht="21.75" customHeight="tru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ht="21.75" customHeight="tru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ht="21.75" customHeight="tru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ht="21.75" customHeight="tru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ht="21.75" customHeight="tru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ht="21.75" customHeight="tru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ht="21.75" customHeight="tru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ht="21.75" customHeight="tru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ht="21.75" customHeight="tru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ht="21.75" customHeight="tru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ht="21.75" customHeight="tru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ht="21.75" customHeight="tru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ht="21.75" customHeight="tru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ht="21.75" customHeight="tru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ht="21.75" customHeight="tru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ht="21.75" customHeight="tru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ht="21.75" customHeight="tru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ht="21.75" customHeight="tru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ht="21.75" customHeight="tru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ht="21.75" customHeight="tru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ht="21.75" customHeight="tru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ht="21.75" customHeight="tru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ht="21.75" customHeight="tru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ht="21.75" customHeight="tru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ht="21.75" customHeight="tru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ht="21.75" customHeight="tru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ht="21.75" customHeight="tru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ht="21.75" customHeight="tru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ht="21.75" customHeight="tru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ht="21.75" customHeight="tru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ht="21.75" customHeight="tru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ht="21.75" customHeight="tru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ht="21.75" customHeight="tru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ht="21.75" customHeight="tru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ht="21.75" customHeight="tru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ht="21.75" customHeight="tru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ht="21.75" customHeight="tru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ht="21.75" customHeight="tru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ht="21.75" customHeight="tru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ht="21.75" customHeight="tru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ht="21.75" customHeight="tru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ht="21.75" customHeight="tru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ht="21.75" customHeight="tru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ht="21.75" customHeight="tru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ht="21.75" customHeight="tru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ht="21.75" customHeight="tru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ht="21.75" customHeight="tru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ht="21.75" customHeight="tru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ht="21.75" customHeight="tru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ht="21.75" customHeight="tru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ht="21.75" customHeight="tru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ht="21.75" customHeight="tru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ht="21.75" customHeight="tru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ht="21.75" customHeight="tru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ht="21.75" customHeight="tru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ht="21.75" customHeight="tru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</row>
    <row r="205" ht="21.75" customHeight="tru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</row>
    <row r="206" ht="21.75" customHeight="tru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</row>
    <row r="207" ht="21.75" customHeight="tru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</row>
    <row r="208" ht="21.75" customHeight="tru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</row>
    <row r="209" ht="21.75" customHeight="tru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</row>
    <row r="210" ht="21.75" customHeight="tru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</row>
    <row r="211" ht="21.75" customHeight="tru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</row>
    <row r="212" ht="21.75" customHeight="tru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</row>
    <row r="213" ht="21.75" customHeight="tru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</row>
    <row r="214" ht="21.75" customHeight="tru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</row>
    <row r="215" ht="21.75" customHeight="tru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</row>
    <row r="216" ht="21.75" customHeight="tru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</row>
    <row r="217" ht="21.75" customHeight="tru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</row>
    <row r="218" ht="21.75" customHeight="tru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</row>
    <row r="219" ht="21.75" customHeight="tru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</row>
    <row r="220" ht="21.75" customHeight="tru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</row>
    <row r="221" ht="21.75" customHeight="tru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</row>
    <row r="222" ht="21.75" customHeight="tru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</row>
    <row r="223" ht="21.75" customHeight="tru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</row>
    <row r="224" ht="21.75" customHeight="tru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</row>
    <row r="225" ht="21.75" customHeight="tru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</row>
    <row r="226" ht="21.75" customHeight="tru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</row>
    <row r="227" ht="21.75" customHeight="tru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</row>
    <row r="228" ht="21.75" customHeight="tru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</row>
    <row r="229" ht="21.75" customHeight="tru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</row>
    <row r="230" ht="21.75" customHeight="tru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</row>
    <row r="231" ht="21.75" customHeight="tru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</row>
    <row r="232" ht="21.75" customHeight="tru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</row>
    <row r="233" ht="21.75" customHeight="tru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</row>
    <row r="234" ht="21.75" customHeight="tru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</row>
    <row r="235" ht="21.75" customHeight="tru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</row>
    <row r="236" ht="21.75" customHeight="tru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</row>
    <row r="237" ht="21.75" customHeight="tru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</row>
    <row r="238" ht="21.75" customHeight="tru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</row>
    <row r="239" ht="21.75" customHeight="tru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</row>
    <row r="240" ht="21.75" customHeight="tru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</row>
    <row r="241" ht="21.75" customHeight="tru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</row>
    <row r="242" ht="21.75" customHeight="tru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</row>
    <row r="243" ht="21.75" customHeight="tru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</row>
    <row r="244" ht="21.75" customHeight="tru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</row>
    <row r="245" ht="21.75" customHeight="tru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</row>
    <row r="246" ht="21.75" customHeight="tru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</row>
    <row r="247" ht="21.75" customHeight="tru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</row>
    <row r="248" ht="21.75" customHeight="tru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</row>
    <row r="249" ht="21.75" customHeight="tru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</row>
    <row r="250" ht="21.75" customHeight="tru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</row>
    <row r="251" ht="21.75" customHeight="tru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</row>
    <row r="252" ht="21.75" customHeight="tru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</row>
    <row r="253" ht="21.75" customHeight="tru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</row>
    <row r="254" ht="21.75" customHeight="tru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</row>
    <row r="255" ht="21.75" customHeight="tru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</row>
    <row r="256" ht="21.75" customHeight="tru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</row>
    <row r="257" ht="21.75" customHeight="tru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</row>
    <row r="258" ht="21.75" customHeight="tru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</row>
    <row r="259" ht="21.75" customHeight="tru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</row>
    <row r="260" ht="21.75" customHeight="tru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</row>
    <row r="261" ht="21.75" customHeight="tru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</row>
    <row r="262" ht="21.75" customHeight="tru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</row>
    <row r="263" ht="21.75" customHeight="tru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</row>
    <row r="264" ht="21.75" customHeight="tru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</row>
    <row r="265" ht="21.75" customHeight="tru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</row>
    <row r="266" ht="21.75" customHeight="tru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</row>
    <row r="267" ht="21.75" customHeight="tru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</row>
    <row r="268" ht="21.75" customHeight="tru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</row>
    <row r="269" ht="21.75" customHeight="tru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</row>
    <row r="270" ht="21.75" customHeight="tru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</row>
    <row r="271" ht="21.75" customHeight="tru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</row>
    <row r="272" ht="21.75" customHeight="tru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</row>
    <row r="273" ht="21.75" customHeight="tru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</row>
    <row r="274" ht="21.75" customHeight="tru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</row>
    <row r="275" ht="21.75" customHeight="tru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</row>
    <row r="276" ht="21.75" customHeight="tru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</row>
    <row r="277" ht="21.75" customHeight="tru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</row>
    <row r="278" ht="21.75" customHeight="tru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</row>
    <row r="279" ht="21.75" customHeight="tru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</row>
    <row r="280" ht="21.75" customHeight="tru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</row>
    <row r="281" ht="21.75" customHeight="tru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</row>
    <row r="282" ht="21.75" customHeight="tru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</row>
    <row r="283" ht="21.75" customHeight="tru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</row>
    <row r="284" ht="21.75" customHeight="tru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</row>
    <row r="285" ht="21.75" customHeight="tru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</row>
    <row r="286" ht="21.75" customHeight="tru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</row>
    <row r="287" ht="21.75" customHeight="tru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</row>
    <row r="288" ht="21.75" customHeight="tru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</row>
    <row r="289" ht="21.75" customHeight="tru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</row>
    <row r="290" ht="21.75" customHeight="tru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</row>
    <row r="291" ht="21.75" customHeight="tru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</row>
    <row r="292" ht="21.75" customHeight="tru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</row>
    <row r="293" ht="21.75" customHeight="tru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</row>
    <row r="294" ht="21.75" customHeight="tru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</row>
    <row r="295" ht="21.75" customHeight="tru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</row>
    <row r="296" ht="21.75" customHeight="tru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</row>
    <row r="297" ht="21.75" customHeight="tru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</row>
    <row r="298" ht="21.75" customHeight="tru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</row>
    <row r="299" ht="21.75" customHeight="tru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</row>
    <row r="300" ht="21.75" customHeight="tru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</row>
    <row r="301" ht="21.75" customHeight="tru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</row>
    <row r="302" ht="21.75" customHeight="tru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</row>
    <row r="303" ht="21.75" customHeight="tru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</row>
    <row r="304" ht="21.75" customHeight="tru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</row>
    <row r="305" ht="21.75" customHeight="tru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</row>
    <row r="306" ht="21.75" customHeight="tru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</row>
    <row r="307" ht="21.75" customHeight="tru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</row>
    <row r="308" ht="21.75" customHeight="tru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</row>
    <row r="309" ht="21.75" customHeight="tru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</row>
    <row r="310" ht="21.75" customHeight="tru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</row>
    <row r="311" ht="21.75" customHeight="tru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</row>
    <row r="312" ht="21.75" customHeight="tru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</row>
    <row r="313" ht="21.75" customHeight="tru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</row>
    <row r="314" ht="21.75" customHeight="tru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</row>
    <row r="315" ht="21.75" customHeight="tru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</row>
    <row r="316" ht="21.75" customHeight="tru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</row>
    <row r="317" ht="21.75" customHeight="tru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</row>
    <row r="318" ht="21.75" customHeight="tru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</row>
    <row r="319" ht="21.75" customHeight="tru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</row>
    <row r="320" ht="21.75" customHeight="tru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</row>
    <row r="321" ht="21.75" customHeight="tru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</row>
    <row r="322" ht="21.75" customHeight="tru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</row>
    <row r="323" ht="21.75" customHeight="tru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</row>
    <row r="324" ht="21.75" customHeight="tru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</row>
    <row r="325" ht="21.75" customHeight="tru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</row>
    <row r="326" ht="21.75" customHeight="tru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</row>
    <row r="327" ht="21.75" customHeight="tru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</row>
    <row r="328" ht="21.75" customHeight="tru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</row>
    <row r="329" ht="21.75" customHeight="tru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</row>
    <row r="330" ht="21.75" customHeight="tru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</row>
    <row r="331" ht="21.75" customHeight="tru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</row>
    <row r="332" ht="21.75" customHeight="tru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</row>
    <row r="333" ht="21.75" customHeight="tru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</row>
    <row r="334" ht="21.75" customHeight="tru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</row>
    <row r="335" ht="21.75" customHeight="tru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</row>
    <row r="336" ht="21.75" customHeight="tru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</row>
    <row r="337" ht="21.75" customHeight="tru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</row>
    <row r="338" ht="21.75" customHeight="tru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</row>
    <row r="339" ht="21.75" customHeight="tru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</row>
    <row r="340" ht="21.75" customHeight="tru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</row>
    <row r="341" ht="21.75" customHeight="tru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</row>
    <row r="342" ht="21.75" customHeight="tru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</row>
    <row r="343" ht="21.75" customHeight="tru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</row>
    <row r="344" ht="21.75" customHeight="tru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</row>
    <row r="345" ht="21.75" customHeight="tru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</row>
    <row r="346" ht="21.75" customHeight="tru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</row>
    <row r="347" ht="21.75" customHeight="tru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</row>
    <row r="348" ht="21.75" customHeight="tru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</row>
    <row r="349" ht="21.75" customHeight="tru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</row>
    <row r="350" ht="21.75" customHeight="tru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</row>
    <row r="351" ht="21.75" customHeight="tru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</row>
    <row r="352" ht="21.75" customHeight="tru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</row>
    <row r="353" ht="21.75" customHeight="tru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</row>
    <row r="354" ht="21.75" customHeight="tru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</row>
    <row r="355" ht="21.75" customHeight="tru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</row>
    <row r="356" ht="21.75" customHeight="tru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</row>
    <row r="357" ht="21.75" customHeight="tru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</row>
    <row r="358" ht="21.75" customHeight="tru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</row>
    <row r="359" ht="21.75" customHeight="tru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</row>
    <row r="360" ht="21.75" customHeight="tru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</row>
    <row r="361" ht="21.75" customHeight="tru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</row>
    <row r="362" ht="21.75" customHeight="tru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</row>
    <row r="363" ht="21.75" customHeight="tru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</row>
    <row r="364" ht="21.75" customHeight="tru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</row>
    <row r="365" ht="21.75" customHeight="tru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</row>
    <row r="366" ht="21.75" customHeight="tru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</row>
    <row r="367" ht="21.75" customHeight="tru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</row>
    <row r="368" ht="21.75" customHeight="tru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</row>
    <row r="369" ht="21.75" customHeight="tru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</row>
    <row r="370" ht="21.75" customHeight="tru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</row>
    <row r="371" ht="21.75" customHeight="tru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</row>
    <row r="372" ht="21.75" customHeight="tru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</row>
    <row r="373" ht="21.75" customHeight="tru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</row>
    <row r="374" ht="21.75" customHeight="tru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</row>
    <row r="375" ht="21.75" customHeight="tru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</row>
    <row r="376" ht="21.75" customHeight="tru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</row>
    <row r="377" ht="21.75" customHeight="tru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</row>
    <row r="378" ht="21.75" customHeight="tru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</row>
    <row r="379" ht="21.75" customHeight="tru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</row>
    <row r="380" ht="21.75" customHeight="tru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</row>
    <row r="381" ht="21.75" customHeight="tru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</row>
    <row r="382" ht="21.75" customHeight="tru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</row>
    <row r="383" ht="21.75" customHeight="tru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</row>
    <row r="384" ht="21.75" customHeight="tru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</row>
    <row r="385" ht="21.75" customHeight="tru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</row>
    <row r="386" ht="21.75" customHeight="tru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</row>
    <row r="387" ht="21.75" customHeight="tru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</row>
    <row r="388" ht="21.75" customHeight="tru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</row>
    <row r="389" ht="21.75" customHeight="tru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</row>
    <row r="390" ht="21.75" customHeight="tru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</row>
    <row r="391" ht="21.75" customHeight="tru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</row>
    <row r="392" ht="21.75" customHeight="tru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</row>
    <row r="393" ht="21.75" customHeight="tru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</row>
    <row r="394" ht="21.75" customHeight="tru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</row>
    <row r="395" ht="21.75" customHeight="tru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</row>
    <row r="396" ht="21.75" customHeight="tru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</row>
    <row r="397" ht="21.75" customHeight="tru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</row>
    <row r="398" ht="21.75" customHeight="tru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</row>
    <row r="399" ht="21.75" customHeight="tru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</row>
    <row r="400" ht="21.75" customHeight="tru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</row>
    <row r="401" ht="21.75" customHeight="tru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</row>
    <row r="402" ht="21.75" customHeight="tru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</row>
    <row r="403" ht="21.75" customHeight="tru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</row>
    <row r="404" ht="21.75" customHeight="tru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</row>
    <row r="405" ht="21.75" customHeight="tru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</row>
    <row r="406" ht="21.75" customHeight="tru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</row>
    <row r="407" ht="21.75" customHeight="tru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</row>
    <row r="408" ht="21.75" customHeight="tru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</row>
    <row r="409" ht="21.75" customHeight="tru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</row>
    <row r="410" ht="21.75" customHeight="tru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</row>
    <row r="411" ht="21.75" customHeight="tru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</row>
    <row r="412" ht="21.75" customHeight="tru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</row>
    <row r="413" ht="21.75" customHeight="tru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</row>
    <row r="414" ht="21.75" customHeight="tru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</row>
    <row r="415" ht="21.75" customHeight="tru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</row>
    <row r="416" ht="21.75" customHeight="tru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</row>
    <row r="417" ht="21.75" customHeight="tru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</row>
    <row r="418" ht="21.75" customHeight="tru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</row>
    <row r="419" ht="21.75" customHeight="tru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</row>
    <row r="420" ht="21.75" customHeight="tru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</row>
    <row r="421" ht="21.75" customHeight="tru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</row>
    <row r="422" ht="21.75" customHeight="tru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</row>
    <row r="423" ht="21.75" customHeight="tru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</row>
    <row r="424" ht="21.75" customHeight="tru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</row>
    <row r="425" ht="21.75" customHeight="tru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</row>
    <row r="426" ht="21.75" customHeight="tru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</row>
    <row r="427" ht="21.75" customHeight="tru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</row>
    <row r="428" ht="21.75" customHeight="tru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</row>
    <row r="429" ht="21.75" customHeight="tru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</row>
    <row r="430" ht="21.75" customHeight="tru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</row>
    <row r="431" ht="21.75" customHeight="tru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</row>
    <row r="432" ht="21.75" customHeight="tru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</row>
    <row r="433" ht="21.75" customHeight="tru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</row>
    <row r="434" ht="21.75" customHeight="tru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</row>
    <row r="435" ht="21.75" customHeight="tru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</row>
    <row r="436" ht="21.75" customHeight="tru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</row>
    <row r="437" ht="21.75" customHeight="tru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</row>
    <row r="438" ht="21.75" customHeight="tru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</row>
    <row r="439" ht="21.75" customHeight="tru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</row>
    <row r="440" ht="21.75" customHeight="tru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</row>
    <row r="441" ht="21.75" customHeight="tru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</row>
    <row r="442" ht="21.75" customHeight="tru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</row>
    <row r="443" ht="21.75" customHeight="tru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</row>
    <row r="444" ht="21.75" customHeight="tru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</row>
    <row r="445" ht="21.75" customHeight="tru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</row>
    <row r="446" ht="21.75" customHeight="tru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</row>
    <row r="447" ht="21.75" customHeight="tru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</row>
    <row r="448" ht="21.75" customHeight="tru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</row>
    <row r="449" ht="21.75" customHeight="tru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</row>
    <row r="450" ht="21.75" customHeight="tru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</row>
    <row r="451" ht="21.75" customHeight="tru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</row>
    <row r="452" ht="21.75" customHeight="tru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</row>
    <row r="453" ht="21.75" customHeight="tru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</row>
    <row r="454" ht="21.75" customHeight="tru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</row>
    <row r="455" ht="21.75" customHeight="tru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</row>
    <row r="456" ht="21.75" customHeight="tru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</row>
    <row r="457" ht="21.75" customHeight="tru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</row>
    <row r="458" ht="21.75" customHeight="tru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</row>
    <row r="459" ht="21.75" customHeight="tru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</row>
    <row r="460" ht="21.75" customHeight="tru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</row>
    <row r="461" ht="21.75" customHeight="tru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</row>
    <row r="462" ht="21.75" customHeight="tru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</row>
    <row r="463" ht="21.75" customHeight="tru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</row>
    <row r="464" ht="21.75" customHeight="tru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</row>
    <row r="465" ht="21.75" customHeight="tru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</row>
    <row r="466" ht="21.75" customHeight="tru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</row>
    <row r="467" ht="21.75" customHeight="tru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</row>
    <row r="468" ht="21.75" customHeight="tru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</row>
    <row r="469" ht="21.75" customHeight="tru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</row>
    <row r="470" ht="21.75" customHeight="tru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</row>
    <row r="471" ht="21.75" customHeight="tru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</row>
    <row r="472" ht="21.75" customHeight="tru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</row>
    <row r="473" ht="21.75" customHeight="tru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</row>
    <row r="474" ht="21.75" customHeight="tru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</row>
    <row r="475" ht="21.75" customHeight="tru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</row>
    <row r="476" ht="21.75" customHeight="tru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</row>
    <row r="477" ht="21.75" customHeight="tru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</row>
    <row r="478" ht="21.75" customHeight="tru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</row>
    <row r="479" ht="21.75" customHeight="tru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</row>
    <row r="480" ht="21.75" customHeight="tru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</row>
    <row r="481" ht="21.75" customHeight="tru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</row>
    <row r="482" ht="21.75" customHeight="tru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</row>
    <row r="483" ht="21.75" customHeight="tru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</row>
    <row r="484" ht="21.75" customHeight="tru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</row>
    <row r="485" ht="21.75" customHeight="tru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</row>
    <row r="486" ht="21.75" customHeight="tru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</row>
    <row r="487" ht="21.75" customHeight="tru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</row>
    <row r="488" ht="21.75" customHeight="tru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</row>
    <row r="489" ht="21.75" customHeight="tru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</row>
    <row r="490" ht="21.75" customHeight="tru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</row>
    <row r="491" ht="21.75" customHeight="tru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</row>
    <row r="492" ht="21.75" customHeight="tru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</row>
    <row r="493" ht="21.75" customHeight="tru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</row>
    <row r="494" ht="21.75" customHeight="tru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</row>
    <row r="495" ht="21.75" customHeight="tru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</row>
    <row r="496" ht="21.75" customHeight="tru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</row>
    <row r="497" ht="21.75" customHeight="tru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</row>
    <row r="498" ht="21.75" customHeight="tru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</row>
    <row r="499" ht="21.75" customHeight="tru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</row>
    <row r="500" ht="21.75" customHeight="tru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</row>
    <row r="501" ht="21.75" customHeight="tru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</row>
    <row r="502" ht="21.75" customHeight="tru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</row>
    <row r="503" ht="21.75" customHeight="tru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</row>
    <row r="504" ht="21.75" customHeight="tru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</row>
    <row r="505" ht="21.75" customHeight="tru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</row>
    <row r="506" ht="21.75" customHeight="tru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</row>
    <row r="507" ht="21.75" customHeight="tru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</row>
    <row r="508" ht="21.75" customHeight="tru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</row>
    <row r="509" ht="21.75" customHeight="tru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</row>
    <row r="510" ht="21.75" customHeight="tru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</row>
    <row r="511" ht="21.75" customHeight="tru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</row>
    <row r="512" ht="21.75" customHeight="tru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</row>
    <row r="513" ht="21.75" customHeight="tru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</row>
    <row r="514" ht="21.75" customHeight="tru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</row>
    <row r="515" ht="21.75" customHeight="tru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</row>
    <row r="516" ht="21.75" customHeight="tru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</row>
    <row r="517" ht="21.75" customHeight="tru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</row>
    <row r="518" ht="21.75" customHeight="tru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</row>
    <row r="519" ht="21.75" customHeight="tru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</row>
    <row r="520" ht="21.75" customHeight="tru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</row>
    <row r="521" ht="21.75" customHeight="tru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</row>
    <row r="522" ht="21.75" customHeight="tru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</row>
    <row r="523" ht="21.75" customHeight="tru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</row>
    <row r="524" ht="21.75" customHeight="tru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</row>
    <row r="525" ht="21.75" customHeight="tru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</row>
    <row r="526" ht="21.75" customHeight="tru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</row>
    <row r="527" ht="21.75" customHeight="tru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</row>
    <row r="528" ht="21.75" customHeight="tru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</row>
    <row r="529" ht="21.75" customHeight="tru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</row>
    <row r="530" ht="21.75" customHeight="tru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</row>
    <row r="531" ht="21.75" customHeight="tru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</row>
    <row r="532" ht="21.75" customHeight="tru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</row>
    <row r="533" ht="21.75" customHeight="tru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</row>
    <row r="534" ht="21.75" customHeight="tru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</row>
    <row r="535" ht="21.75" customHeight="tru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</row>
    <row r="536" ht="21.75" customHeight="tru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</row>
    <row r="537" ht="21.75" customHeight="tru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</row>
    <row r="538" ht="21.75" customHeight="tru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</row>
    <row r="539" ht="21.75" customHeight="tru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</row>
    <row r="540" ht="21.75" customHeight="tru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</row>
    <row r="541" ht="21.75" customHeight="tru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</row>
    <row r="542" ht="21.75" customHeight="tru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</row>
    <row r="543" ht="21.75" customHeight="tru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</row>
    <row r="544" ht="21.75" customHeight="tru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</row>
    <row r="545" ht="21.75" customHeight="tru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</row>
    <row r="546" ht="21.75" customHeight="tru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</row>
    <row r="547" ht="21.75" customHeight="tru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</row>
    <row r="548" ht="21.75" customHeight="tru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</row>
    <row r="549" ht="21.75" customHeight="tru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</row>
    <row r="550" ht="21.75" customHeight="tru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</row>
    <row r="551" ht="21.75" customHeight="tru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</row>
    <row r="552" ht="21.75" customHeight="tru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</row>
    <row r="553" ht="21.75" customHeight="tru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</row>
    <row r="554" ht="21.75" customHeight="tru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</row>
    <row r="555" ht="21.75" customHeight="tru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</row>
    <row r="556" ht="21.75" customHeight="tru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</row>
    <row r="557" ht="21.75" customHeight="tru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</row>
    <row r="558" ht="21.75" customHeight="tru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</row>
    <row r="559" ht="21.75" customHeight="tru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</row>
    <row r="560" ht="21.75" customHeight="tru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</row>
    <row r="561" ht="21.75" customHeight="tru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</row>
    <row r="562" ht="21.75" customHeight="tru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</row>
    <row r="563" ht="21.75" customHeight="tru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</row>
    <row r="564" ht="21.75" customHeight="tru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</row>
    <row r="565" ht="21.75" customHeight="tru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</row>
    <row r="566" ht="21.75" customHeight="tru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</row>
    <row r="567" ht="21.75" customHeight="tru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</row>
    <row r="568" ht="21.75" customHeight="tru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</row>
    <row r="569" ht="21.75" customHeight="tru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</row>
    <row r="570" ht="21.75" customHeight="tru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</row>
    <row r="571" ht="21.75" customHeight="tru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</row>
    <row r="572" ht="21.75" customHeight="tru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</row>
    <row r="573" ht="21.75" customHeight="tru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</row>
    <row r="574" ht="21.75" customHeight="tru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</row>
    <row r="575" ht="21.75" customHeight="tru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</row>
    <row r="576" ht="21.75" customHeight="tru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</row>
    <row r="577" ht="21.75" customHeight="tru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</row>
    <row r="578" ht="21.75" customHeight="tru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</row>
    <row r="579" ht="21.75" customHeight="tru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</row>
    <row r="580" ht="21.75" customHeight="tru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</row>
    <row r="581" ht="21.75" customHeight="tru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</row>
    <row r="582" ht="21.75" customHeight="tru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</row>
    <row r="583" ht="21.75" customHeight="tru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</row>
    <row r="584" ht="21.75" customHeight="tru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</row>
    <row r="585" ht="21.75" customHeight="tru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</row>
    <row r="586" ht="21.75" customHeight="tru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</row>
    <row r="587" ht="21.75" customHeight="tru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</row>
    <row r="588" ht="21.75" customHeight="tru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</row>
    <row r="589" ht="21.75" customHeight="tru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</row>
    <row r="590" ht="21.75" customHeight="tru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</row>
    <row r="591" ht="21.75" customHeight="tru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</row>
    <row r="592" ht="21.75" customHeight="tru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</row>
    <row r="593" ht="21.75" customHeight="tru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</row>
    <row r="594" ht="21.75" customHeight="tru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</row>
    <row r="595" ht="21.75" customHeight="tru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</row>
    <row r="596" ht="21.75" customHeight="tru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</row>
    <row r="597" ht="21.75" customHeight="tru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</row>
    <row r="598" ht="21.75" customHeight="tru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</row>
    <row r="599" ht="21.75" customHeight="tru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</row>
    <row r="600" ht="21.75" customHeight="tru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</row>
    <row r="601" ht="21.75" customHeight="tru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</row>
    <row r="602" ht="21.75" customHeight="tru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</row>
    <row r="603" ht="21.75" customHeight="tru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</row>
    <row r="604" ht="21.75" customHeight="tru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</row>
    <row r="605" ht="21.75" customHeight="tru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</row>
    <row r="606" ht="21.75" customHeight="tru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</row>
    <row r="607" ht="21.75" customHeight="tru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</row>
    <row r="608" ht="21.75" customHeight="tru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</row>
    <row r="609" ht="21.75" customHeight="tru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</row>
    <row r="610" ht="21.75" customHeight="tru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</row>
    <row r="611" ht="21.75" customHeight="tru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</row>
    <row r="612" ht="21.75" customHeight="tru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</row>
    <row r="613" ht="21.75" customHeight="tru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</row>
    <row r="614" ht="21.75" customHeight="tru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</row>
    <row r="615" ht="21.75" customHeight="tru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</row>
    <row r="616" ht="21.75" customHeight="tru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</row>
    <row r="617" ht="21.75" customHeight="tru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</row>
    <row r="618" ht="21.75" customHeight="tru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</row>
    <row r="619" ht="21.75" customHeight="tru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</row>
    <row r="620" ht="21.75" customHeight="tru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</row>
    <row r="621" ht="21.75" customHeight="tru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</row>
    <row r="622" ht="21.75" customHeight="tru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</row>
    <row r="623" ht="21.75" customHeight="tru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</row>
    <row r="624" ht="21.75" customHeight="tru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</row>
    <row r="625" ht="21.75" customHeight="tru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</row>
    <row r="626" ht="21.75" customHeight="tru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</row>
    <row r="627" ht="21.75" customHeight="tru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</row>
    <row r="628" ht="21.75" customHeight="tru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</row>
    <row r="629" ht="21.75" customHeight="tru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</row>
    <row r="630" ht="21.75" customHeight="tru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</row>
    <row r="631" ht="21.75" customHeight="tru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</row>
    <row r="632" ht="21.75" customHeight="tru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</row>
    <row r="633" ht="21.75" customHeight="tru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</row>
    <row r="634" ht="21.75" customHeight="tru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</row>
    <row r="635" ht="21.75" customHeight="tru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</row>
    <row r="636" ht="21.75" customHeight="tru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</row>
    <row r="637" ht="21.75" customHeight="tru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</row>
    <row r="638" ht="21.75" customHeight="tru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</row>
    <row r="639" ht="21.75" customHeight="tru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</row>
    <row r="640" ht="21.75" customHeight="tru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</row>
    <row r="641" ht="21.75" customHeight="tru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</row>
    <row r="642" ht="21.75" customHeight="tru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</row>
    <row r="643" ht="21.75" customHeight="tru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</row>
    <row r="644" ht="21.75" customHeight="tru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</row>
    <row r="645" ht="21.75" customHeight="tru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</row>
    <row r="646" ht="21.75" customHeight="tru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</row>
    <row r="647" ht="21.75" customHeight="tru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</row>
    <row r="648" ht="21.75" customHeight="tru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</row>
    <row r="649" ht="21.75" customHeight="tru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</row>
    <row r="650" ht="21.75" customHeight="tru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</row>
    <row r="651" ht="21.75" customHeight="tru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</row>
    <row r="652" ht="21.75" customHeight="tru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</row>
    <row r="653" ht="21.75" customHeight="tru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</row>
    <row r="654" ht="21.75" customHeight="tru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</row>
    <row r="655" ht="21.75" customHeight="tru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</row>
    <row r="656" ht="21.75" customHeight="tru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</row>
    <row r="657" ht="21.75" customHeight="tru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</row>
    <row r="658" ht="21.75" customHeight="tru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</row>
    <row r="659" ht="21.75" customHeight="tru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</row>
    <row r="660" ht="21.75" customHeight="tru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</row>
    <row r="661" ht="21.75" customHeight="tru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</row>
    <row r="662" ht="21.75" customHeight="tru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</row>
    <row r="663" ht="21.75" customHeight="tru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</row>
    <row r="664" ht="21.75" customHeight="tru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</row>
    <row r="665" ht="21.75" customHeight="tru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</row>
    <row r="666" ht="21.75" customHeight="tru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</row>
    <row r="667" ht="21.75" customHeight="tru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</row>
    <row r="668" ht="21.75" customHeight="tru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</row>
    <row r="669" ht="21.75" customHeight="tru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</row>
    <row r="670" ht="21.75" customHeight="tru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</row>
    <row r="671" ht="21.75" customHeight="tru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</row>
    <row r="672" ht="21.75" customHeight="tru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</row>
    <row r="673" ht="21.75" customHeight="tru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</row>
    <row r="674" ht="21.75" customHeight="tru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</row>
    <row r="675" ht="21.75" customHeight="tru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</row>
    <row r="676" ht="21.75" customHeight="tru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</row>
    <row r="677" ht="21.75" customHeight="tru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</row>
    <row r="678" ht="21.75" customHeight="tru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</row>
    <row r="679" ht="21.75" customHeight="tru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</row>
    <row r="680" ht="21.75" customHeight="tru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</row>
    <row r="681" ht="21.75" customHeight="tru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</row>
    <row r="682" ht="21.75" customHeight="tru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</row>
    <row r="683" ht="21.75" customHeight="tru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</row>
    <row r="684" ht="21.75" customHeight="tru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</row>
    <row r="685" ht="21.75" customHeight="tru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</row>
    <row r="686" ht="21.75" customHeight="tru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</row>
    <row r="687" ht="21.75" customHeight="tru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</row>
    <row r="688" ht="21.75" customHeight="tru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</row>
    <row r="689" ht="21.75" customHeight="tru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</row>
    <row r="690" ht="21.75" customHeight="tru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</row>
    <row r="691" ht="21.75" customHeight="tru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</row>
    <row r="692" ht="21.75" customHeight="tru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</row>
    <row r="693" ht="21.75" customHeight="tru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</row>
    <row r="694" ht="21.75" customHeight="tru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</row>
    <row r="695" ht="21.75" customHeight="tru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</row>
    <row r="696" ht="21.75" customHeight="tru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</row>
    <row r="697" ht="21.75" customHeight="tru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</row>
    <row r="698" ht="21.75" customHeight="tru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</row>
    <row r="699" ht="21.75" customHeight="tru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</row>
    <row r="700" ht="21.75" customHeight="tru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</row>
    <row r="701" ht="21.75" customHeight="tru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</row>
    <row r="702" ht="21.75" customHeight="tru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</row>
    <row r="703" ht="21.75" customHeight="tru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</row>
    <row r="704" ht="21.75" customHeight="tru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</row>
    <row r="705" ht="21.75" customHeight="tru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</row>
    <row r="706" ht="21.75" customHeight="tru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</row>
    <row r="707" ht="21.75" customHeight="tru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</row>
    <row r="708" ht="21.75" customHeight="tru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</row>
    <row r="709" ht="21.75" customHeight="tru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</row>
    <row r="710" ht="21.75" customHeight="tru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</row>
    <row r="711" ht="21.75" customHeight="tru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</row>
    <row r="712" ht="21.75" customHeight="tru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</row>
    <row r="713" ht="21.75" customHeight="tru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</row>
    <row r="714" ht="21.75" customHeight="tru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</row>
    <row r="715" ht="21.75" customHeight="tru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</row>
    <row r="716" ht="21.75" customHeight="tru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</row>
    <row r="717" ht="21.75" customHeight="tru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</row>
    <row r="718" ht="21.75" customHeight="tru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</row>
    <row r="719" ht="21.75" customHeight="tru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</row>
    <row r="720" ht="21.75" customHeight="tru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</row>
    <row r="721" ht="21.75" customHeight="tru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</row>
    <row r="722" ht="21.75" customHeight="tru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</row>
    <row r="723" ht="21.75" customHeight="tru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</row>
    <row r="724" ht="21.75" customHeight="tru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</row>
    <row r="725" ht="21.75" customHeight="tru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</row>
    <row r="726" ht="21.75" customHeight="tru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</row>
    <row r="727" ht="21.75" customHeight="tru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</row>
    <row r="728" ht="21.75" customHeight="tru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</row>
    <row r="729" ht="21.75" customHeight="tru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</row>
    <row r="730" ht="21.75" customHeight="tru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</row>
    <row r="731" ht="21.75" customHeight="tru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</row>
    <row r="732" ht="21.75" customHeight="tru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</row>
    <row r="733" ht="21.75" customHeight="tru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</row>
    <row r="734" ht="21.75" customHeight="tru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</row>
    <row r="735" ht="21.75" customHeight="tru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</row>
    <row r="736" ht="21.75" customHeight="tru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</row>
    <row r="737" ht="21.75" customHeight="tru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</row>
    <row r="738" ht="21.75" customHeight="tru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</row>
    <row r="739" ht="21.75" customHeight="tru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</row>
    <row r="740" ht="21.75" customHeight="tru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</row>
    <row r="741" ht="21.75" customHeight="tru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</row>
    <row r="742" ht="21.75" customHeight="tru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</row>
    <row r="743" ht="21.75" customHeight="tru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</row>
    <row r="744" ht="21.75" customHeight="tru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</row>
    <row r="745" ht="21.75" customHeight="tru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</row>
    <row r="746" ht="21.75" customHeight="tru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</row>
    <row r="747" ht="21.75" customHeight="tru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</row>
    <row r="748" ht="21.75" customHeight="tru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</row>
    <row r="749" ht="21.75" customHeight="tru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</row>
    <row r="750" ht="21.75" customHeight="tru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</row>
    <row r="751" ht="21.75" customHeight="tru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</row>
    <row r="752" ht="21.75" customHeight="tru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</row>
    <row r="753" ht="21.75" customHeight="tru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</row>
    <row r="754" ht="21.75" customHeight="tru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</row>
    <row r="755" ht="21.75" customHeight="tru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</row>
    <row r="756" ht="21.75" customHeight="tru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</row>
    <row r="757" ht="21.75" customHeight="tru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</row>
    <row r="758" ht="21.75" customHeight="tru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</row>
    <row r="759" ht="21.75" customHeight="tru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</row>
    <row r="760" ht="21.75" customHeight="tru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</row>
    <row r="761" ht="21.75" customHeight="tru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</row>
    <row r="762" ht="21.75" customHeight="tru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</row>
    <row r="763" ht="21.75" customHeight="tru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</row>
    <row r="764" ht="21.75" customHeight="tru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</row>
    <row r="765" ht="21.75" customHeight="tru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</row>
    <row r="766" ht="21.75" customHeight="tru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</row>
    <row r="767" ht="21.75" customHeight="tru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</row>
    <row r="768" ht="21.75" customHeight="tru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</row>
    <row r="769" ht="21.75" customHeight="tru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</row>
    <row r="770" ht="21.75" customHeight="tru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</row>
    <row r="771" ht="21.75" customHeight="tru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</row>
    <row r="772" ht="21.75" customHeight="tru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</row>
    <row r="773" ht="21.75" customHeight="tru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</row>
    <row r="774" ht="21.75" customHeight="tru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</row>
    <row r="775" ht="21.75" customHeight="tru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</row>
    <row r="776" ht="21.75" customHeight="tru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</row>
    <row r="777" ht="21.75" customHeight="tru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</row>
    <row r="778" ht="21.75" customHeight="tru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</row>
    <row r="779" ht="21.75" customHeight="tru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</row>
    <row r="780" ht="21.75" customHeight="tru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</row>
    <row r="781" ht="21.75" customHeight="tru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</row>
    <row r="782" ht="21.75" customHeight="tru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</row>
    <row r="783" ht="21.75" customHeight="tru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</row>
    <row r="784" ht="21.75" customHeight="tru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</row>
    <row r="785" ht="21.75" customHeight="tru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</row>
    <row r="786" ht="21.75" customHeight="tru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</row>
    <row r="787" ht="21.75" customHeight="tru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</row>
    <row r="788" ht="21.75" customHeight="tru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</row>
    <row r="789" ht="21.75" customHeight="tru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</row>
    <row r="790" ht="21.75" customHeight="tru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</row>
    <row r="791" ht="21.75" customHeight="tru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</row>
    <row r="792" ht="21.75" customHeight="tru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</row>
    <row r="793" ht="21.75" customHeight="tru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</row>
    <row r="794" ht="21.75" customHeight="tru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</row>
    <row r="795" ht="21.75" customHeight="tru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</row>
    <row r="796" ht="21.75" customHeight="tru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</row>
    <row r="797" ht="21.75" customHeight="tru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</row>
    <row r="798" ht="21.75" customHeight="tru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</row>
    <row r="799" ht="21.75" customHeight="tru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</row>
    <row r="800" ht="21.75" customHeight="tru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</row>
    <row r="801" ht="21.75" customHeight="tru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</row>
    <row r="802" ht="21.75" customHeight="tru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</row>
    <row r="803" ht="21.75" customHeight="tru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</row>
    <row r="804" ht="21.75" customHeight="tru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</row>
    <row r="805" ht="21.75" customHeight="tru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</row>
    <row r="806" ht="21.75" customHeight="tru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</row>
    <row r="807" ht="21.75" customHeight="tru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</row>
    <row r="808" ht="21.75" customHeight="tru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</row>
    <row r="809" ht="21.75" customHeight="tru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</row>
    <row r="810" ht="21.75" customHeight="tru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</row>
    <row r="811" ht="21.75" customHeight="tru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</row>
    <row r="812" ht="21.75" customHeight="tru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</row>
    <row r="813" ht="21.75" customHeight="tru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</row>
    <row r="814" ht="21.75" customHeight="tru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</row>
    <row r="815" ht="21.75" customHeight="tru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</row>
    <row r="816" ht="21.75" customHeight="tru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</row>
    <row r="817" ht="21.75" customHeight="tru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</row>
    <row r="818" ht="21.75" customHeight="tru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</row>
    <row r="819" ht="21.75" customHeight="tru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</row>
    <row r="820" ht="21.75" customHeight="tru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</row>
    <row r="821" ht="21.75" customHeight="tru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</row>
    <row r="822" ht="21.75" customHeight="tru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</row>
    <row r="823" ht="21.75" customHeight="tru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</row>
    <row r="824" ht="21.75" customHeight="tru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</row>
    <row r="825" ht="21.75" customHeight="tru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</row>
    <row r="826" ht="21.75" customHeight="tru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</row>
    <row r="827" ht="21.75" customHeight="tru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</row>
    <row r="828" ht="21.75" customHeight="tru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</row>
    <row r="829" ht="21.75" customHeight="tru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</row>
    <row r="830" ht="21.75" customHeight="tru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</row>
    <row r="831" ht="21.75" customHeight="tru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</row>
    <row r="832" ht="21.75" customHeight="tru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</row>
    <row r="833" ht="21.75" customHeight="tru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</row>
    <row r="834" ht="21.75" customHeight="tru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</row>
    <row r="835" ht="21.75" customHeight="tru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</row>
    <row r="836" ht="21.75" customHeight="tru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</row>
    <row r="837" ht="21.75" customHeight="tru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</row>
    <row r="838" ht="21.75" customHeight="tru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</row>
    <row r="839" ht="21.75" customHeight="tru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</row>
    <row r="840" ht="21.75" customHeight="tru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</row>
    <row r="841" ht="21.75" customHeight="tru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</row>
    <row r="842" ht="21.75" customHeight="tru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</row>
    <row r="843" ht="21.75" customHeight="tru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</row>
    <row r="844" ht="21.75" customHeight="tru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</row>
    <row r="845" ht="21.75" customHeight="tru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</row>
    <row r="846" ht="21.75" customHeight="tru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</row>
    <row r="847" ht="21.75" customHeight="tru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</row>
    <row r="848" ht="21.75" customHeight="tru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</row>
    <row r="849" ht="21.75" customHeight="tru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</row>
    <row r="850" ht="21.75" customHeight="tru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</row>
    <row r="851" ht="21.75" customHeight="tru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</row>
    <row r="852" ht="21.75" customHeight="tru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</row>
    <row r="853" ht="21.75" customHeight="tru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</row>
    <row r="854" ht="21.75" customHeight="tru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</row>
    <row r="855" ht="21.75" customHeight="tru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</row>
    <row r="856" ht="21.75" customHeight="tru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</row>
    <row r="857" ht="21.75" customHeight="tru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</row>
    <row r="858" ht="21.75" customHeight="tru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</row>
    <row r="859" ht="21.75" customHeight="tru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</row>
    <row r="860" ht="21.75" customHeight="tru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</row>
    <row r="861" ht="21.75" customHeight="tru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</row>
    <row r="862" ht="21.75" customHeight="tru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</row>
    <row r="863" ht="21.75" customHeight="tru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</row>
    <row r="864" ht="21.75" customHeight="tru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</row>
    <row r="865" ht="21.75" customHeight="tru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</row>
    <row r="866" ht="21.75" customHeight="tru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</row>
    <row r="867" ht="21.75" customHeight="tru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</row>
    <row r="868" ht="21.75" customHeight="tru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</row>
    <row r="869" ht="21.75" customHeight="tru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</row>
    <row r="870" ht="21.75" customHeight="tru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</row>
    <row r="871" ht="21.75" customHeight="tru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</row>
    <row r="872" ht="21.75" customHeight="tru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</row>
    <row r="873" ht="21.75" customHeight="tru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</row>
    <row r="874" ht="21.75" customHeight="tru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</row>
    <row r="875" ht="21.75" customHeight="tru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</row>
    <row r="876" ht="21.75" customHeight="tru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</row>
    <row r="877" ht="21.75" customHeight="tru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</row>
    <row r="878" ht="21.75" customHeight="tru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</row>
    <row r="879" ht="21.75" customHeight="tru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</row>
    <row r="880" ht="21.75" customHeight="tru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</row>
    <row r="881" ht="21.75" customHeight="tru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</row>
    <row r="882" ht="21.75" customHeight="tru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</row>
    <row r="883" ht="21.75" customHeight="tru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</row>
    <row r="884" ht="21.75" customHeight="tru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</row>
    <row r="885" ht="21.75" customHeight="tru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</row>
    <row r="886" ht="21.75" customHeight="tru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</row>
    <row r="887" ht="21.75" customHeight="tru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</row>
    <row r="888" ht="21.75" customHeight="tru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</row>
    <row r="889" ht="21.75" customHeight="tru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</row>
    <row r="890" ht="21.75" customHeight="tru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</row>
    <row r="891" ht="21.75" customHeight="tru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</row>
    <row r="892" ht="21.75" customHeight="tru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</row>
    <row r="893" ht="21.75" customHeight="tru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</row>
    <row r="894" ht="21.75" customHeight="tru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</row>
    <row r="895" ht="21.75" customHeight="tru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</row>
    <row r="896" ht="21.75" customHeight="tru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</row>
    <row r="897" ht="21.75" customHeight="tru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</row>
    <row r="898" ht="21.75" customHeight="tru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</row>
    <row r="899" ht="21.75" customHeight="tru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</row>
    <row r="900" ht="21.75" customHeight="tru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</row>
    <row r="901" ht="21.75" customHeight="tru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</row>
    <row r="902" ht="21.75" customHeight="tru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</row>
    <row r="903" ht="21.75" customHeight="tru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</row>
    <row r="904" ht="21.75" customHeight="tru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</row>
    <row r="905" ht="21.75" customHeight="tru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</row>
    <row r="906" ht="21.75" customHeight="tru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</row>
    <row r="907" ht="21.75" customHeight="tru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</row>
    <row r="908" ht="21.75" customHeight="tru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</row>
    <row r="909" ht="21.75" customHeight="tru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</row>
    <row r="910" ht="21.75" customHeight="tru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</row>
    <row r="911" ht="21.75" customHeight="tru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</row>
    <row r="912" ht="21.75" customHeight="tru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</row>
    <row r="913" ht="21.75" customHeight="tru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</row>
    <row r="914" ht="21.75" customHeight="tru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</row>
    <row r="915" ht="21.75" customHeight="tru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</row>
    <row r="916" ht="21.75" customHeight="tru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</row>
    <row r="917" ht="21.75" customHeight="tru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</row>
    <row r="918" ht="21.75" customHeight="tru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</row>
    <row r="919" ht="21.75" customHeight="tru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</row>
    <row r="920" ht="21.75" customHeight="tru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</row>
    <row r="921" ht="21.75" customHeight="tru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</row>
    <row r="922" ht="21.75" customHeight="tru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</row>
    <row r="923" ht="21.75" customHeight="tru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</row>
    <row r="924" ht="21.75" customHeight="tru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</row>
    <row r="925" ht="21.75" customHeight="tru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</row>
    <row r="926" ht="21.75" customHeight="tru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</row>
    <row r="927" ht="21.75" customHeight="tru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</row>
    <row r="928" ht="21.75" customHeight="tru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</row>
    <row r="929" ht="21.75" customHeight="tru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</row>
    <row r="930" ht="21.75" customHeight="tru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</row>
    <row r="931" ht="21.75" customHeight="tru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</row>
    <row r="932" ht="21.75" customHeight="tru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</row>
    <row r="933" ht="21.75" customHeight="tru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</row>
    <row r="934" ht="21.75" customHeight="tru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</row>
    <row r="935" ht="21.75" customHeight="tru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</row>
    <row r="936" ht="21.75" customHeight="tru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</row>
    <row r="937" ht="21.75" customHeight="tru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</row>
    <row r="938" ht="21.75" customHeight="tru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</row>
    <row r="939" ht="21.75" customHeight="tru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</row>
    <row r="940" ht="21.75" customHeight="tru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</row>
    <row r="941" ht="21.75" customHeight="tru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</row>
    <row r="942" ht="21.75" customHeight="tru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</row>
    <row r="943" ht="21.75" customHeight="tru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</row>
    <row r="944" ht="21.75" customHeight="tru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</row>
    <row r="945" ht="21.75" customHeight="tru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</row>
    <row r="946" ht="21.75" customHeight="tru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</row>
    <row r="947" ht="21.75" customHeight="tru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</row>
    <row r="948" ht="21.75" customHeight="tru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</row>
    <row r="949" ht="21.75" customHeight="tru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</row>
    <row r="950" ht="21.75" customHeight="tru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</row>
    <row r="951" ht="21.75" customHeight="tru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</row>
    <row r="952" ht="21.75" customHeight="tru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</row>
    <row r="953" ht="21.75" customHeight="tru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</row>
    <row r="954" ht="21.75" customHeight="tru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</row>
    <row r="955" ht="21.75" customHeight="tru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</row>
    <row r="956" ht="21.75" customHeight="tru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</row>
    <row r="957" ht="21.75" customHeight="tru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</row>
    <row r="958" ht="21.75" customHeight="tru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</row>
    <row r="959" ht="21.75" customHeight="tru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</row>
    <row r="960" ht="21.75" customHeight="tru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</row>
    <row r="961" ht="21.75" customHeight="tru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</row>
    <row r="962" ht="21.75" customHeight="tru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</row>
    <row r="963" ht="21.75" customHeight="tru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</row>
    <row r="964" ht="21.75" customHeight="tru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</row>
    <row r="965" ht="21.75" customHeight="tru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</row>
    <row r="966" ht="21.75" customHeight="tru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</row>
    <row r="967" ht="21.75" customHeight="tru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</row>
    <row r="968" ht="21.75" customHeight="tru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</row>
    <row r="969" ht="21.75" customHeight="tru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</row>
    <row r="970" ht="21.75" customHeight="tru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</row>
    <row r="971" ht="21.75" customHeight="tru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</row>
    <row r="972" ht="21.75" customHeight="tru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</row>
    <row r="973" ht="21.75" customHeight="tru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</row>
    <row r="974" ht="21.75" customHeight="tru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</row>
    <row r="975" ht="21.75" customHeight="tru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</row>
    <row r="976" ht="21.75" customHeight="tru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</row>
    <row r="977" ht="21.75" customHeight="tru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</row>
    <row r="978" ht="21.75" customHeight="tru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</row>
    <row r="979" ht="21.75" customHeight="tru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</row>
    <row r="980" ht="21.75" customHeight="tru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</row>
    <row r="981" ht="21.75" customHeight="tru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</row>
    <row r="982" ht="21.75" customHeight="tru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</row>
    <row r="983" ht="21.75" customHeight="tru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</row>
    <row r="984" ht="21.75" customHeight="tru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</row>
    <row r="985" ht="21.75" customHeight="tru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</row>
    <row r="986" ht="21.75" customHeight="tru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</row>
    <row r="987" ht="21.75" customHeight="tru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</row>
    <row r="988" ht="21.75" customHeight="tru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</row>
    <row r="989" ht="21.75" customHeight="tru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</row>
    <row r="990" ht="21.75" customHeight="tru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</row>
    <row r="991" ht="21.75" customHeight="tru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</row>
    <row r="992" ht="21.75" customHeight="tru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</row>
    <row r="993" ht="21.75" customHeight="tru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</row>
    <row r="994" ht="21.75" customHeight="tru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</row>
    <row r="995" ht="21.75" customHeight="tru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</row>
    <row r="996" ht="21.75" customHeight="tru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</row>
    <row r="997" ht="21.75" customHeight="tru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</row>
    <row r="998" ht="21.75" customHeight="tru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</row>
    <row r="999" ht="21.75" customHeight="tru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</row>
    <row r="1000" ht="21.75" customHeight="tru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</row>
  </sheetData>
  <mergeCells>
    <mergeCell ref="W2:Z2"/>
    <mergeCell ref="W3:Z3"/>
    <mergeCell ref="W5:Z5"/>
    <mergeCell ref="A14:A15"/>
    <mergeCell ref="B14:B15"/>
    <mergeCell ref="I22:J22"/>
    <mergeCell ref="K22:L22"/>
    <mergeCell ref="U22:V22"/>
    <mergeCell ref="W22:X22"/>
    <mergeCell ref="K23:L23"/>
    <mergeCell ref="W23:X23"/>
    <mergeCell ref="K24:L24"/>
    <mergeCell ref="W24:X24"/>
    <mergeCell ref="W25:X25"/>
    <mergeCell ref="K30:L30"/>
    <mergeCell ref="G31:J31"/>
    <mergeCell ref="K31:L31"/>
    <mergeCell ref="S31:V31"/>
    <mergeCell ref="P34:V34"/>
    <mergeCell ref="O41:R41"/>
    <mergeCell ref="S41:V41"/>
    <mergeCell ref="D44:J44"/>
    <mergeCell ref="K25:L25"/>
    <mergeCell ref="K26:L26"/>
    <mergeCell ref="U26:U28"/>
    <mergeCell ref="V26:V28"/>
    <mergeCell ref="K27:L27"/>
    <mergeCell ref="K28:L28"/>
    <mergeCell ref="K29:L29"/>
    <mergeCell ref="W48:Z48"/>
    <mergeCell ref="W50:Z50"/>
    <mergeCell ref="L69:L71"/>
    <mergeCell ref="M69:M71"/>
    <mergeCell ref="W26:X28"/>
    <mergeCell ref="W29:X29"/>
    <mergeCell ref="W30:X30"/>
    <mergeCell ref="W31:X31"/>
    <mergeCell ref="W34:X34"/>
    <mergeCell ref="W41:Z41"/>
    <mergeCell ref="W47:Z47"/>
  </mergeCells>
  <printOptions horizontalCentered="true" verticalCentered="true"/>
  <pageMargins bottom="0.196850393700787" footer="0" header="0" left="0.25" right="0" top="0.196850393700787"/>
  <pageSetup paperSize="9" orientation="portrait" fitToHeight="0" fitToWidth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zoomScale="100" topLeftCell="A1" workbookViewId="0" showGridLines="1" showRowColHeaders="1"/>
  </sheetViews>
  <sheetFormatPr customHeight="false" defaultColWidth="8.125" defaultRowHeight="15"/>
  <sheetData/>
  <pageMargins bottom="0.75" footer="0.3" header="0.3" left="0.7" right="0.7" top="0.75"/>
  <pageSetup paperSize="9" orientation="portrait" fitToHeight="0" fitToWidth="0"/>
</worksheet>
</file>