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an\OneDrive\Desktop\Multimodal_Discourse\"/>
    </mc:Choice>
  </mc:AlternateContent>
  <xr:revisionPtr revIDLastSave="0" documentId="13_ncr:1_{99832748-BE78-4CD4-934F-B40F4121976A}" xr6:coauthVersionLast="47" xr6:coauthVersionMax="47" xr10:uidLastSave="{00000000-0000-0000-0000-000000000000}"/>
  <bookViews>
    <workbookView xWindow="-108" yWindow="-108" windowWidth="23256" windowHeight="12456" xr2:uid="{9B07284A-CAF4-4E7A-9557-C2B03C9B3F46}"/>
  </bookViews>
  <sheets>
    <sheet name="Language" sheetId="1" r:id="rId1"/>
    <sheet name="Abbreviation" sheetId="3" r:id="rId2"/>
    <sheet name="Emoji" sheetId="2" r:id="rId3"/>
  </sheets>
  <definedNames>
    <definedName name="_xlnm._FilterDatabase" localSheetId="0" hidden="1">Language!$A$420:$K$430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1" i="1" l="1"/>
  <c r="M430" i="1"/>
  <c r="N430" i="1"/>
  <c r="O430" i="1"/>
  <c r="P430" i="1"/>
  <c r="Q430" i="1"/>
  <c r="R430" i="1"/>
  <c r="S430" i="1"/>
  <c r="T430" i="1"/>
  <c r="M429" i="1"/>
  <c r="N429" i="1"/>
  <c r="O429" i="1"/>
  <c r="P429" i="1"/>
  <c r="Q429" i="1"/>
  <c r="R429" i="1"/>
  <c r="S429" i="1"/>
  <c r="T429" i="1"/>
  <c r="M428" i="1"/>
  <c r="N428" i="1"/>
  <c r="O428" i="1"/>
  <c r="P428" i="1"/>
  <c r="Q428" i="1"/>
  <c r="R428" i="1"/>
  <c r="S428" i="1"/>
  <c r="T428" i="1"/>
  <c r="M427" i="1"/>
  <c r="N427" i="1"/>
  <c r="O427" i="1"/>
  <c r="P427" i="1"/>
  <c r="Q427" i="1"/>
  <c r="R427" i="1"/>
  <c r="S427" i="1"/>
  <c r="T427" i="1"/>
  <c r="M426" i="1"/>
  <c r="N426" i="1"/>
  <c r="O426" i="1"/>
  <c r="P426" i="1"/>
  <c r="Q426" i="1"/>
  <c r="R426" i="1"/>
  <c r="S426" i="1"/>
  <c r="T426" i="1"/>
  <c r="M425" i="1"/>
  <c r="N425" i="1"/>
  <c r="O425" i="1"/>
  <c r="P425" i="1"/>
  <c r="Q425" i="1"/>
  <c r="R425" i="1"/>
  <c r="S425" i="1"/>
  <c r="T425" i="1"/>
  <c r="S424" i="1"/>
  <c r="R424" i="1"/>
  <c r="M424" i="1"/>
  <c r="N424" i="1"/>
  <c r="O424" i="1"/>
  <c r="P424" i="1"/>
  <c r="Q424" i="1"/>
  <c r="T424" i="1"/>
  <c r="L430" i="1"/>
  <c r="L429" i="1"/>
  <c r="L428" i="1"/>
  <c r="B11" i="1"/>
  <c r="B20" i="1"/>
  <c r="B29" i="1"/>
  <c r="B38" i="1"/>
  <c r="B47" i="1"/>
  <c r="B56" i="1"/>
  <c r="B65" i="1"/>
  <c r="B74" i="1"/>
  <c r="B83" i="1"/>
  <c r="B92" i="1"/>
  <c r="B101" i="1"/>
  <c r="B110" i="1"/>
  <c r="B119" i="1"/>
  <c r="B128" i="1"/>
  <c r="B137" i="1"/>
  <c r="B146" i="1"/>
  <c r="B155" i="1"/>
  <c r="B164" i="1"/>
  <c r="B173" i="1"/>
  <c r="B182" i="1"/>
  <c r="B191" i="1"/>
  <c r="B200" i="1"/>
  <c r="B209" i="1"/>
  <c r="B218" i="1"/>
  <c r="B227" i="1"/>
  <c r="B236" i="1"/>
  <c r="B245" i="1"/>
  <c r="B254" i="1"/>
  <c r="B263" i="1"/>
  <c r="B272" i="1"/>
  <c r="B281" i="1"/>
  <c r="B290" i="1"/>
  <c r="B299" i="1"/>
  <c r="B307" i="1"/>
  <c r="B315" i="1"/>
  <c r="B323" i="1"/>
  <c r="B332" i="1"/>
  <c r="B340" i="1"/>
  <c r="B348" i="1"/>
  <c r="B356" i="1"/>
  <c r="B362" i="1"/>
  <c r="B370" i="1"/>
  <c r="B377" i="1"/>
  <c r="B384" i="1"/>
  <c r="B388" i="1"/>
  <c r="B392" i="1"/>
  <c r="B396" i="1"/>
  <c r="B401" i="1"/>
  <c r="B405" i="1"/>
  <c r="B408" i="1"/>
  <c r="B412" i="1"/>
  <c r="B415" i="1"/>
  <c r="B417" i="1"/>
  <c r="K422" i="1"/>
  <c r="O422" i="1" s="1"/>
  <c r="K424" i="1"/>
  <c r="L424" i="1" s="1"/>
  <c r="K423" i="1"/>
  <c r="T423" i="1" s="1"/>
  <c r="K426" i="1"/>
  <c r="L426" i="1" s="1"/>
  <c r="K425" i="1"/>
  <c r="L425" i="1" s="1"/>
  <c r="K428" i="1"/>
  <c r="K427" i="1"/>
  <c r="L427" i="1" s="1"/>
  <c r="K429" i="1"/>
  <c r="K430" i="1"/>
  <c r="K421" i="1"/>
  <c r="P42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11" i="1"/>
  <c r="B418" i="1" l="1"/>
  <c r="O421" i="1"/>
  <c r="R421" i="1"/>
  <c r="R422" i="1"/>
  <c r="M422" i="1"/>
  <c r="R423" i="1"/>
  <c r="N423" i="1"/>
  <c r="L421" i="1"/>
  <c r="N421" i="1"/>
  <c r="T421" i="1"/>
  <c r="Q422" i="1"/>
  <c r="N422" i="1"/>
  <c r="Q423" i="1"/>
  <c r="M423" i="1"/>
  <c r="S421" i="1"/>
  <c r="M421" i="1"/>
  <c r="L422" i="1"/>
  <c r="P422" i="1"/>
  <c r="T422" i="1"/>
  <c r="P423" i="1"/>
  <c r="S423" i="1"/>
  <c r="Q421" i="1"/>
  <c r="S422" i="1"/>
  <c r="L423" i="1"/>
  <c r="O423" i="1"/>
  <c r="L15" i="2"/>
  <c r="L16" i="2"/>
  <c r="L17" i="2"/>
  <c r="L18" i="2"/>
  <c r="L19" i="2"/>
  <c r="L20" i="2"/>
  <c r="L21" i="2"/>
  <c r="L14" i="2"/>
  <c r="L3" i="2"/>
  <c r="L10" i="2"/>
  <c r="L4" i="2"/>
  <c r="L5" i="2"/>
  <c r="L6" i="2"/>
  <c r="L7" i="2"/>
  <c r="L8" i="2"/>
  <c r="L9" i="2"/>
  <c r="J10" i="2"/>
  <c r="J4" i="2"/>
  <c r="J5" i="2"/>
  <c r="J6" i="2"/>
  <c r="J7" i="2"/>
  <c r="J8" i="2"/>
  <c r="J9" i="2"/>
  <c r="J3" i="2"/>
  <c r="J20" i="2"/>
  <c r="J19" i="2"/>
  <c r="J15" i="2"/>
  <c r="J16" i="2"/>
  <c r="J17" i="2"/>
  <c r="J18" i="2"/>
  <c r="J21" i="2"/>
  <c r="J14" i="2"/>
</calcChain>
</file>

<file path=xl/sharedStrings.xml><?xml version="1.0" encoding="utf-8"?>
<sst xmlns="http://schemas.openxmlformats.org/spreadsheetml/2006/main" count="968" uniqueCount="290">
  <si>
    <t>Emojis in total</t>
  </si>
  <si>
    <t>Year</t>
  </si>
  <si>
    <t>Total</t>
  </si>
  <si>
    <t xml:space="preserve">Num of texual comments </t>
  </si>
  <si>
    <t>Comments having emoji(s)</t>
  </si>
  <si>
    <t xml:space="preserve"># how many users </t>
  </si>
  <si>
    <t># how frequently uses/volume of emojis/ percentage of emojis occupying space</t>
  </si>
  <si>
    <t>%</t>
  </si>
  <si>
    <t>Annual Percentage of Emojis in Comments vs. Annual Percentge of Emoji Users</t>
  </si>
  <si>
    <t>Percentage of Emojis in Comments</t>
  </si>
  <si>
    <t>Percentage of Emoji Users</t>
  </si>
  <si>
    <t>en</t>
  </si>
  <si>
    <t>tr</t>
  </si>
  <si>
    <t>so</t>
  </si>
  <si>
    <t>de</t>
  </si>
  <si>
    <t>tl</t>
  </si>
  <si>
    <t>es</t>
  </si>
  <si>
    <t>pt</t>
  </si>
  <si>
    <t>id</t>
  </si>
  <si>
    <t>af</t>
  </si>
  <si>
    <t>sw</t>
  </si>
  <si>
    <t>et</t>
  </si>
  <si>
    <t>fr</t>
  </si>
  <si>
    <t>nl</t>
  </si>
  <si>
    <t>cs</t>
  </si>
  <si>
    <t>cy</t>
  </si>
  <si>
    <t>vi</t>
  </si>
  <si>
    <t>it</t>
  </si>
  <si>
    <t>pl</t>
  </si>
  <si>
    <t>da</t>
  </si>
  <si>
    <t>fi</t>
  </si>
  <si>
    <t>no</t>
  </si>
  <si>
    <t>sl</t>
  </si>
  <si>
    <t>ca</t>
  </si>
  <si>
    <t>sv</t>
  </si>
  <si>
    <t>ro</t>
  </si>
  <si>
    <t>hu</t>
  </si>
  <si>
    <t>sk</t>
  </si>
  <si>
    <t>hr</t>
  </si>
  <si>
    <t>zh-cn</t>
  </si>
  <si>
    <t>lt</t>
  </si>
  <si>
    <t>ar</t>
  </si>
  <si>
    <t>ko</t>
  </si>
  <si>
    <t>lv</t>
  </si>
  <si>
    <t>sq</t>
  </si>
  <si>
    <t>th</t>
  </si>
  <si>
    <t>he</t>
  </si>
  <si>
    <t>fa</t>
  </si>
  <si>
    <t>el</t>
  </si>
  <si>
    <t>ja</t>
  </si>
  <si>
    <t>bg</t>
  </si>
  <si>
    <t>zh-tw</t>
  </si>
  <si>
    <t>ru</t>
  </si>
  <si>
    <t>uk</t>
  </si>
  <si>
    <t>ur</t>
  </si>
  <si>
    <t>mk</t>
  </si>
  <si>
    <t>bn</t>
  </si>
  <si>
    <t>ne</t>
  </si>
  <si>
    <t>hi</t>
  </si>
  <si>
    <t>ml</t>
  </si>
  <si>
    <t>pa</t>
  </si>
  <si>
    <t>kn</t>
  </si>
  <si>
    <t>mr</t>
  </si>
  <si>
    <t>gu</t>
  </si>
  <si>
    <t>Language</t>
  </si>
  <si>
    <t>Count</t>
  </si>
  <si>
    <t>Grand Total</t>
  </si>
  <si>
    <t>af Total</t>
  </si>
  <si>
    <t>ar Total</t>
  </si>
  <si>
    <t>bg Total</t>
  </si>
  <si>
    <t>bn Total</t>
  </si>
  <si>
    <t>ca Total</t>
  </si>
  <si>
    <t>cs Total</t>
  </si>
  <si>
    <t>cy Total</t>
  </si>
  <si>
    <t>da Total</t>
  </si>
  <si>
    <t>de Total</t>
  </si>
  <si>
    <t>el Total</t>
  </si>
  <si>
    <t>en Total</t>
  </si>
  <si>
    <t>es Total</t>
  </si>
  <si>
    <t>et Total</t>
  </si>
  <si>
    <t>fa Total</t>
  </si>
  <si>
    <t>fi Total</t>
  </si>
  <si>
    <t>fr Total</t>
  </si>
  <si>
    <t>gu Total</t>
  </si>
  <si>
    <t>he Total</t>
  </si>
  <si>
    <t>hi Total</t>
  </si>
  <si>
    <t>hr Total</t>
  </si>
  <si>
    <t>hu Total</t>
  </si>
  <si>
    <t>id Total</t>
  </si>
  <si>
    <t>it Total</t>
  </si>
  <si>
    <t>ja Total</t>
  </si>
  <si>
    <t>kn Total</t>
  </si>
  <si>
    <t>ko Total</t>
  </si>
  <si>
    <t>lt Total</t>
  </si>
  <si>
    <t>lv Total</t>
  </si>
  <si>
    <t>mk Total</t>
  </si>
  <si>
    <t>ml Total</t>
  </si>
  <si>
    <t>mr Total</t>
  </si>
  <si>
    <t>ne Total</t>
  </si>
  <si>
    <t>nl Total</t>
  </si>
  <si>
    <t>no Total</t>
  </si>
  <si>
    <t>pa Total</t>
  </si>
  <si>
    <t>pl Total</t>
  </si>
  <si>
    <t>pt Total</t>
  </si>
  <si>
    <t>ro Total</t>
  </si>
  <si>
    <t>ru Total</t>
  </si>
  <si>
    <t>sk Total</t>
  </si>
  <si>
    <t>sl Total</t>
  </si>
  <si>
    <t>so Total</t>
  </si>
  <si>
    <t>sq Total</t>
  </si>
  <si>
    <t>sv Total</t>
  </si>
  <si>
    <t>sw Total</t>
  </si>
  <si>
    <t>th Total</t>
  </si>
  <si>
    <t>tl Total</t>
  </si>
  <si>
    <t>tr Total</t>
  </si>
  <si>
    <t>uk Total</t>
  </si>
  <si>
    <t>ur Total</t>
  </si>
  <si>
    <t>vi Total</t>
  </si>
  <si>
    <t>zh-cn Total</t>
  </si>
  <si>
    <t>zh-tw Total</t>
  </si>
  <si>
    <t xml:space="preserve">af </t>
  </si>
  <si>
    <t xml:space="preserve">ar </t>
  </si>
  <si>
    <t xml:space="preserve">bg </t>
  </si>
  <si>
    <t xml:space="preserve">bn </t>
  </si>
  <si>
    <t xml:space="preserve">ca </t>
  </si>
  <si>
    <t xml:space="preserve">cs </t>
  </si>
  <si>
    <t xml:space="preserve">cy </t>
  </si>
  <si>
    <t xml:space="preserve">da </t>
  </si>
  <si>
    <t xml:space="preserve">de </t>
  </si>
  <si>
    <t xml:space="preserve">el </t>
  </si>
  <si>
    <t xml:space="preserve">en </t>
  </si>
  <si>
    <t xml:space="preserve">es </t>
  </si>
  <si>
    <t xml:space="preserve">et </t>
  </si>
  <si>
    <t xml:space="preserve">fa </t>
  </si>
  <si>
    <t xml:space="preserve">fi </t>
  </si>
  <si>
    <t xml:space="preserve">fr </t>
  </si>
  <si>
    <t xml:space="preserve">gu </t>
  </si>
  <si>
    <t xml:space="preserve">he </t>
  </si>
  <si>
    <t xml:space="preserve">hi </t>
  </si>
  <si>
    <t xml:space="preserve">hr </t>
  </si>
  <si>
    <t xml:space="preserve">hu </t>
  </si>
  <si>
    <t xml:space="preserve">id </t>
  </si>
  <si>
    <t xml:space="preserve">it </t>
  </si>
  <si>
    <t xml:space="preserve">ja </t>
  </si>
  <si>
    <t xml:space="preserve">kn </t>
  </si>
  <si>
    <t xml:space="preserve">ko </t>
  </si>
  <si>
    <t xml:space="preserve">lt </t>
  </si>
  <si>
    <t xml:space="preserve">lv </t>
  </si>
  <si>
    <t xml:space="preserve">mk </t>
  </si>
  <si>
    <t xml:space="preserve">ml </t>
  </si>
  <si>
    <t xml:space="preserve">mr </t>
  </si>
  <si>
    <t xml:space="preserve">ne </t>
  </si>
  <si>
    <t xml:space="preserve">nl </t>
  </si>
  <si>
    <t xml:space="preserve">no </t>
  </si>
  <si>
    <t xml:space="preserve">pa </t>
  </si>
  <si>
    <t xml:space="preserve">pl </t>
  </si>
  <si>
    <t xml:space="preserve">pt </t>
  </si>
  <si>
    <t xml:space="preserve">ro </t>
  </si>
  <si>
    <t xml:space="preserve">ru </t>
  </si>
  <si>
    <t xml:space="preserve">sk </t>
  </si>
  <si>
    <t xml:space="preserve">sl </t>
  </si>
  <si>
    <t xml:space="preserve">so </t>
  </si>
  <si>
    <t xml:space="preserve">sq </t>
  </si>
  <si>
    <t xml:space="preserve">sv </t>
  </si>
  <si>
    <t xml:space="preserve">sw </t>
  </si>
  <si>
    <t xml:space="preserve">th </t>
  </si>
  <si>
    <t xml:space="preserve">tl </t>
  </si>
  <si>
    <t xml:space="preserve">tr </t>
  </si>
  <si>
    <t xml:space="preserve">uk </t>
  </si>
  <si>
    <t xml:space="preserve">ur </t>
  </si>
  <si>
    <t xml:space="preserve">vi </t>
  </si>
  <si>
    <t xml:space="preserve">zh-cn </t>
  </si>
  <si>
    <t xml:space="preserve">zh-tw </t>
  </si>
  <si>
    <t>Percentage</t>
  </si>
  <si>
    <t>LANGUAGE</t>
  </si>
  <si>
    <t>ENGLISH</t>
  </si>
  <si>
    <t>TAGALOG(PHILIPINO)</t>
  </si>
  <si>
    <t>GERMAN</t>
  </si>
  <si>
    <t>SOMALIA</t>
  </si>
  <si>
    <t>SPANISH</t>
  </si>
  <si>
    <t>INDONESIAN</t>
  </si>
  <si>
    <t>WELSH</t>
  </si>
  <si>
    <t>ITALIAN</t>
  </si>
  <si>
    <t>PORTUGUESE</t>
  </si>
  <si>
    <t>VIETNAMESE</t>
  </si>
  <si>
    <t>total Emojis</t>
  </si>
  <si>
    <t xml:space="preserve">total Comments </t>
  </si>
  <si>
    <t>total Emoji users</t>
  </si>
  <si>
    <t>❤</t>
  </si>
  <si>
    <t xml:space="preserve"> 😍</t>
  </si>
  <si>
    <t xml:space="preserve"> 😭</t>
  </si>
  <si>
    <t xml:space="preserve"> 💙</t>
  </si>
  <si>
    <t xml:space="preserve"> 💗</t>
  </si>
  <si>
    <t xml:space="preserve"> 💖</t>
  </si>
  <si>
    <t>Light Blue Heart</t>
  </si>
  <si>
    <t>U0001fa75</t>
  </si>
  <si>
    <t xml:space="preserve"> 💕</t>
  </si>
  <si>
    <t>Heart Hands</t>
  </si>
  <si>
    <t>U0001faf6</t>
  </si>
  <si>
    <t xml:space="preserve"> 🥰</t>
  </si>
  <si>
    <t xml:space="preserve"> 😘</t>
  </si>
  <si>
    <t xml:space="preserve"> 💜</t>
  </si>
  <si>
    <t xml:space="preserve"> ♥</t>
  </si>
  <si>
    <t xml:space="preserve"> 🏻</t>
  </si>
  <si>
    <t>Face holding back tears</t>
  </si>
  <si>
    <t>U0001f979</t>
  </si>
  <si>
    <t xml:space="preserve"> 🤍</t>
  </si>
  <si>
    <t xml:space="preserve"> 😂</t>
  </si>
  <si>
    <t xml:space="preserve"> 🥺</t>
  </si>
  <si>
    <t xml:space="preserve"> 🤩</t>
  </si>
  <si>
    <t xml:space="preserve"> 🖤</t>
  </si>
  <si>
    <t xml:space="preserve"> 💘</t>
  </si>
  <si>
    <t xml:space="preserve"> 😱</t>
  </si>
  <si>
    <t xml:space="preserve"> 💛</t>
  </si>
  <si>
    <t xml:space="preserve"> 💓</t>
  </si>
  <si>
    <t xml:space="preserve"> ✨</t>
  </si>
  <si>
    <t xml:space="preserve"> 💋</t>
  </si>
  <si>
    <t xml:space="preserve"> 😻</t>
  </si>
  <si>
    <t xml:space="preserve"> 🔥</t>
  </si>
  <si>
    <t xml:space="preserve"> 🐍</t>
  </si>
  <si>
    <t xml:space="preserve"> 💞</t>
  </si>
  <si>
    <t xml:space="preserve"> 🏼</t>
  </si>
  <si>
    <t xml:space="preserve"> 💚</t>
  </si>
  <si>
    <t xml:space="preserve"> 🙌</t>
  </si>
  <si>
    <t xml:space="preserve"> 👏</t>
  </si>
  <si>
    <t xml:space="preserve"> 🙏</t>
  </si>
  <si>
    <t xml:space="preserve"> 🦋</t>
  </si>
  <si>
    <t xml:space="preserve"> 👑</t>
  </si>
  <si>
    <t xml:space="preserve"> 😩</t>
  </si>
  <si>
    <t xml:space="preserve"> ❣</t>
  </si>
  <si>
    <t xml:space="preserve"> 🤣</t>
  </si>
  <si>
    <t xml:space="preserve"> 🌴</t>
  </si>
  <si>
    <t xml:space="preserve"> 😎</t>
  </si>
  <si>
    <t xml:space="preserve"> 😁</t>
  </si>
  <si>
    <t xml:space="preserve"> 😊</t>
  </si>
  <si>
    <t>Pink heart</t>
  </si>
  <si>
    <t>U0001fa77</t>
  </si>
  <si>
    <t xml:space="preserve"> ♀</t>
  </si>
  <si>
    <t xml:space="preserve"> 👀</t>
  </si>
  <si>
    <t xml:space="preserve"> 🌹</t>
  </si>
  <si>
    <t xml:space="preserve"> 🎉</t>
  </si>
  <si>
    <t xml:space="preserve"> 🤗</t>
  </si>
  <si>
    <t xml:space="preserve"> 🧡</t>
  </si>
  <si>
    <t xml:space="preserve"> 💟</t>
  </si>
  <si>
    <t xml:space="preserve"> 🥳</t>
  </si>
  <si>
    <t xml:space="preserve"> 👍</t>
  </si>
  <si>
    <t xml:space="preserve"> 💝</t>
  </si>
  <si>
    <t xml:space="preserve"> 😢</t>
  </si>
  <si>
    <t xml:space="preserve"> 🥲</t>
  </si>
  <si>
    <t xml:space="preserve"> ‼</t>
  </si>
  <si>
    <t xml:space="preserve"> 🛐</t>
  </si>
  <si>
    <t xml:space="preserve"> 🎶</t>
  </si>
  <si>
    <t xml:space="preserve"> 🙂</t>
  </si>
  <si>
    <t xml:space="preserve"> 🤞</t>
  </si>
  <si>
    <t xml:space="preserve"> 😚</t>
  </si>
  <si>
    <t xml:space="preserve"> 😳</t>
  </si>
  <si>
    <t xml:space="preserve"> 😮</t>
  </si>
  <si>
    <t xml:space="preserve"> ☺</t>
  </si>
  <si>
    <t xml:space="preserve"> 🤔</t>
  </si>
  <si>
    <t xml:space="preserve"> 😔</t>
  </si>
  <si>
    <t xml:space="preserve"> 😆</t>
  </si>
  <si>
    <t xml:space="preserve"> 🤎</t>
  </si>
  <si>
    <t xml:space="preserve"> 🌈</t>
  </si>
  <si>
    <t xml:space="preserve"> 😅</t>
  </si>
  <si>
    <t xml:space="preserve"> 💔</t>
  </si>
  <si>
    <t>Abbreviation</t>
  </si>
  <si>
    <t>Counts</t>
  </si>
  <si>
    <t>omg</t>
  </si>
  <si>
    <t xml:space="preserve"> im</t>
  </si>
  <si>
    <t xml:space="preserve"> lol</t>
  </si>
  <si>
    <t xml:space="preserve"> ily</t>
  </si>
  <si>
    <t xml:space="preserve"> wtf</t>
  </si>
  <si>
    <t xml:space="preserve"> rn</t>
  </si>
  <si>
    <t xml:space="preserve"> til</t>
  </si>
  <si>
    <t xml:space="preserve"> lmao</t>
  </si>
  <si>
    <t xml:space="preserve"> idk</t>
  </si>
  <si>
    <t xml:space="preserve"> fb</t>
  </si>
  <si>
    <t xml:space="preserve"> dm</t>
  </si>
  <si>
    <t xml:space="preserve"> pm</t>
  </si>
  <si>
    <t xml:space="preserve"> hbd</t>
  </si>
  <si>
    <t xml:space="preserve"> xoxo</t>
  </si>
  <si>
    <t xml:space="preserve"> bc</t>
  </si>
  <si>
    <t xml:space="preserve"> aka</t>
  </si>
  <si>
    <t xml:space="preserve"> btw</t>
  </si>
  <si>
    <t xml:space="preserve"> bae</t>
  </si>
  <si>
    <t xml:space="preserve"> gf</t>
  </si>
  <si>
    <t xml:space="preserve"> li</t>
  </si>
  <si>
    <t>emoji</t>
  </si>
  <si>
    <t>Abb</t>
  </si>
  <si>
    <t>Annual rate of emoji use vs. Annual use of abb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</si>
</sst>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C98C"/>
      <color rgb="FF00D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1">
                    <a:lumMod val="75000"/>
                  </a:schemeClr>
                </a:solidFill>
              </a:rPr>
              <a:t>Percentage of Languages </a:t>
            </a:r>
          </a:p>
        </c:rich>
      </c:tx>
      <c:layout>
        <c:manualLayout>
          <c:xMode val="edge"/>
          <c:yMode val="edge"/>
          <c:x val="0.30731662662341946"/>
          <c:y val="1.0832219606835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1158363492524"/>
          <c:y val="0.10632337328178403"/>
          <c:w val="0.66475213589012916"/>
          <c:h val="0.7688263479046954"/>
        </c:manualLayout>
      </c:layout>
      <c:pieChart>
        <c:varyColors val="1"/>
        <c:ser>
          <c:idx val="0"/>
          <c:order val="0"/>
          <c:tx>
            <c:strRef>
              <c:f>Language!$F$2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E6-4B0C-BD62-F99D7F0B7F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E6-4B0C-BD62-F99D7F0B7F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E6-4B0C-BD62-F99D7F0B7F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E6-4B0C-BD62-F99D7F0B7F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E6-4B0C-BD62-F99D7F0B7F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E6-4B0C-BD62-F99D7F0B7F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8E6-4B0C-BD62-F99D7F0B7F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8E6-4B0C-BD62-F99D7F0B7F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8E6-4B0C-BD62-F99D7F0B7F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8E6-4B0C-BD62-F99D7F0B7FE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8E6-4B0C-BD62-F99D7F0B7FE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8E6-4B0C-BD62-F99D7F0B7FE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8E6-4B0C-BD62-F99D7F0B7FE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8E6-4B0C-BD62-F99D7F0B7FE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8E6-4B0C-BD62-F99D7F0B7FE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8E6-4B0C-BD62-F99D7F0B7FE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8E6-4B0C-BD62-F99D7F0B7FE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8E6-4B0C-BD62-F99D7F0B7FE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8E6-4B0C-BD62-F99D7F0B7FE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8E6-4B0C-BD62-F99D7F0B7FE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8E6-4B0C-BD62-F99D7F0B7FE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8E6-4B0C-BD62-F99D7F0B7FE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8E6-4B0C-BD62-F99D7F0B7FE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8E6-4B0C-BD62-F99D7F0B7FE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8E6-4B0C-BD62-F99D7F0B7FE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8E6-4B0C-BD62-F99D7F0B7FE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8E6-4B0C-BD62-F99D7F0B7FE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8E6-4B0C-BD62-F99D7F0B7FE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8E6-4B0C-BD62-F99D7F0B7FE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8E6-4B0C-BD62-F99D7F0B7FE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8E6-4B0C-BD62-F99D7F0B7FE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8E6-4B0C-BD62-F99D7F0B7FE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8E6-4B0C-BD62-F99D7F0B7FE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8E6-4B0C-BD62-F99D7F0B7FE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8E6-4B0C-BD62-F99D7F0B7FE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8E6-4B0C-BD62-F99D7F0B7FE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8E6-4B0C-BD62-F99D7F0B7FE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8E6-4B0C-BD62-F99D7F0B7FE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8E6-4B0C-BD62-F99D7F0B7FE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8E6-4B0C-BD62-F99D7F0B7FE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8E6-4B0C-BD62-F99D7F0B7FE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8E6-4B0C-BD62-F99D7F0B7FE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8E6-4B0C-BD62-F99D7F0B7FE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8E6-4B0C-BD62-F99D7F0B7FE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8E6-4B0C-BD62-F99D7F0B7FE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8E6-4B0C-BD62-F99D7F0B7FE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8E6-4B0C-BD62-F99D7F0B7FE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8E6-4B0C-BD62-F99D7F0B7FE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8E6-4B0C-BD62-F99D7F0B7FE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8E6-4B0C-BD62-F99D7F0B7FE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8E6-4B0C-BD62-F99D7F0B7FE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8E6-4B0C-BD62-F99D7F0B7FE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8E6-4B0C-BD62-F99D7F0B7F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Language!$D$3:$D$417</c:f>
              <c:strCache>
                <c:ptCount val="53"/>
                <c:pt idx="0">
                  <c:v>en </c:v>
                </c:pt>
                <c:pt idx="1">
                  <c:v>tl </c:v>
                </c:pt>
                <c:pt idx="2">
                  <c:v>de </c:v>
                </c:pt>
                <c:pt idx="3">
                  <c:v>so </c:v>
                </c:pt>
                <c:pt idx="4">
                  <c:v>es </c:v>
                </c:pt>
                <c:pt idx="5">
                  <c:v>vi </c:v>
                </c:pt>
                <c:pt idx="6">
                  <c:v>id </c:v>
                </c:pt>
                <c:pt idx="7">
                  <c:v>cy </c:v>
                </c:pt>
                <c:pt idx="8">
                  <c:v>it </c:v>
                </c:pt>
                <c:pt idx="9">
                  <c:v>pt </c:v>
                </c:pt>
                <c:pt idx="10">
                  <c:v>fi </c:v>
                </c:pt>
                <c:pt idx="11">
                  <c:v>sw </c:v>
                </c:pt>
                <c:pt idx="12">
                  <c:v>fr </c:v>
                </c:pt>
                <c:pt idx="13">
                  <c:v>tr </c:v>
                </c:pt>
                <c:pt idx="14">
                  <c:v>nl </c:v>
                </c:pt>
                <c:pt idx="15">
                  <c:v>af </c:v>
                </c:pt>
                <c:pt idx="16">
                  <c:v>cs </c:v>
                </c:pt>
                <c:pt idx="17">
                  <c:v>sl </c:v>
                </c:pt>
                <c:pt idx="18">
                  <c:v>hr </c:v>
                </c:pt>
                <c:pt idx="19">
                  <c:v>sk </c:v>
                </c:pt>
                <c:pt idx="20">
                  <c:v>et </c:v>
                </c:pt>
                <c:pt idx="21">
                  <c:v>pl </c:v>
                </c:pt>
                <c:pt idx="22">
                  <c:v>no </c:v>
                </c:pt>
                <c:pt idx="23">
                  <c:v>ro </c:v>
                </c:pt>
                <c:pt idx="24">
                  <c:v>ca </c:v>
                </c:pt>
                <c:pt idx="25">
                  <c:v>sv </c:v>
                </c:pt>
                <c:pt idx="26">
                  <c:v>da </c:v>
                </c:pt>
                <c:pt idx="27">
                  <c:v>hu </c:v>
                </c:pt>
                <c:pt idx="28">
                  <c:v>sq </c:v>
                </c:pt>
                <c:pt idx="29">
                  <c:v>lt </c:v>
                </c:pt>
                <c:pt idx="30">
                  <c:v>ar </c:v>
                </c:pt>
                <c:pt idx="31">
                  <c:v>lv </c:v>
                </c:pt>
                <c:pt idx="32">
                  <c:v>ko </c:v>
                </c:pt>
                <c:pt idx="33">
                  <c:v>th </c:v>
                </c:pt>
                <c:pt idx="34">
                  <c:v>ja </c:v>
                </c:pt>
                <c:pt idx="35">
                  <c:v>fa </c:v>
                </c:pt>
                <c:pt idx="36">
                  <c:v>zh-cn </c:v>
                </c:pt>
                <c:pt idx="37">
                  <c:v>he </c:v>
                </c:pt>
                <c:pt idx="38">
                  <c:v>bn </c:v>
                </c:pt>
                <c:pt idx="39">
                  <c:v>uk </c:v>
                </c:pt>
                <c:pt idx="40">
                  <c:v>el </c:v>
                </c:pt>
                <c:pt idx="41">
                  <c:v>ur </c:v>
                </c:pt>
                <c:pt idx="42">
                  <c:v>ru </c:v>
                </c:pt>
                <c:pt idx="43">
                  <c:v>zh-tw </c:v>
                </c:pt>
                <c:pt idx="44">
                  <c:v>bg </c:v>
                </c:pt>
                <c:pt idx="45">
                  <c:v>kn </c:v>
                </c:pt>
                <c:pt idx="46">
                  <c:v>hi </c:v>
                </c:pt>
                <c:pt idx="47">
                  <c:v>ne </c:v>
                </c:pt>
                <c:pt idx="48">
                  <c:v>pa </c:v>
                </c:pt>
                <c:pt idx="49">
                  <c:v>gu </c:v>
                </c:pt>
                <c:pt idx="50">
                  <c:v>mk </c:v>
                </c:pt>
                <c:pt idx="51">
                  <c:v>mr </c:v>
                </c:pt>
                <c:pt idx="52">
                  <c:v>ml </c:v>
                </c:pt>
              </c:strCache>
            </c:strRef>
          </c:cat>
          <c:val>
            <c:numRef>
              <c:f>Language!$F$3:$F$417</c:f>
              <c:numCache>
                <c:formatCode>0</c:formatCode>
                <c:ptCount val="53"/>
                <c:pt idx="0">
                  <c:v>39.85006790885123</c:v>
                </c:pt>
                <c:pt idx="1">
                  <c:v>8.2220752589857167</c:v>
                </c:pt>
                <c:pt idx="2">
                  <c:v>5.888318789890902</c:v>
                </c:pt>
                <c:pt idx="3">
                  <c:v>4.9751000878820433</c:v>
                </c:pt>
                <c:pt idx="4">
                  <c:v>3.0885211848984917</c:v>
                </c:pt>
                <c:pt idx="5">
                  <c:v>2.895447000026631</c:v>
                </c:pt>
                <c:pt idx="6">
                  <c:v>2.862158347462517</c:v>
                </c:pt>
                <c:pt idx="7">
                  <c:v>2.7560785079582071</c:v>
                </c:pt>
                <c:pt idx="8">
                  <c:v>2.6990439498983587</c:v>
                </c:pt>
                <c:pt idx="9">
                  <c:v>2.630913174317139</c:v>
                </c:pt>
                <c:pt idx="10">
                  <c:v>2.4231919823170678</c:v>
                </c:pt>
                <c:pt idx="11">
                  <c:v>2.2021553292913514</c:v>
                </c:pt>
                <c:pt idx="12">
                  <c:v>2.0292762603083858</c:v>
                </c:pt>
                <c:pt idx="13">
                  <c:v>1.5814329211458398</c:v>
                </c:pt>
                <c:pt idx="14">
                  <c:v>1.5423742354706127</c:v>
                </c:pt>
                <c:pt idx="15">
                  <c:v>1.4662541832740055</c:v>
                </c:pt>
                <c:pt idx="16">
                  <c:v>1.262971478282483</c:v>
                </c:pt>
                <c:pt idx="17">
                  <c:v>1.2276855065645222</c:v>
                </c:pt>
                <c:pt idx="18">
                  <c:v>1.165102839743988</c:v>
                </c:pt>
                <c:pt idx="19">
                  <c:v>1.1311484141285919</c:v>
                </c:pt>
                <c:pt idx="20">
                  <c:v>1.0976378372140505</c:v>
                </c:pt>
                <c:pt idx="21">
                  <c:v>1.0943089719576391</c:v>
                </c:pt>
                <c:pt idx="22">
                  <c:v>1.005761156137096</c:v>
                </c:pt>
                <c:pt idx="23">
                  <c:v>0.98867298115418412</c:v>
                </c:pt>
                <c:pt idx="24">
                  <c:v>0.96115436170118329</c:v>
                </c:pt>
                <c:pt idx="25">
                  <c:v>0.74300272523102318</c:v>
                </c:pt>
                <c:pt idx="26">
                  <c:v>0.6114015854275594</c:v>
                </c:pt>
                <c:pt idx="27">
                  <c:v>0.54526812900018651</c:v>
                </c:pt>
                <c:pt idx="28">
                  <c:v>0.23990022281204781</c:v>
                </c:pt>
                <c:pt idx="29">
                  <c:v>0.23590558450435417</c:v>
                </c:pt>
                <c:pt idx="30">
                  <c:v>0.18597260565818324</c:v>
                </c:pt>
                <c:pt idx="31">
                  <c:v>7.6563900897462081E-2</c:v>
                </c:pt>
                <c:pt idx="32">
                  <c:v>7.1015792136776418E-2</c:v>
                </c:pt>
                <c:pt idx="33">
                  <c:v>5.3927617153864592E-2</c:v>
                </c:pt>
                <c:pt idx="34">
                  <c:v>3.1069409059839681E-2</c:v>
                </c:pt>
                <c:pt idx="35">
                  <c:v>2.9959787307702553E-2</c:v>
                </c:pt>
                <c:pt idx="36">
                  <c:v>2.9959787307702553E-2</c:v>
                </c:pt>
                <c:pt idx="37">
                  <c:v>2.1082813290605497E-2</c:v>
                </c:pt>
                <c:pt idx="38">
                  <c:v>1.9085494136758661E-2</c:v>
                </c:pt>
                <c:pt idx="39">
                  <c:v>1.5756628880347266E-2</c:v>
                </c:pt>
                <c:pt idx="40">
                  <c:v>1.375930972650043E-2</c:v>
                </c:pt>
                <c:pt idx="41">
                  <c:v>7.3235035641050685E-3</c:v>
                </c:pt>
                <c:pt idx="42">
                  <c:v>5.7700331111130839E-3</c:v>
                </c:pt>
                <c:pt idx="43">
                  <c:v>4.4384870085485261E-3</c:v>
                </c:pt>
                <c:pt idx="44">
                  <c:v>3.1069409059839683E-3</c:v>
                </c:pt>
                <c:pt idx="45">
                  <c:v>2.6630922051291157E-3</c:v>
                </c:pt>
                <c:pt idx="46">
                  <c:v>1.5534704529919841E-3</c:v>
                </c:pt>
                <c:pt idx="47">
                  <c:v>1.1096217521371315E-3</c:v>
                </c:pt>
                <c:pt idx="48">
                  <c:v>1.1096217521371315E-3</c:v>
                </c:pt>
                <c:pt idx="49">
                  <c:v>8.8769740170970522E-4</c:v>
                </c:pt>
                <c:pt idx="50">
                  <c:v>8.8769740170970522E-4</c:v>
                </c:pt>
                <c:pt idx="51">
                  <c:v>4.4384870085485261E-4</c:v>
                </c:pt>
                <c:pt idx="52">
                  <c:v>2.2192435042742631E-4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5-46E5-81F9-0E8063874B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accent1">
                    <a:lumMod val="75000"/>
                  </a:schemeClr>
                </a:solidFill>
                <a:effectLst/>
              </a:rPr>
              <a:t>Language Usage Rate</a:t>
            </a:r>
          </a:p>
          <a:p>
            <a:pPr>
              <a:defRPr/>
            </a:pPr>
            <a:r>
              <a:rPr lang="en-IN" sz="1400" b="1" i="0" u="none" strike="noStrike" baseline="0">
                <a:solidFill>
                  <a:schemeClr val="accent1">
                    <a:lumMod val="75000"/>
                  </a:schemeClr>
                </a:solidFill>
                <a:effectLst/>
              </a:rPr>
              <a:t> Over Time</a:t>
            </a:r>
            <a:endParaRPr lang="en-IN" b="1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1358226358849933"/>
          <c:y val="2.7115141137512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Language!$L$420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Language!$A$421:$A$430</c:f>
              <c:strCache>
                <c:ptCount val="10"/>
                <c:pt idx="0">
                  <c:v>ENGLISH</c:v>
                </c:pt>
                <c:pt idx="1">
                  <c:v>TAGALOG(PHILIPINO)</c:v>
                </c:pt>
                <c:pt idx="2">
                  <c:v>SOMALIA</c:v>
                </c:pt>
                <c:pt idx="3">
                  <c:v>GERMAN</c:v>
                </c:pt>
                <c:pt idx="4">
                  <c:v>VIETNAMESE</c:v>
                </c:pt>
                <c:pt idx="5">
                  <c:v>SPANISH</c:v>
                </c:pt>
                <c:pt idx="6">
                  <c:v>WELSH</c:v>
                </c:pt>
                <c:pt idx="7">
                  <c:v>INDONESIAN</c:v>
                </c:pt>
                <c:pt idx="8">
                  <c:v>ITALIAN</c:v>
                </c:pt>
                <c:pt idx="9">
                  <c:v>PORTUGUESE</c:v>
                </c:pt>
              </c:strCache>
            </c:strRef>
          </c:cat>
          <c:val>
            <c:numRef>
              <c:f>Language!$L$421:$L$430</c:f>
              <c:numCache>
                <c:formatCode>General</c:formatCode>
                <c:ptCount val="10"/>
                <c:pt idx="0">
                  <c:v>0.62345479952703431</c:v>
                </c:pt>
                <c:pt idx="1">
                  <c:v>4.4755870711478483E-2</c:v>
                </c:pt>
                <c:pt idx="2">
                  <c:v>0.25733656653634879</c:v>
                </c:pt>
                <c:pt idx="3">
                  <c:v>2.0409231252289496E-3</c:v>
                </c:pt>
                <c:pt idx="4">
                  <c:v>0.1312874374333306</c:v>
                </c:pt>
                <c:pt idx="5">
                  <c:v>0.25923525599481528</c:v>
                </c:pt>
                <c:pt idx="6">
                  <c:v>0.20287894889382665</c:v>
                </c:pt>
                <c:pt idx="7">
                  <c:v>0.31443244942878101</c:v>
                </c:pt>
                <c:pt idx="8">
                  <c:v>0.13159337646671784</c:v>
                </c:pt>
                <c:pt idx="9">
                  <c:v>0.35178236397748591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4347-9AFB-8EE596902AB2}"/>
            </c:ext>
          </c:extLst>
        </c:ser>
        <c:ser>
          <c:idx val="1"/>
          <c:order val="1"/>
          <c:tx>
            <c:strRef>
              <c:f>Language!$M$420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Language!$A$421:$A$430</c:f>
              <c:strCache>
                <c:ptCount val="10"/>
                <c:pt idx="0">
                  <c:v>ENGLISH</c:v>
                </c:pt>
                <c:pt idx="1">
                  <c:v>TAGALOG(PHILIPINO)</c:v>
                </c:pt>
                <c:pt idx="2">
                  <c:v>SOMALIA</c:v>
                </c:pt>
                <c:pt idx="3">
                  <c:v>GERMAN</c:v>
                </c:pt>
                <c:pt idx="4">
                  <c:v>VIETNAMESE</c:v>
                </c:pt>
                <c:pt idx="5">
                  <c:v>SPANISH</c:v>
                </c:pt>
                <c:pt idx="6">
                  <c:v>WELSH</c:v>
                </c:pt>
                <c:pt idx="7">
                  <c:v>INDONESIAN</c:v>
                </c:pt>
                <c:pt idx="8">
                  <c:v>ITALIAN</c:v>
                </c:pt>
                <c:pt idx="9">
                  <c:v>PORTUGUESE</c:v>
                </c:pt>
              </c:strCache>
            </c:strRef>
          </c:cat>
          <c:val>
            <c:numRef>
              <c:f>Language!$M$421:$M$430</c:f>
              <c:numCache>
                <c:formatCode>General</c:formatCode>
                <c:ptCount val="10"/>
                <c:pt idx="0">
                  <c:v>4.2996882726002369E-3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7-4347-9AFB-8EE596902AB2}"/>
            </c:ext>
          </c:extLst>
        </c:ser>
        <c:ser>
          <c:idx val="2"/>
          <c:order val="2"/>
          <c:tx>
            <c:strRef>
              <c:f>Language!$N$420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Language!$A$421:$A$430</c:f>
              <c:strCache>
                <c:ptCount val="10"/>
                <c:pt idx="0">
                  <c:v>ENGLISH</c:v>
                </c:pt>
                <c:pt idx="1">
                  <c:v>TAGALOG(PHILIPINO)</c:v>
                </c:pt>
                <c:pt idx="2">
                  <c:v>SOMALIA</c:v>
                </c:pt>
                <c:pt idx="3">
                  <c:v>GERMAN</c:v>
                </c:pt>
                <c:pt idx="4">
                  <c:v>VIETNAMESE</c:v>
                </c:pt>
                <c:pt idx="5">
                  <c:v>SPANISH</c:v>
                </c:pt>
                <c:pt idx="6">
                  <c:v>WELSH</c:v>
                </c:pt>
                <c:pt idx="7">
                  <c:v>INDONESIAN</c:v>
                </c:pt>
                <c:pt idx="8">
                  <c:v>ITALIAN</c:v>
                </c:pt>
                <c:pt idx="9">
                  <c:v>PORTUGUESE</c:v>
                </c:pt>
              </c:strCache>
            </c:strRef>
          </c:cat>
          <c:val>
            <c:numRef>
              <c:f>Language!$N$421:$N$430</c:f>
              <c:numCache>
                <c:formatCode>General</c:formatCode>
                <c:ptCount val="10"/>
                <c:pt idx="0">
                  <c:v>24.945358128202372</c:v>
                </c:pt>
                <c:pt idx="1">
                  <c:v>6.6714219779297617</c:v>
                </c:pt>
                <c:pt idx="2">
                  <c:v>9.8431236700153413</c:v>
                </c:pt>
                <c:pt idx="3">
                  <c:v>0.3685174525092888</c:v>
                </c:pt>
                <c:pt idx="4">
                  <c:v>6.2115368835644533</c:v>
                </c:pt>
                <c:pt idx="5">
                  <c:v>26.488288121470234</c:v>
                </c:pt>
                <c:pt idx="6">
                  <c:v>18.326731716742344</c:v>
                </c:pt>
                <c:pt idx="7">
                  <c:v>33.004926108374384</c:v>
                </c:pt>
                <c:pt idx="8">
                  <c:v>30.058120407939466</c:v>
                </c:pt>
                <c:pt idx="9">
                  <c:v>37.511726078799249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7-4347-9AFB-8EE596902AB2}"/>
            </c:ext>
          </c:extLst>
        </c:ser>
        <c:ser>
          <c:idx val="3"/>
          <c:order val="3"/>
          <c:tx>
            <c:strRef>
              <c:f>Language!$O$420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Language!$A$421:$A$430</c:f>
              <c:strCache>
                <c:ptCount val="10"/>
                <c:pt idx="0">
                  <c:v>ENGLISH</c:v>
                </c:pt>
                <c:pt idx="1">
                  <c:v>TAGALOG(PHILIPINO)</c:v>
                </c:pt>
                <c:pt idx="2">
                  <c:v>SOMALIA</c:v>
                </c:pt>
                <c:pt idx="3">
                  <c:v>GERMAN</c:v>
                </c:pt>
                <c:pt idx="4">
                  <c:v>VIETNAMESE</c:v>
                </c:pt>
                <c:pt idx="5">
                  <c:v>SPANISH</c:v>
                </c:pt>
                <c:pt idx="6">
                  <c:v>WELSH</c:v>
                </c:pt>
                <c:pt idx="7">
                  <c:v>INDONESIAN</c:v>
                </c:pt>
                <c:pt idx="8">
                  <c:v>ITALIAN</c:v>
                </c:pt>
                <c:pt idx="9">
                  <c:v>PORTUGUESE</c:v>
                </c:pt>
              </c:strCache>
            </c:strRef>
          </c:cat>
          <c:val>
            <c:numRef>
              <c:f>Language!$O$421:$O$430</c:f>
              <c:numCache>
                <c:formatCode>General</c:formatCode>
                <c:ptCount val="10"/>
                <c:pt idx="0">
                  <c:v>3.0298470027589666</c:v>
                </c:pt>
                <c:pt idx="1">
                  <c:v>0.8895229303906349</c:v>
                </c:pt>
                <c:pt idx="2">
                  <c:v>0.9897560251398031</c:v>
                </c:pt>
                <c:pt idx="3">
                  <c:v>2.2659479826259876E-2</c:v>
                </c:pt>
                <c:pt idx="4">
                  <c:v>0.58258800361040453</c:v>
                </c:pt>
                <c:pt idx="5">
                  <c:v>2.0090732339598185</c:v>
                </c:pt>
                <c:pt idx="6">
                  <c:v>1.149647377065018</c:v>
                </c:pt>
                <c:pt idx="7">
                  <c:v>2.2848757991824753</c:v>
                </c:pt>
                <c:pt idx="8">
                  <c:v>2.1603245969952849</c:v>
                </c:pt>
                <c:pt idx="9">
                  <c:v>1.5712945590994369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7-4347-9AFB-8EE596902AB2}"/>
            </c:ext>
          </c:extLst>
        </c:ser>
        <c:ser>
          <c:idx val="4"/>
          <c:order val="4"/>
          <c:tx>
            <c:strRef>
              <c:f>Language!$P$420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Language!$A$421:$A$430</c:f>
              <c:strCache>
                <c:ptCount val="10"/>
                <c:pt idx="0">
                  <c:v>ENGLISH</c:v>
                </c:pt>
                <c:pt idx="1">
                  <c:v>TAGALOG(PHILIPINO)</c:v>
                </c:pt>
                <c:pt idx="2">
                  <c:v>SOMALIA</c:v>
                </c:pt>
                <c:pt idx="3">
                  <c:v>GERMAN</c:v>
                </c:pt>
                <c:pt idx="4">
                  <c:v>VIETNAMESE</c:v>
                </c:pt>
                <c:pt idx="5">
                  <c:v>SPANISH</c:v>
                </c:pt>
                <c:pt idx="6">
                  <c:v>WELSH</c:v>
                </c:pt>
                <c:pt idx="7">
                  <c:v>INDONESIAN</c:v>
                </c:pt>
                <c:pt idx="8">
                  <c:v>ITALIAN</c:v>
                </c:pt>
                <c:pt idx="9">
                  <c:v>PORTUGUESE</c:v>
                </c:pt>
              </c:strCache>
            </c:strRef>
          </c:cat>
          <c:val>
            <c:numRef>
              <c:f>Language!$P$421:$P$430</c:f>
              <c:numCache>
                <c:formatCode>General</c:formatCode>
                <c:ptCount val="10"/>
                <c:pt idx="0">
                  <c:v>40.740979612311442</c:v>
                </c:pt>
                <c:pt idx="1">
                  <c:v>48.523755577001076</c:v>
                </c:pt>
                <c:pt idx="2">
                  <c:v>25.758400554263371</c:v>
                </c:pt>
                <c:pt idx="3">
                  <c:v>0.18582866712020513</c:v>
                </c:pt>
                <c:pt idx="4">
                  <c:v>41.051940592434562</c:v>
                </c:pt>
                <c:pt idx="5">
                  <c:v>42.468289973150632</c:v>
                </c:pt>
                <c:pt idx="6">
                  <c:v>19.147908414645929</c:v>
                </c:pt>
                <c:pt idx="7">
                  <c:v>19.756838905775076</c:v>
                </c:pt>
                <c:pt idx="8">
                  <c:v>27.108235552143878</c:v>
                </c:pt>
                <c:pt idx="9">
                  <c:v>28.341932457786118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97-4347-9AFB-8EE596902AB2}"/>
            </c:ext>
          </c:extLst>
        </c:ser>
        <c:ser>
          <c:idx val="5"/>
          <c:order val="5"/>
          <c:tx>
            <c:strRef>
              <c:f>Language!$Q$420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Language!$A$421:$A$430</c:f>
              <c:strCache>
                <c:ptCount val="10"/>
                <c:pt idx="0">
                  <c:v>ENGLISH</c:v>
                </c:pt>
                <c:pt idx="1">
                  <c:v>TAGALOG(PHILIPINO)</c:v>
                </c:pt>
                <c:pt idx="2">
                  <c:v>SOMALIA</c:v>
                </c:pt>
                <c:pt idx="3">
                  <c:v>GERMAN</c:v>
                </c:pt>
                <c:pt idx="4">
                  <c:v>VIETNAMESE</c:v>
                </c:pt>
                <c:pt idx="5">
                  <c:v>SPANISH</c:v>
                </c:pt>
                <c:pt idx="6">
                  <c:v>WELSH</c:v>
                </c:pt>
                <c:pt idx="7">
                  <c:v>INDONESIAN</c:v>
                </c:pt>
                <c:pt idx="8">
                  <c:v>ITALIAN</c:v>
                </c:pt>
                <c:pt idx="9">
                  <c:v>PORTUGUESE</c:v>
                </c:pt>
              </c:strCache>
            </c:strRef>
          </c:cat>
          <c:val>
            <c:numRef>
              <c:f>Language!$Q$421:$Q$430</c:f>
              <c:numCache>
                <c:formatCode>General</c:formatCode>
                <c:ptCount val="10"/>
                <c:pt idx="0">
                  <c:v>7.2679064101185995</c:v>
                </c:pt>
                <c:pt idx="1">
                  <c:v>4.2406187499125867</c:v>
                </c:pt>
                <c:pt idx="2">
                  <c:v>2.380363240461226</c:v>
                </c:pt>
                <c:pt idx="3">
                  <c:v>1.9938248992621279E-2</c:v>
                </c:pt>
                <c:pt idx="4">
                  <c:v>4.8166078608353162</c:v>
                </c:pt>
                <c:pt idx="5">
                  <c:v>4.7125266179057501</c:v>
                </c:pt>
                <c:pt idx="6">
                  <c:v>2.0191285866099893</c:v>
                </c:pt>
                <c:pt idx="7">
                  <c:v>3.3434650455927049</c:v>
                </c:pt>
                <c:pt idx="8">
                  <c:v>2.9060203969733522</c:v>
                </c:pt>
                <c:pt idx="9">
                  <c:v>2.6969981238273921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97-4347-9AFB-8EE596902AB2}"/>
            </c:ext>
          </c:extLst>
        </c:ser>
        <c:ser>
          <c:idx val="6"/>
          <c:order val="6"/>
          <c:tx>
            <c:strRef>
              <c:f>Language!$R$420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Language!$A$421:$A$430</c:f>
              <c:strCache>
                <c:ptCount val="10"/>
                <c:pt idx="0">
                  <c:v>ENGLISH</c:v>
                </c:pt>
                <c:pt idx="1">
                  <c:v>TAGALOG(PHILIPINO)</c:v>
                </c:pt>
                <c:pt idx="2">
                  <c:v>SOMALIA</c:v>
                </c:pt>
                <c:pt idx="3">
                  <c:v>GERMAN</c:v>
                </c:pt>
                <c:pt idx="4">
                  <c:v>VIETNAMESE</c:v>
                </c:pt>
                <c:pt idx="5">
                  <c:v>SPANISH</c:v>
                </c:pt>
                <c:pt idx="6">
                  <c:v>WELSH</c:v>
                </c:pt>
                <c:pt idx="7">
                  <c:v>INDONESIAN</c:v>
                </c:pt>
                <c:pt idx="8">
                  <c:v>ITALIAN</c:v>
                </c:pt>
                <c:pt idx="9">
                  <c:v>PORTUGUESE</c:v>
                </c:pt>
              </c:strCache>
            </c:strRef>
          </c:cat>
          <c:val>
            <c:numRef>
              <c:f>Language!$R$421:$R$430</c:f>
              <c:numCache>
                <c:formatCode>General</c:formatCode>
                <c:ptCount val="10"/>
                <c:pt idx="0">
                  <c:v>6.9325307248557815</c:v>
                </c:pt>
                <c:pt idx="1">
                  <c:v>6.621071623379347</c:v>
                </c:pt>
                <c:pt idx="2">
                  <c:v>5.6960459246795665</c:v>
                </c:pt>
                <c:pt idx="3">
                  <c:v>8.1793919095714068E-2</c:v>
                </c:pt>
                <c:pt idx="4">
                  <c:v>7.4669730040206774</c:v>
                </c:pt>
                <c:pt idx="5">
                  <c:v>6.6197574298676054</c:v>
                </c:pt>
                <c:pt idx="6">
                  <c:v>4.5985895082600718</c:v>
                </c:pt>
                <c:pt idx="7">
                  <c:v>8.2800545016245675</c:v>
                </c:pt>
                <c:pt idx="8">
                  <c:v>7.1170084439083237</c:v>
                </c:pt>
                <c:pt idx="9">
                  <c:v>5.9568480300187616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97-4347-9AFB-8EE596902AB2}"/>
            </c:ext>
          </c:extLst>
        </c:ser>
        <c:ser>
          <c:idx val="7"/>
          <c:order val="7"/>
          <c:tx>
            <c:strRef>
              <c:f>Language!$S$420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Language!$A$421:$A$430</c:f>
              <c:strCache>
                <c:ptCount val="10"/>
                <c:pt idx="0">
                  <c:v>ENGLISH</c:v>
                </c:pt>
                <c:pt idx="1">
                  <c:v>TAGALOG(PHILIPINO)</c:v>
                </c:pt>
                <c:pt idx="2">
                  <c:v>SOMALIA</c:v>
                </c:pt>
                <c:pt idx="3">
                  <c:v>GERMAN</c:v>
                </c:pt>
                <c:pt idx="4">
                  <c:v>VIETNAMESE</c:v>
                </c:pt>
                <c:pt idx="5">
                  <c:v>SPANISH</c:v>
                </c:pt>
                <c:pt idx="6">
                  <c:v>WELSH</c:v>
                </c:pt>
                <c:pt idx="7">
                  <c:v>INDONESIAN</c:v>
                </c:pt>
                <c:pt idx="8">
                  <c:v>ITALIAN</c:v>
                </c:pt>
                <c:pt idx="9">
                  <c:v>PORTUGUESE</c:v>
                </c:pt>
              </c:strCache>
            </c:strRef>
          </c:cat>
          <c:val>
            <c:numRef>
              <c:f>Language!$S$421:$S$430</c:f>
              <c:numCache>
                <c:formatCode>General</c:formatCode>
                <c:ptCount val="10"/>
                <c:pt idx="0">
                  <c:v>6.7734422587695731</c:v>
                </c:pt>
                <c:pt idx="1">
                  <c:v>8.3036126379389916</c:v>
                </c:pt>
                <c:pt idx="2">
                  <c:v>13.089523432473896</c:v>
                </c:pt>
                <c:pt idx="3">
                  <c:v>0.12051912711287875</c:v>
                </c:pt>
                <c:pt idx="4">
                  <c:v>9.879379666858128</c:v>
                </c:pt>
                <c:pt idx="5">
                  <c:v>7.7770576798444582</c:v>
                </c:pt>
                <c:pt idx="6">
                  <c:v>11.07139406820597</c:v>
                </c:pt>
                <c:pt idx="7">
                  <c:v>12.692589875275129</c:v>
                </c:pt>
                <c:pt idx="8">
                  <c:v>10.856453558504221</c:v>
                </c:pt>
                <c:pt idx="9">
                  <c:v>11.315666041275797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97-4347-9AFB-8EE596902AB2}"/>
            </c:ext>
          </c:extLst>
        </c:ser>
        <c:ser>
          <c:idx val="8"/>
          <c:order val="8"/>
          <c:tx>
            <c:strRef>
              <c:f>Language!$T$420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Language!$A$421:$A$430</c:f>
              <c:strCache>
                <c:ptCount val="10"/>
                <c:pt idx="0">
                  <c:v>ENGLISH</c:v>
                </c:pt>
                <c:pt idx="1">
                  <c:v>TAGALOG(PHILIPINO)</c:v>
                </c:pt>
                <c:pt idx="2">
                  <c:v>SOMALIA</c:v>
                </c:pt>
                <c:pt idx="3">
                  <c:v>GERMAN</c:v>
                </c:pt>
                <c:pt idx="4">
                  <c:v>VIETNAMESE</c:v>
                </c:pt>
                <c:pt idx="5">
                  <c:v>SPANISH</c:v>
                </c:pt>
                <c:pt idx="6">
                  <c:v>WELSH</c:v>
                </c:pt>
                <c:pt idx="7">
                  <c:v>INDONESIAN</c:v>
                </c:pt>
                <c:pt idx="8">
                  <c:v>ITALIAN</c:v>
                </c:pt>
                <c:pt idx="9">
                  <c:v>PORTUGUESE</c:v>
                </c:pt>
              </c:strCache>
            </c:strRef>
          </c:cat>
          <c:val>
            <c:numRef>
              <c:f>Language!$T$421:$T$430</c:f>
              <c:numCache>
                <c:formatCode>General</c:formatCode>
                <c:ptCount val="10"/>
                <c:pt idx="0">
                  <c:v>38.285140993944609</c:v>
                </c:pt>
                <c:pt idx="1">
                  <c:v>32.310941411767999</c:v>
                </c:pt>
                <c:pt idx="2">
                  <c:v>53.075666848121941</c:v>
                </c:pt>
                <c:pt idx="3">
                  <c:v>0.59192003767858081</c:v>
                </c:pt>
                <c:pt idx="4">
                  <c:v>36.785098875851318</c:v>
                </c:pt>
                <c:pt idx="5">
                  <c:v>38.42236829923155</c:v>
                </c:pt>
                <c:pt idx="6">
                  <c:v>63.162979422278042</c:v>
                </c:pt>
                <c:pt idx="7">
                  <c:v>55.927051671732521</c:v>
                </c:pt>
                <c:pt idx="8">
                  <c:v>52.012282048470226</c:v>
                </c:pt>
                <c:pt idx="9">
                  <c:v>51.688555347091935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97-4347-9AFB-8EE59690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33743"/>
        <c:axId val="2144709055"/>
      </c:barChart>
      <c:catAx>
        <c:axId val="2621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09055"/>
        <c:crosses val="autoZero"/>
        <c:auto val="1"/>
        <c:lblAlgn val="ctr"/>
        <c:lblOffset val="100"/>
        <c:noMultiLvlLbl val="0"/>
      </c:catAx>
      <c:valAx>
        <c:axId val="21447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</a:t>
            </a:r>
            <a:r>
              <a:rPr lang="en-IN" b="1"/>
              <a:t>requency of Abbreviated Terms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68708442694663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Abbreviation!$C$1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Abbreviation!$B$2:$B$21</c:f>
              <c:strCache>
                <c:ptCount val="20"/>
                <c:pt idx="0">
                  <c:v>omg</c:v>
                </c:pt>
                <c:pt idx="1">
                  <c:v> im</c:v>
                </c:pt>
                <c:pt idx="2">
                  <c:v> lol</c:v>
                </c:pt>
                <c:pt idx="3">
                  <c:v> ily</c:v>
                </c:pt>
                <c:pt idx="4">
                  <c:v> wtf</c:v>
                </c:pt>
                <c:pt idx="5">
                  <c:v> rn</c:v>
                </c:pt>
                <c:pt idx="6">
                  <c:v> til</c:v>
                </c:pt>
                <c:pt idx="7">
                  <c:v> lmao</c:v>
                </c:pt>
                <c:pt idx="8">
                  <c:v> idk</c:v>
                </c:pt>
                <c:pt idx="9">
                  <c:v> fb</c:v>
                </c:pt>
                <c:pt idx="10">
                  <c:v> dm</c:v>
                </c:pt>
                <c:pt idx="11">
                  <c:v> pm</c:v>
                </c:pt>
                <c:pt idx="12">
                  <c:v> hbd</c:v>
                </c:pt>
                <c:pt idx="13">
                  <c:v> xoxo</c:v>
                </c:pt>
                <c:pt idx="14">
                  <c:v> bc</c:v>
                </c:pt>
                <c:pt idx="15">
                  <c:v> aka</c:v>
                </c:pt>
                <c:pt idx="16">
                  <c:v> btw</c:v>
                </c:pt>
                <c:pt idx="17">
                  <c:v> bae</c:v>
                </c:pt>
                <c:pt idx="18">
                  <c:v> gf</c:v>
                </c:pt>
                <c:pt idx="19">
                  <c:v> li</c:v>
                </c:pt>
              </c:strCache>
            </c:strRef>
          </c:cat>
          <c:val>
            <c:numRef>
              <c:f>Abbreviation!$C$2:$C$21</c:f>
              <c:numCache>
                <c:formatCode>General</c:formatCode>
                <c:ptCount val="20"/>
                <c:pt idx="0">
                  <c:v>10279</c:v>
                </c:pt>
                <c:pt idx="1">
                  <c:v>2546</c:v>
                </c:pt>
                <c:pt idx="2">
                  <c:v>1646</c:v>
                </c:pt>
                <c:pt idx="3">
                  <c:v>1616</c:v>
                </c:pt>
                <c:pt idx="4">
                  <c:v>453</c:v>
                </c:pt>
                <c:pt idx="5">
                  <c:v>222</c:v>
                </c:pt>
                <c:pt idx="6">
                  <c:v>191</c:v>
                </c:pt>
                <c:pt idx="7">
                  <c:v>186</c:v>
                </c:pt>
                <c:pt idx="8">
                  <c:v>153</c:v>
                </c:pt>
                <c:pt idx="9">
                  <c:v>148</c:v>
                </c:pt>
                <c:pt idx="10">
                  <c:v>143</c:v>
                </c:pt>
                <c:pt idx="11">
                  <c:v>124</c:v>
                </c:pt>
                <c:pt idx="12">
                  <c:v>124</c:v>
                </c:pt>
                <c:pt idx="13">
                  <c:v>117</c:v>
                </c:pt>
                <c:pt idx="14">
                  <c:v>108</c:v>
                </c:pt>
                <c:pt idx="15">
                  <c:v>93</c:v>
                </c:pt>
                <c:pt idx="16">
                  <c:v>92</c:v>
                </c:pt>
                <c:pt idx="17">
                  <c:v>86</c:v>
                </c:pt>
                <c:pt idx="18">
                  <c:v>71</c:v>
                </c:pt>
                <c:pt idx="1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F-48B7-9F4F-AF8247BB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108272"/>
        <c:axId val="1531749328"/>
      </c:barChart>
      <c:catAx>
        <c:axId val="16341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49328"/>
        <c:crosses val="autoZero"/>
        <c:auto val="1"/>
        <c:lblAlgn val="ctr"/>
        <c:lblOffset val="100"/>
        <c:noMultiLvlLbl val="0"/>
      </c:catAx>
      <c:valAx>
        <c:axId val="1531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Annual Usage of Abbreviation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Abbreviation!$B$24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Abbreviation!$B$25</c:f>
              <c:numCache>
                <c:formatCode>0.00</c:formatCode>
                <c:ptCount val="1"/>
                <c:pt idx="0">
                  <c:v>6.37898686679174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B-4233-9133-D79BEBCEE99A}"/>
            </c:ext>
          </c:extLst>
        </c:ser>
        <c:ser>
          <c:idx val="1"/>
          <c:order val="1"/>
          <c:tx>
            <c:strRef>
              <c:f>Abbreviation!$C$24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Abbreviation!$C$25</c:f>
              <c:numCache>
                <c:formatCode>0.00</c:formatCode>
                <c:ptCount val="1"/>
                <c:pt idx="0">
                  <c:v>9.9096650077370203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B-4233-9133-D79BEBCEE99A}"/>
            </c:ext>
          </c:extLst>
        </c:ser>
        <c:ser>
          <c:idx val="2"/>
          <c:order val="2"/>
          <c:tx>
            <c:strRef>
              <c:f>Abbreviation!$D$24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Abbreviation!$D$25</c:f>
              <c:numCache>
                <c:formatCode>0.00</c:formatCode>
                <c:ptCount val="1"/>
                <c:pt idx="0">
                  <c:v>4.0803897685749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B-4233-9133-D79BEBCEE99A}"/>
            </c:ext>
          </c:extLst>
        </c:ser>
        <c:ser>
          <c:idx val="3"/>
          <c:order val="3"/>
          <c:tx>
            <c:strRef>
              <c:f>Abbreviation!$E$24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Abbreviation!$E$25</c:f>
              <c:numCache>
                <c:formatCode>0.00</c:formatCode>
                <c:ptCount val="1"/>
                <c:pt idx="0">
                  <c:v>1.4783868721654501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B-4233-9133-D79BEBCEE99A}"/>
            </c:ext>
          </c:extLst>
        </c:ser>
        <c:ser>
          <c:idx val="4"/>
          <c:order val="4"/>
          <c:tx>
            <c:strRef>
              <c:f>Abbreviation!$F$24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Abbreviation!$F$25</c:f>
              <c:numCache>
                <c:formatCode>0.00</c:formatCode>
                <c:ptCount val="1"/>
                <c:pt idx="0">
                  <c:v>1.35901219228081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B-4233-9133-D79BEBCEE99A}"/>
            </c:ext>
          </c:extLst>
        </c:ser>
        <c:ser>
          <c:idx val="5"/>
          <c:order val="5"/>
          <c:tx>
            <c:strRef>
              <c:f>Abbreviation!$G$24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Abbreviation!$G$25</c:f>
              <c:numCache>
                <c:formatCode>0.00</c:formatCode>
                <c:ptCount val="1"/>
                <c:pt idx="0">
                  <c:v>2.9777829475398399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B-4233-9133-D79BEBCEE99A}"/>
            </c:ext>
          </c:extLst>
        </c:ser>
        <c:ser>
          <c:idx val="6"/>
          <c:order val="6"/>
          <c:tx>
            <c:strRef>
              <c:f>Abbreviation!$H$24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Abbreviation!$H$25</c:f>
              <c:numCache>
                <c:formatCode>0.00</c:formatCode>
                <c:ptCount val="1"/>
                <c:pt idx="0">
                  <c:v>3.1943546649429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1B-4233-9133-D79BEBCEE99A}"/>
            </c:ext>
          </c:extLst>
        </c:ser>
        <c:ser>
          <c:idx val="7"/>
          <c:order val="7"/>
          <c:tx>
            <c:strRef>
              <c:f>Abbreviation!$I$24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Abbreviation!$I$25</c:f>
              <c:numCache>
                <c:formatCode>0.00</c:formatCode>
                <c:ptCount val="1"/>
                <c:pt idx="0">
                  <c:v>2.6150137156232498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1B-4233-9133-D79BEBCE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485440"/>
        <c:axId val="1129978576"/>
      </c:barChart>
      <c:catAx>
        <c:axId val="121248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9978576"/>
        <c:crosses val="autoZero"/>
        <c:auto val="1"/>
        <c:lblAlgn val="ctr"/>
        <c:lblOffset val="100"/>
        <c:noMultiLvlLbl val="0"/>
      </c:catAx>
      <c:valAx>
        <c:axId val="11299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1">
                    <a:lumMod val="75000"/>
                  </a:schemeClr>
                </a:solidFill>
              </a:rPr>
              <a:t>Annual rate of emoji and abbreviation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Abbreviation!$A$25</c:f>
              <c:strCache>
                <c:ptCount val="1"/>
                <c:pt idx="0">
                  <c:v>Abb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Abbreviation!$B$23:$I$24</c:f>
              <c:strCache>
                <c:ptCount val="8"/>
                <c:pt idx="0">
                  <c:v>2015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Abbreviation!$B$25:$I$25</c:f>
              <c:numCache>
                <c:formatCode>0.00</c:formatCode>
                <c:ptCount val="8"/>
                <c:pt idx="0">
                  <c:v>6.37898686679174</c:v>
                </c:pt>
                <c:pt idx="1">
                  <c:v>9.9096650077370203</c:v>
                </c:pt>
                <c:pt idx="2">
                  <c:v>4.0803897685749</c:v>
                </c:pt>
                <c:pt idx="3">
                  <c:v>1.4783868721654501</c:v>
                </c:pt>
                <c:pt idx="4">
                  <c:v>1.35901219228081</c:v>
                </c:pt>
                <c:pt idx="5">
                  <c:v>2.9777829475398399</c:v>
                </c:pt>
                <c:pt idx="6">
                  <c:v>3.1943546649429</c:v>
                </c:pt>
                <c:pt idx="7">
                  <c:v>2.6150137156232498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1-4197-A0A7-4956FF30D450}"/>
            </c:ext>
          </c:extLst>
        </c:ser>
        <c:ser>
          <c:idx val="1"/>
          <c:order val="1"/>
          <c:tx>
            <c:strRef>
              <c:f>Abbreviation!$A$26</c:f>
              <c:strCache>
                <c:ptCount val="1"/>
                <c:pt idx="0">
                  <c:v>emoji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Abbreviation!$B$23:$I$24</c:f>
              <c:strCache>
                <c:ptCount val="8"/>
                <c:pt idx="0">
                  <c:v>2015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Abbreviation!$B$26:$I$26</c:f>
              <c:numCache>
                <c:formatCode>0.00</c:formatCode>
                <c:ptCount val="8"/>
                <c:pt idx="0">
                  <c:v>65.64039408866995</c:v>
                </c:pt>
                <c:pt idx="1">
                  <c:v>57.499789585061748</c:v>
                </c:pt>
                <c:pt idx="2">
                  <c:v>74.332277048438215</c:v>
                </c:pt>
                <c:pt idx="3">
                  <c:v>141.65187211106314</c:v>
                </c:pt>
                <c:pt idx="4">
                  <c:v>154.4375149916047</c:v>
                </c:pt>
                <c:pt idx="5">
                  <c:v>114.9177917390723</c:v>
                </c:pt>
                <c:pt idx="6">
                  <c:v>131.62845662963838</c:v>
                </c:pt>
                <c:pt idx="7">
                  <c:v>135.97475878271871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1-4197-A0A7-4956FF30D4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6491968"/>
        <c:axId val="1749350144"/>
      </c:lineChart>
      <c:catAx>
        <c:axId val="16064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50144"/>
        <c:crosses val="autoZero"/>
        <c:auto val="1"/>
        <c:lblAlgn val="ctr"/>
        <c:lblOffset val="100"/>
        <c:noMultiLvlLbl val="0"/>
      </c:catAx>
      <c:valAx>
        <c:axId val="17493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Number of Emojis in Comments vs. Number</a:t>
            </a:r>
          </a:p>
          <a:p>
            <a:pPr>
              <a:defRPr/>
            </a:pPr>
            <a:r>
              <a:rPr lang="en-IN" sz="1400"/>
              <a:t> of Emoji Users</a:t>
            </a:r>
          </a:p>
        </c:rich>
      </c:tx>
      <c:layout>
        <c:manualLayout>
          <c:xMode val="edge"/>
          <c:yMode val="edge"/>
          <c:x val="0.310923064728627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1462123202393E-2"/>
          <c:y val="0.10005150614066675"/>
          <c:w val="0.92206742586870261"/>
          <c:h val="0.7297234586075414"/>
        </c:manualLayout>
      </c:layout>
      <c:lineChart>
        <c:grouping val="standard"/>
        <c:varyColors val="0"/>
        <c:ser>
          <c:idx val="0"/>
          <c:order val="0"/>
          <c:tx>
            <c:strRef>
              <c:f>Emoji!$B$26</c:f>
              <c:strCache>
                <c:ptCount val="1"/>
                <c:pt idx="0">
                  <c:v>total Comments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tx>
                <c:rich>
                  <a:bodyPr/>
                  <a:lstStyle/>
                  <a:p>
                    <a:fld id="{552D67B7-E02B-4F12-8484-3ABD04685327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9C2-4B41-97C0-77E614599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Emoji!$A$27:$A$34</c:f>
              <c:numCache>
                <c:formatCode>General</c:formatCode>
                <c:ptCount val="8"/>
                <c:pt idx="0">
                  <c:v>2015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Emoji!$B$27:$B$34</c:f>
              <c:numCache>
                <c:formatCode>General</c:formatCode>
                <c:ptCount val="8"/>
                <c:pt idx="0">
                  <c:v>1624</c:v>
                </c:pt>
                <c:pt idx="1">
                  <c:v>83169</c:v>
                </c:pt>
                <c:pt idx="2">
                  <c:v>8836</c:v>
                </c:pt>
                <c:pt idx="3">
                  <c:v>187569</c:v>
                </c:pt>
                <c:pt idx="4">
                  <c:v>25014</c:v>
                </c:pt>
                <c:pt idx="5">
                  <c:v>29924</c:v>
                </c:pt>
                <c:pt idx="6">
                  <c:v>42310</c:v>
                </c:pt>
                <c:pt idx="7">
                  <c:v>199198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B41-97C0-77E614599C07}"/>
            </c:ext>
          </c:extLst>
        </c:ser>
        <c:ser>
          <c:idx val="1"/>
          <c:order val="1"/>
          <c:tx>
            <c:strRef>
              <c:f>Emoji!$C$26</c:f>
              <c:strCache>
                <c:ptCount val="1"/>
                <c:pt idx="0">
                  <c:v>total Emojis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Emoji!$A$27:$A$34</c:f>
              <c:numCache>
                <c:formatCode>General</c:formatCode>
                <c:ptCount val="8"/>
                <c:pt idx="0">
                  <c:v>2015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Emoji!$C$27:$C$34</c:f>
              <c:numCache>
                <c:formatCode>General</c:formatCode>
                <c:ptCount val="8"/>
                <c:pt idx="0">
                  <c:v>1066</c:v>
                </c:pt>
                <c:pt idx="1">
                  <c:v>47822</c:v>
                </c:pt>
                <c:pt idx="2">
                  <c:v>6568</c:v>
                </c:pt>
                <c:pt idx="3">
                  <c:v>265695</c:v>
                </c:pt>
                <c:pt idx="4">
                  <c:v>38631</c:v>
                </c:pt>
                <c:pt idx="5">
                  <c:v>34388</c:v>
                </c:pt>
                <c:pt idx="6">
                  <c:v>55692</c:v>
                </c:pt>
                <c:pt idx="7">
                  <c:v>270859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2-4B41-97C0-77E614599C07}"/>
            </c:ext>
          </c:extLst>
        </c:ser>
        <c:ser>
          <c:idx val="2"/>
          <c:order val="2"/>
          <c:tx>
            <c:strRef>
              <c:f>Emoji!$D$26</c:f>
              <c:strCache>
                <c:ptCount val="1"/>
                <c:pt idx="0">
                  <c:v>total Emoji users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Emoji!$A$27:$A$34</c:f>
              <c:numCache>
                <c:formatCode>General</c:formatCode>
                <c:ptCount val="8"/>
                <c:pt idx="0">
                  <c:v>2015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Emoji!$D$27:$D$34</c:f>
              <c:numCache>
                <c:formatCode>General</c:formatCode>
                <c:ptCount val="8"/>
                <c:pt idx="0">
                  <c:v>320</c:v>
                </c:pt>
                <c:pt idx="1">
                  <c:v>15996</c:v>
                </c:pt>
                <c:pt idx="2">
                  <c:v>2345</c:v>
                </c:pt>
                <c:pt idx="3">
                  <c:v>86978</c:v>
                </c:pt>
                <c:pt idx="4">
                  <c:v>9612</c:v>
                </c:pt>
                <c:pt idx="5">
                  <c:v>10651</c:v>
                </c:pt>
                <c:pt idx="6">
                  <c:v>14643</c:v>
                </c:pt>
                <c:pt idx="7">
                  <c:v>80306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2-4B41-97C0-77E614599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5941615"/>
        <c:axId val="1108197759"/>
      </c:lineChart>
      <c:catAx>
        <c:axId val="109594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97759"/>
        <c:crosses val="autoZero"/>
        <c:auto val="1"/>
        <c:lblAlgn val="ctr"/>
        <c:lblOffset val="100"/>
        <c:noMultiLvlLbl val="0"/>
      </c:catAx>
      <c:valAx>
        <c:axId val="11081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Annual Percentage of Emojis in Comments vs. Annual Percentge of Emoji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Emoji!$E$26</c:f>
              <c:strCache>
                <c:ptCount val="1"/>
                <c:pt idx="0">
                  <c:v>Percentage of Emojis in Comments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Emoji!$A$27:$A$34</c:f>
              <c:numCache>
                <c:formatCode>General</c:formatCode>
                <c:ptCount val="8"/>
                <c:pt idx="0">
                  <c:v>2015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Emoji!$E$27:$E$34</c:f>
              <c:numCache>
                <c:formatCode>0.00</c:formatCode>
                <c:ptCount val="8"/>
                <c:pt idx="0">
                  <c:v>65.64039408866995</c:v>
                </c:pt>
                <c:pt idx="1">
                  <c:v>57.499789585061748</c:v>
                </c:pt>
                <c:pt idx="2">
                  <c:v>74.332277048438215</c:v>
                </c:pt>
                <c:pt idx="3">
                  <c:v>141.65187211106314</c:v>
                </c:pt>
                <c:pt idx="4">
                  <c:v>154.4375149916047</c:v>
                </c:pt>
                <c:pt idx="5">
                  <c:v>114.9177917390723</c:v>
                </c:pt>
                <c:pt idx="6">
                  <c:v>131.62845662963838</c:v>
                </c:pt>
                <c:pt idx="7">
                  <c:v>135.97475878271871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9-4213-8622-E61628250328}"/>
            </c:ext>
          </c:extLst>
        </c:ser>
        <c:ser>
          <c:idx val="1"/>
          <c:order val="1"/>
          <c:tx>
            <c:strRef>
              <c:f>Emoji!$F$26</c:f>
              <c:strCache>
                <c:ptCount val="1"/>
                <c:pt idx="0">
                  <c:v>Percentage of Emoji Users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Emoji!$A$27:$A$34</c:f>
              <c:numCache>
                <c:formatCode>General</c:formatCode>
                <c:ptCount val="8"/>
                <c:pt idx="0">
                  <c:v>2015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Emoji!$F$27:$F$34</c:f>
              <c:numCache>
                <c:formatCode>0.00</c:formatCode>
                <c:ptCount val="8"/>
                <c:pt idx="0">
                  <c:v>19.704433497536947</c:v>
                </c:pt>
                <c:pt idx="1">
                  <c:v>19.233127727879378</c:v>
                </c:pt>
                <c:pt idx="2">
                  <c:v>26.539157990040742</c:v>
                </c:pt>
                <c:pt idx="3">
                  <c:v>46.371202064307006</c:v>
                </c:pt>
                <c:pt idx="4">
                  <c:v>38.426481170544498</c:v>
                </c:pt>
                <c:pt idx="5">
                  <c:v>35.593503542307175</c:v>
                </c:pt>
                <c:pt idx="6">
                  <c:v>34.60883951784448</c:v>
                </c:pt>
                <c:pt idx="7">
                  <c:v>40.314661793793114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9-4213-8622-E616282503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7819679"/>
        <c:axId val="1095342863"/>
      </c:lineChart>
      <c:catAx>
        <c:axId val="1417819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42863"/>
        <c:crosses val="autoZero"/>
        <c:auto val="1"/>
        <c:lblAlgn val="ctr"/>
        <c:lblOffset val="100"/>
        <c:noMultiLvlLbl val="0"/>
      </c:catAx>
      <c:valAx>
        <c:axId val="10953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1">
                <a:solidFill>
                  <a:schemeClr val="accent1">
                    <a:lumMod val="75000"/>
                  </a:schemeClr>
                </a:solidFill>
                <a:latin typeface="+mn-lt"/>
              </a:rPr>
              <a:t>Frequency</a:t>
            </a:r>
            <a:r>
              <a:rPr lang="en-IN" sz="1600" b="1" baseline="0">
                <a:solidFill>
                  <a:schemeClr val="accent1">
                    <a:lumMod val="75000"/>
                  </a:schemeClr>
                </a:solidFill>
                <a:latin typeface="+mn-lt"/>
              </a:rPr>
              <a:t> of Emojis</a:t>
            </a:r>
          </a:p>
          <a:p>
            <a:pPr>
              <a:defRPr/>
            </a:pPr>
            <a:r>
              <a:rPr lang="en-IN" sz="1600" b="1">
                <a:solidFill>
                  <a:schemeClr val="accent1">
                    <a:lumMod val="75000"/>
                  </a:schemeClr>
                </a:solidFill>
                <a:latin typeface="+mn-lt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Emoji!$A$84:$A$103</c:f>
              <c:strCache>
                <c:ptCount val="20"/>
                <c:pt idx="0">
                  <c:v>❤</c:v>
                </c:pt>
                <c:pt idx="1">
                  <c:v> 😍</c:v>
                </c:pt>
                <c:pt idx="2">
                  <c:v> 😭</c:v>
                </c:pt>
                <c:pt idx="3">
                  <c:v> 💙</c:v>
                </c:pt>
                <c:pt idx="4">
                  <c:v> 💗</c:v>
                </c:pt>
                <c:pt idx="5">
                  <c:v> 💖</c:v>
                </c:pt>
                <c:pt idx="7">
                  <c:v> 💕</c:v>
                </c:pt>
                <c:pt idx="9">
                  <c:v> 🥰</c:v>
                </c:pt>
                <c:pt idx="10">
                  <c:v> 😘</c:v>
                </c:pt>
                <c:pt idx="11">
                  <c:v> 💜</c:v>
                </c:pt>
                <c:pt idx="12">
                  <c:v> ♥</c:v>
                </c:pt>
                <c:pt idx="13">
                  <c:v> 🏻</c:v>
                </c:pt>
                <c:pt idx="15">
                  <c:v> 🤍</c:v>
                </c:pt>
                <c:pt idx="16">
                  <c:v> 😂</c:v>
                </c:pt>
                <c:pt idx="17">
                  <c:v> 🥺</c:v>
                </c:pt>
                <c:pt idx="18">
                  <c:v> 🤩</c:v>
                </c:pt>
                <c:pt idx="19">
                  <c:v> 🖤</c:v>
                </c:pt>
              </c:strCache>
            </c:strRef>
          </c:cat>
          <c:val>
            <c:numRef>
              <c:f>Emoji!$B$84:$B$103</c:f>
              <c:numCache>
                <c:formatCode>General</c:formatCode>
                <c:ptCount val="20"/>
                <c:pt idx="0">
                  <c:v>108318</c:v>
                </c:pt>
                <c:pt idx="1">
                  <c:v>72209</c:v>
                </c:pt>
                <c:pt idx="2">
                  <c:v>64037</c:v>
                </c:pt>
                <c:pt idx="3">
                  <c:v>37588</c:v>
                </c:pt>
                <c:pt idx="4">
                  <c:v>29379</c:v>
                </c:pt>
                <c:pt idx="5">
                  <c:v>20145</c:v>
                </c:pt>
                <c:pt idx="6">
                  <c:v>18268</c:v>
                </c:pt>
                <c:pt idx="7">
                  <c:v>17604</c:v>
                </c:pt>
                <c:pt idx="8">
                  <c:v>17400</c:v>
                </c:pt>
                <c:pt idx="9">
                  <c:v>14627</c:v>
                </c:pt>
                <c:pt idx="10">
                  <c:v>14346</c:v>
                </c:pt>
                <c:pt idx="11">
                  <c:v>14308</c:v>
                </c:pt>
                <c:pt idx="12">
                  <c:v>13923</c:v>
                </c:pt>
                <c:pt idx="13">
                  <c:v>12943</c:v>
                </c:pt>
                <c:pt idx="14">
                  <c:v>9904</c:v>
                </c:pt>
                <c:pt idx="15">
                  <c:v>9363</c:v>
                </c:pt>
                <c:pt idx="16">
                  <c:v>8836</c:v>
                </c:pt>
                <c:pt idx="17">
                  <c:v>8487</c:v>
                </c:pt>
                <c:pt idx="18">
                  <c:v>8405</c:v>
                </c:pt>
                <c:pt idx="19">
                  <c:v>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8-4393-8636-1F825F3B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74492032"/>
        <c:axId val="913034736"/>
      </c:barChart>
      <c:catAx>
        <c:axId val="17744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34736"/>
        <c:crosses val="autoZero"/>
        <c:auto val="1"/>
        <c:lblAlgn val="ctr"/>
        <c:lblOffset val="100"/>
        <c:noMultiLvlLbl val="0"/>
      </c:catAx>
      <c:valAx>
        <c:axId val="9130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73</xdr:row>
      <xdr:rowOff>105508</xdr:rowOff>
    </xdr:from>
    <xdr:to>
      <xdr:col>16</xdr:col>
      <xdr:colOff>328247</xdr:colOff>
      <xdr:row>339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4EE2C-A2DA-2D9E-592B-6DEEAFEA3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1638</xdr:colOff>
      <xdr:row>431</xdr:row>
      <xdr:rowOff>1639</xdr:rowOff>
    </xdr:from>
    <xdr:to>
      <xdr:col>8</xdr:col>
      <xdr:colOff>316271</xdr:colOff>
      <xdr:row>446</xdr:row>
      <xdr:rowOff>40968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B8A718-A20A-725B-8535-91F7EE2F7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144780</xdr:rowOff>
    </xdr:from>
    <xdr:to>
      <xdr:col>11</xdr:col>
      <xdr:colOff>76200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7EDBF-9DE3-04EA-7D3B-DA5C27FC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7620</xdr:rowOff>
    </xdr:from>
    <xdr:to>
      <xdr:col>7</xdr:col>
      <xdr:colOff>640080</xdr:colOff>
      <xdr:row>42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F3530-016C-E496-D7DE-3D12AE058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19</xdr:row>
      <xdr:rowOff>68580</xdr:rowOff>
    </xdr:from>
    <xdr:to>
      <xdr:col>16</xdr:col>
      <xdr:colOff>541020</xdr:colOff>
      <xdr:row>34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916E0E-4612-C0F7-B5B1-32380BB0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15240</xdr:rowOff>
    </xdr:from>
    <xdr:to>
      <xdr:col>1</xdr:col>
      <xdr:colOff>0</xdr:colOff>
      <xdr:row>1</xdr:row>
      <xdr:rowOff>381000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DB4C6C-A4EE-FBC0-C6FC-2F93B5C6784A}"/>
            </a:ext>
          </a:extLst>
        </xdr:cNvPr>
        <xdr:cNvCxnSpPr/>
      </xdr:nvCxnSpPr>
      <xdr:spPr>
        <a:xfrm>
          <a:off x="7620" y="190500"/>
          <a:ext cx="1104900" cy="3657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1104900</xdr:colOff>
      <xdr:row>13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8D14457-C8F3-4A0D-8CD8-78DE309DFEB1}"/>
            </a:ext>
          </a:extLst>
        </xdr:cNvPr>
        <xdr:cNvCxnSpPr/>
      </xdr:nvCxnSpPr>
      <xdr:spPr>
        <a:xfrm>
          <a:off x="0" y="2392680"/>
          <a:ext cx="1104900" cy="3657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126075</xdr:colOff>
      <xdr:row>1</xdr:row>
      <xdr:rowOff>41725</xdr:rowOff>
    </xdr:from>
    <xdr:ext cx="1138845" cy="270695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C46E1F7-5689-A551-02B2-64B1EE5E4C89}"/>
            </a:ext>
          </a:extLst>
        </xdr:cNvPr>
        <xdr:cNvSpPr/>
      </xdr:nvSpPr>
      <xdr:spPr>
        <a:xfrm rot="1130397">
          <a:off x="126075" y="216985"/>
          <a:ext cx="1138845" cy="2706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Year</a:t>
          </a:r>
          <a:r>
            <a:rPr lang="en-U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By post</a:t>
          </a:r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1138845" cy="270695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A549167-C405-4F25-99A8-F7CD595D4711}"/>
            </a:ext>
          </a:extLst>
        </xdr:cNvPr>
        <xdr:cNvSpPr/>
      </xdr:nvSpPr>
      <xdr:spPr>
        <a:xfrm rot="1130397">
          <a:off x="0" y="2392680"/>
          <a:ext cx="1138845" cy="2706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Year</a:t>
          </a:r>
          <a:r>
            <a:rPr lang="en-U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By post</a:t>
          </a:r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oneCellAnchor>
  <xdr:oneCellAnchor>
    <xdr:from>
      <xdr:col>0</xdr:col>
      <xdr:colOff>19876</xdr:colOff>
      <xdr:row>12</xdr:row>
      <xdr:rowOff>127399</xdr:rowOff>
    </xdr:from>
    <xdr:ext cx="889613" cy="270695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0BA2F62-FEE5-4F3E-8054-DE06EC7BEC20}"/>
            </a:ext>
          </a:extLst>
        </xdr:cNvPr>
        <xdr:cNvSpPr/>
      </xdr:nvSpPr>
      <xdr:spPr>
        <a:xfrm rot="1130397">
          <a:off x="19876" y="2520079"/>
          <a:ext cx="889613" cy="2706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Year</a:t>
          </a:r>
          <a:r>
            <a:rPr lang="en-U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By comment</a:t>
          </a:r>
        </a:p>
        <a:p>
          <a:pPr algn="ctr"/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oneCellAnchor>
  <xdr:oneCellAnchor>
    <xdr:from>
      <xdr:col>0</xdr:col>
      <xdr:colOff>19876</xdr:colOff>
      <xdr:row>1</xdr:row>
      <xdr:rowOff>119779</xdr:rowOff>
    </xdr:from>
    <xdr:ext cx="889613" cy="270695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2F68291-50A4-4CC2-B7F2-1A104DBD9B8F}"/>
            </a:ext>
          </a:extLst>
        </xdr:cNvPr>
        <xdr:cNvSpPr/>
      </xdr:nvSpPr>
      <xdr:spPr>
        <a:xfrm rot="1130397">
          <a:off x="19876" y="295039"/>
          <a:ext cx="889613" cy="2706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Year</a:t>
          </a:r>
          <a:r>
            <a:rPr lang="en-U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By comment</a:t>
          </a:r>
        </a:p>
        <a:p>
          <a:pPr algn="ctr"/>
          <a:endParaRPr lang="en-US" sz="10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  <a:p>
          <a:pPr algn="ctr"/>
          <a:endParaRPr lang="en-US" sz="10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  <a:p>
          <a:pPr algn="ctr"/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oneCellAnchor>
  <xdr:twoCellAnchor>
    <xdr:from>
      <xdr:col>0</xdr:col>
      <xdr:colOff>0</xdr:colOff>
      <xdr:row>34</xdr:row>
      <xdr:rowOff>183054</xdr:rowOff>
    </xdr:from>
    <xdr:to>
      <xdr:col>6</xdr:col>
      <xdr:colOff>17517</xdr:colOff>
      <xdr:row>59</xdr:row>
      <xdr:rowOff>78827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D23587-106A-5C5D-D0A9-6D9CABE99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7880</xdr:rowOff>
    </xdr:from>
    <xdr:to>
      <xdr:col>5</xdr:col>
      <xdr:colOff>1681655</xdr:colOff>
      <xdr:row>80</xdr:row>
      <xdr:rowOff>87586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46A2A8-27B6-6755-8BC5-4DF7875A3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455448</xdr:colOff>
      <xdr:row>84</xdr:row>
      <xdr:rowOff>61310</xdr:rowOff>
    </xdr:from>
    <xdr:to>
      <xdr:col>8</xdr:col>
      <xdr:colOff>573690</xdr:colOff>
      <xdr:row>102</xdr:row>
      <xdr:rowOff>176048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420D-7275-E4A9-7793-79D7026F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8781-B124-407B-AF07-ED448A1D506A}">
  <dimension ref="A1:T440"/>
  <sheetViews>
    <sheetView tabSelected="1" zoomScale="66" workbookViewId="0">
      <selection activeCell="O455" sqref="O455"/>
    </sheetView>
  </sheetViews>
  <sheetFormatPr defaultRowHeight="14.4" outlineLevelRow="2" outlineLevelCol="1" x14ac:dyDescent="0.3"/>
  <cols>
    <col min="1" max="1" width="19.21875" customWidth="1"/>
    <col min="2" max="2" width="12.77734375" customWidth="1" outlineLevel="1"/>
    <col min="3" max="5" width="8.88671875" customWidth="1" outlineLevel="1"/>
    <col min="6" max="6" width="17.5546875" customWidth="1"/>
    <col min="8" max="8" width="18" customWidth="1"/>
  </cols>
  <sheetData>
    <row r="1" spans="1:7" x14ac:dyDescent="0.3">
      <c r="F1">
        <v>577653</v>
      </c>
      <c r="G1">
        <v>450604</v>
      </c>
    </row>
    <row r="2" spans="1:7" x14ac:dyDescent="0.3">
      <c r="A2" t="s">
        <v>64</v>
      </c>
      <c r="B2" t="s">
        <v>65</v>
      </c>
      <c r="D2" t="s">
        <v>64</v>
      </c>
      <c r="E2" t="s">
        <v>65</v>
      </c>
      <c r="F2" t="s">
        <v>173</v>
      </c>
    </row>
    <row r="3" spans="1:7" hidden="1" outlineLevel="2" x14ac:dyDescent="0.3">
      <c r="A3" t="s">
        <v>11</v>
      </c>
      <c r="B3">
        <v>885</v>
      </c>
      <c r="D3" t="s">
        <v>11</v>
      </c>
      <c r="E3">
        <v>885</v>
      </c>
    </row>
    <row r="4" spans="1:7" hidden="1" outlineLevel="2" x14ac:dyDescent="0.3">
      <c r="A4" t="s">
        <v>11</v>
      </c>
      <c r="B4">
        <v>35289</v>
      </c>
      <c r="D4" t="s">
        <v>11</v>
      </c>
      <c r="E4">
        <v>35289</v>
      </c>
    </row>
    <row r="5" spans="1:7" hidden="1" outlineLevel="2" x14ac:dyDescent="0.3">
      <c r="A5" t="s">
        <v>11</v>
      </c>
      <c r="B5">
        <v>4647</v>
      </c>
      <c r="D5" t="s">
        <v>11</v>
      </c>
      <c r="E5">
        <v>4647</v>
      </c>
    </row>
    <row r="6" spans="1:7" hidden="1" outlineLevel="2" x14ac:dyDescent="0.3">
      <c r="A6" t="s">
        <v>11</v>
      </c>
      <c r="B6">
        <v>61567</v>
      </c>
      <c r="D6" t="s">
        <v>11</v>
      </c>
      <c r="E6">
        <v>61567</v>
      </c>
    </row>
    <row r="7" spans="1:7" hidden="1" outlineLevel="2" x14ac:dyDescent="0.3">
      <c r="A7" t="s">
        <v>11</v>
      </c>
      <c r="B7">
        <v>6381</v>
      </c>
      <c r="D7" t="s">
        <v>11</v>
      </c>
      <c r="E7">
        <v>6381</v>
      </c>
    </row>
    <row r="8" spans="1:7" hidden="1" outlineLevel="2" x14ac:dyDescent="0.3">
      <c r="A8" t="s">
        <v>11</v>
      </c>
      <c r="B8">
        <v>9406</v>
      </c>
      <c r="D8" t="s">
        <v>11</v>
      </c>
      <c r="E8">
        <v>9406</v>
      </c>
    </row>
    <row r="9" spans="1:7" hidden="1" outlineLevel="2" x14ac:dyDescent="0.3">
      <c r="A9" t="s">
        <v>11</v>
      </c>
      <c r="B9">
        <v>9965</v>
      </c>
      <c r="D9" t="s">
        <v>11</v>
      </c>
      <c r="E9">
        <v>9965</v>
      </c>
    </row>
    <row r="10" spans="1:7" hidden="1" outlineLevel="2" x14ac:dyDescent="0.3">
      <c r="A10" t="s">
        <v>11</v>
      </c>
      <c r="B10">
        <v>51426</v>
      </c>
      <c r="D10" t="s">
        <v>11</v>
      </c>
      <c r="E10">
        <v>51426</v>
      </c>
    </row>
    <row r="11" spans="1:7" outlineLevel="1" collapsed="1" x14ac:dyDescent="0.3">
      <c r="A11" s="2" t="s">
        <v>77</v>
      </c>
      <c r="B11">
        <f>SUBTOTAL(9,B3:B10)</f>
        <v>179566</v>
      </c>
      <c r="D11" t="s">
        <v>130</v>
      </c>
      <c r="E11">
        <v>179566</v>
      </c>
      <c r="F11" s="4">
        <f>(E11/$G$1)*100</f>
        <v>39.85006790885123</v>
      </c>
    </row>
    <row r="12" spans="1:7" hidden="1" outlineLevel="2" x14ac:dyDescent="0.3">
      <c r="A12" t="s">
        <v>15</v>
      </c>
      <c r="B12">
        <v>34</v>
      </c>
      <c r="D12" t="s">
        <v>15</v>
      </c>
      <c r="E12">
        <v>34</v>
      </c>
      <c r="F12" s="4">
        <f t="shared" ref="F12:F75" si="0">(E12/$G$1)*100</f>
        <v>7.5454279145324935E-3</v>
      </c>
    </row>
    <row r="13" spans="1:7" hidden="1" outlineLevel="2" x14ac:dyDescent="0.3">
      <c r="A13" t="s">
        <v>15</v>
      </c>
      <c r="B13">
        <v>2923</v>
      </c>
      <c r="D13" t="s">
        <v>15</v>
      </c>
      <c r="E13">
        <v>2923</v>
      </c>
      <c r="F13" s="4">
        <f t="shared" si="0"/>
        <v>0.64868487629936711</v>
      </c>
    </row>
    <row r="14" spans="1:7" hidden="1" outlineLevel="2" x14ac:dyDescent="0.3">
      <c r="A14" t="s">
        <v>15</v>
      </c>
      <c r="B14">
        <v>638</v>
      </c>
      <c r="D14" t="s">
        <v>15</v>
      </c>
      <c r="E14">
        <v>638</v>
      </c>
      <c r="F14" s="4">
        <f t="shared" si="0"/>
        <v>0.14158773557269799</v>
      </c>
    </row>
    <row r="15" spans="1:7" hidden="1" outlineLevel="2" x14ac:dyDescent="0.3">
      <c r="A15" t="s">
        <v>15</v>
      </c>
      <c r="B15">
        <v>5630</v>
      </c>
      <c r="D15" t="s">
        <v>15</v>
      </c>
      <c r="E15">
        <v>5630</v>
      </c>
      <c r="F15" s="4">
        <f t="shared" si="0"/>
        <v>1.2494340929064101</v>
      </c>
    </row>
    <row r="16" spans="1:7" hidden="1" outlineLevel="2" x14ac:dyDescent="0.3">
      <c r="A16" t="s">
        <v>15</v>
      </c>
      <c r="B16">
        <v>762</v>
      </c>
      <c r="D16" t="s">
        <v>15</v>
      </c>
      <c r="E16">
        <v>762</v>
      </c>
      <c r="F16" s="4">
        <f t="shared" si="0"/>
        <v>0.16910635502569885</v>
      </c>
    </row>
    <row r="17" spans="1:6" hidden="1" outlineLevel="2" x14ac:dyDescent="0.3">
      <c r="A17" t="s">
        <v>15</v>
      </c>
      <c r="B17">
        <v>3603</v>
      </c>
      <c r="D17" t="s">
        <v>15</v>
      </c>
      <c r="E17">
        <v>3603</v>
      </c>
      <c r="F17" s="4">
        <f t="shared" si="0"/>
        <v>0.79959343459001697</v>
      </c>
    </row>
    <row r="18" spans="1:6" hidden="1" outlineLevel="2" x14ac:dyDescent="0.3">
      <c r="A18" t="s">
        <v>15</v>
      </c>
      <c r="B18">
        <v>4717</v>
      </c>
      <c r="D18" t="s">
        <v>15</v>
      </c>
      <c r="E18">
        <v>4717</v>
      </c>
      <c r="F18" s="4">
        <f t="shared" si="0"/>
        <v>1.0468171609661698</v>
      </c>
    </row>
    <row r="19" spans="1:6" hidden="1" outlineLevel="2" x14ac:dyDescent="0.3">
      <c r="A19" t="s">
        <v>15</v>
      </c>
      <c r="B19">
        <v>18742</v>
      </c>
      <c r="D19" t="s">
        <v>15</v>
      </c>
      <c r="E19">
        <v>18742</v>
      </c>
      <c r="F19" s="4">
        <f t="shared" si="0"/>
        <v>4.1593061757108236</v>
      </c>
    </row>
    <row r="20" spans="1:6" outlineLevel="1" collapsed="1" x14ac:dyDescent="0.3">
      <c r="A20" s="2" t="s">
        <v>113</v>
      </c>
      <c r="B20">
        <f>SUBTOTAL(9,B12:B19)</f>
        <v>37049</v>
      </c>
      <c r="D20" t="s">
        <v>166</v>
      </c>
      <c r="E20">
        <v>37049</v>
      </c>
      <c r="F20" s="4">
        <f t="shared" si="0"/>
        <v>8.2220752589857167</v>
      </c>
    </row>
    <row r="21" spans="1:6" hidden="1" outlineLevel="2" x14ac:dyDescent="0.3">
      <c r="A21" t="s">
        <v>14</v>
      </c>
      <c r="B21">
        <v>42</v>
      </c>
      <c r="D21" t="s">
        <v>14</v>
      </c>
      <c r="E21">
        <v>42</v>
      </c>
      <c r="F21" s="4">
        <f t="shared" si="0"/>
        <v>9.320822717951904E-3</v>
      </c>
    </row>
    <row r="22" spans="1:6" hidden="1" outlineLevel="2" x14ac:dyDescent="0.3">
      <c r="A22" t="s">
        <v>14</v>
      </c>
      <c r="B22">
        <v>7109</v>
      </c>
      <c r="D22" t="s">
        <v>14</v>
      </c>
      <c r="E22">
        <v>7109</v>
      </c>
      <c r="F22" s="4">
        <f t="shared" si="0"/>
        <v>1.5776602071885735</v>
      </c>
    </row>
    <row r="23" spans="1:6" hidden="1" outlineLevel="2" x14ac:dyDescent="0.3">
      <c r="A23" t="s">
        <v>14</v>
      </c>
      <c r="B23">
        <v>513</v>
      </c>
      <c r="D23" t="s">
        <v>14</v>
      </c>
      <c r="E23">
        <v>513</v>
      </c>
      <c r="F23" s="4">
        <f t="shared" si="0"/>
        <v>0.11384719176926969</v>
      </c>
    </row>
    <row r="24" spans="1:6" hidden="1" outlineLevel="2" collapsed="1" x14ac:dyDescent="0.3">
      <c r="A24" t="s">
        <v>14</v>
      </c>
      <c r="B24">
        <v>3637</v>
      </c>
      <c r="D24" t="s">
        <v>14</v>
      </c>
      <c r="E24">
        <v>3637</v>
      </c>
      <c r="F24" s="4">
        <f t="shared" si="0"/>
        <v>0.80713886250454947</v>
      </c>
    </row>
    <row r="25" spans="1:6" hidden="1" outlineLevel="2" x14ac:dyDescent="0.3">
      <c r="A25" t="s">
        <v>14</v>
      </c>
      <c r="B25">
        <v>306</v>
      </c>
      <c r="D25" t="s">
        <v>14</v>
      </c>
      <c r="E25">
        <v>306</v>
      </c>
      <c r="F25" s="4">
        <f t="shared" si="0"/>
        <v>6.7908851230792447E-2</v>
      </c>
    </row>
    <row r="26" spans="1:6" hidden="1" outlineLevel="2" x14ac:dyDescent="0.3">
      <c r="A26" t="s">
        <v>14</v>
      </c>
      <c r="B26">
        <v>1495</v>
      </c>
      <c r="D26" t="s">
        <v>14</v>
      </c>
      <c r="E26">
        <v>1495</v>
      </c>
      <c r="F26" s="4">
        <f t="shared" si="0"/>
        <v>0.33177690388900233</v>
      </c>
    </row>
    <row r="27" spans="1:6" hidden="1" outlineLevel="2" x14ac:dyDescent="0.3">
      <c r="A27" t="s">
        <v>14</v>
      </c>
      <c r="B27">
        <v>2298</v>
      </c>
      <c r="D27" t="s">
        <v>14</v>
      </c>
      <c r="E27">
        <v>2298</v>
      </c>
      <c r="F27" s="4">
        <f t="shared" si="0"/>
        <v>0.50998215728222562</v>
      </c>
    </row>
    <row r="28" spans="1:6" hidden="1" outlineLevel="2" x14ac:dyDescent="0.3">
      <c r="A28" t="s">
        <v>14</v>
      </c>
      <c r="B28">
        <v>11133</v>
      </c>
      <c r="D28" t="s">
        <v>14</v>
      </c>
      <c r="E28">
        <v>11133</v>
      </c>
      <c r="F28" s="4">
        <f t="shared" si="0"/>
        <v>2.4706837933085368</v>
      </c>
    </row>
    <row r="29" spans="1:6" outlineLevel="1" collapsed="1" x14ac:dyDescent="0.3">
      <c r="A29" s="2" t="s">
        <v>75</v>
      </c>
      <c r="B29">
        <f>SUBTOTAL(9,B21:B28)</f>
        <v>26533</v>
      </c>
      <c r="D29" t="s">
        <v>128</v>
      </c>
      <c r="E29">
        <v>26533</v>
      </c>
      <c r="F29" s="4">
        <f t="shared" si="0"/>
        <v>5.888318789890902</v>
      </c>
    </row>
    <row r="30" spans="1:6" hidden="1" outlineLevel="2" x14ac:dyDescent="0.3">
      <c r="A30" t="s">
        <v>13</v>
      </c>
      <c r="B30">
        <v>54</v>
      </c>
      <c r="D30" t="s">
        <v>13</v>
      </c>
      <c r="E30">
        <v>54</v>
      </c>
      <c r="F30" s="4">
        <f t="shared" si="0"/>
        <v>1.1983914923081021E-2</v>
      </c>
    </row>
    <row r="31" spans="1:6" hidden="1" outlineLevel="2" x14ac:dyDescent="0.3">
      <c r="A31" t="s">
        <v>13</v>
      </c>
      <c r="B31">
        <v>2054</v>
      </c>
      <c r="D31" t="s">
        <v>13</v>
      </c>
      <c r="E31">
        <v>2054</v>
      </c>
      <c r="F31" s="4">
        <f t="shared" si="0"/>
        <v>0.4558326157779336</v>
      </c>
    </row>
    <row r="32" spans="1:6" hidden="1" outlineLevel="2" collapsed="1" x14ac:dyDescent="0.3">
      <c r="A32" t="s">
        <v>13</v>
      </c>
      <c r="B32">
        <v>368</v>
      </c>
      <c r="D32" t="s">
        <v>13</v>
      </c>
      <c r="E32">
        <v>368</v>
      </c>
      <c r="F32" s="4">
        <f t="shared" si="0"/>
        <v>8.1668160957292874E-2</v>
      </c>
    </row>
    <row r="33" spans="1:6" hidden="1" outlineLevel="2" x14ac:dyDescent="0.3">
      <c r="A33" t="s">
        <v>13</v>
      </c>
      <c r="B33">
        <v>5418</v>
      </c>
      <c r="D33" t="s">
        <v>13</v>
      </c>
      <c r="E33">
        <v>5418</v>
      </c>
      <c r="F33" s="4">
        <f t="shared" si="0"/>
        <v>1.2023861306157957</v>
      </c>
    </row>
    <row r="34" spans="1:6" hidden="1" outlineLevel="2" x14ac:dyDescent="0.3">
      <c r="A34" t="s">
        <v>13</v>
      </c>
      <c r="B34">
        <v>360</v>
      </c>
      <c r="D34" t="s">
        <v>13</v>
      </c>
      <c r="E34">
        <v>360</v>
      </c>
      <c r="F34" s="4">
        <f t="shared" si="0"/>
        <v>7.989276615387346E-2</v>
      </c>
    </row>
    <row r="35" spans="1:6" hidden="1" outlineLevel="2" x14ac:dyDescent="0.3">
      <c r="A35" t="s">
        <v>13</v>
      </c>
      <c r="B35">
        <v>1100</v>
      </c>
      <c r="D35" t="s">
        <v>13</v>
      </c>
      <c r="E35">
        <v>1100</v>
      </c>
      <c r="F35" s="4">
        <f t="shared" si="0"/>
        <v>0.24411678547016893</v>
      </c>
    </row>
    <row r="36" spans="1:6" hidden="1" outlineLevel="2" x14ac:dyDescent="0.3">
      <c r="A36" t="s">
        <v>13</v>
      </c>
      <c r="B36">
        <v>2560</v>
      </c>
      <c r="D36" t="s">
        <v>13</v>
      </c>
      <c r="E36">
        <v>2560</v>
      </c>
      <c r="F36" s="4">
        <f t="shared" si="0"/>
        <v>0.56812633709421134</v>
      </c>
    </row>
    <row r="37" spans="1:6" hidden="1" outlineLevel="2" x14ac:dyDescent="0.3">
      <c r="A37" t="s">
        <v>13</v>
      </c>
      <c r="B37">
        <v>10504</v>
      </c>
      <c r="D37" t="s">
        <v>13</v>
      </c>
      <c r="E37">
        <v>10504</v>
      </c>
      <c r="F37" s="4">
        <f t="shared" si="0"/>
        <v>2.3310933768896858</v>
      </c>
    </row>
    <row r="38" spans="1:6" outlineLevel="1" collapsed="1" x14ac:dyDescent="0.3">
      <c r="A38" s="2" t="s">
        <v>108</v>
      </c>
      <c r="B38">
        <f>SUBTOTAL(9,B30:B37)</f>
        <v>22418</v>
      </c>
      <c r="D38" t="s">
        <v>161</v>
      </c>
      <c r="E38">
        <v>22418</v>
      </c>
      <c r="F38" s="4">
        <f t="shared" si="0"/>
        <v>4.9751000878820433</v>
      </c>
    </row>
    <row r="39" spans="1:6" hidden="1" outlineLevel="2" x14ac:dyDescent="0.3">
      <c r="A39" t="s">
        <v>16</v>
      </c>
      <c r="B39">
        <v>29</v>
      </c>
      <c r="D39" t="s">
        <v>16</v>
      </c>
      <c r="E39">
        <v>29</v>
      </c>
      <c r="F39" s="4">
        <f t="shared" si="0"/>
        <v>6.4358061623953633E-3</v>
      </c>
    </row>
    <row r="40" spans="1:6" hidden="1" outlineLevel="2" x14ac:dyDescent="0.3">
      <c r="A40" t="s">
        <v>16</v>
      </c>
      <c r="B40">
        <v>2935</v>
      </c>
      <c r="D40" t="s">
        <v>16</v>
      </c>
      <c r="E40">
        <v>2935</v>
      </c>
      <c r="F40" s="4">
        <f t="shared" si="0"/>
        <v>0.65134796850449617</v>
      </c>
    </row>
    <row r="41" spans="1:6" hidden="1" outlineLevel="2" collapsed="1" x14ac:dyDescent="0.3">
      <c r="A41" t="s">
        <v>16</v>
      </c>
      <c r="B41">
        <v>293</v>
      </c>
      <c r="D41" t="s">
        <v>16</v>
      </c>
      <c r="E41">
        <v>293</v>
      </c>
      <c r="F41" s="4">
        <f t="shared" si="0"/>
        <v>6.5023834675235911E-2</v>
      </c>
    </row>
    <row r="42" spans="1:6" hidden="1" outlineLevel="2" x14ac:dyDescent="0.3">
      <c r="A42" t="s">
        <v>16</v>
      </c>
      <c r="B42">
        <v>4666</v>
      </c>
      <c r="D42" t="s">
        <v>16</v>
      </c>
      <c r="E42">
        <v>4666</v>
      </c>
      <c r="F42" s="4">
        <f t="shared" si="0"/>
        <v>1.0354990190943711</v>
      </c>
    </row>
    <row r="43" spans="1:6" hidden="1" outlineLevel="2" x14ac:dyDescent="0.3">
      <c r="A43" t="s">
        <v>16</v>
      </c>
      <c r="B43">
        <v>423</v>
      </c>
      <c r="D43" t="s">
        <v>16</v>
      </c>
      <c r="E43">
        <v>423</v>
      </c>
      <c r="F43" s="4">
        <f t="shared" si="0"/>
        <v>9.3874000230801322E-2</v>
      </c>
    </row>
    <row r="44" spans="1:6" hidden="1" outlineLevel="2" x14ac:dyDescent="0.3">
      <c r="A44" t="s">
        <v>16</v>
      </c>
      <c r="B44">
        <v>707</v>
      </c>
      <c r="D44" t="s">
        <v>16</v>
      </c>
      <c r="E44">
        <v>707</v>
      </c>
      <c r="F44" s="4">
        <f t="shared" si="0"/>
        <v>0.15690051575219041</v>
      </c>
    </row>
    <row r="45" spans="1:6" hidden="1" outlineLevel="2" x14ac:dyDescent="0.3">
      <c r="A45" t="s">
        <v>16</v>
      </c>
      <c r="B45">
        <v>836</v>
      </c>
      <c r="D45" t="s">
        <v>16</v>
      </c>
      <c r="E45">
        <v>836</v>
      </c>
      <c r="F45" s="4">
        <f t="shared" si="0"/>
        <v>0.1855287569573284</v>
      </c>
    </row>
    <row r="46" spans="1:6" hidden="1" outlineLevel="2" x14ac:dyDescent="0.3">
      <c r="A46" t="s">
        <v>16</v>
      </c>
      <c r="B46">
        <v>4028</v>
      </c>
      <c r="D46" t="s">
        <v>16</v>
      </c>
      <c r="E46">
        <v>4028</v>
      </c>
      <c r="F46" s="4">
        <f t="shared" si="0"/>
        <v>0.89391128352167315</v>
      </c>
    </row>
    <row r="47" spans="1:6" outlineLevel="1" collapsed="1" x14ac:dyDescent="0.3">
      <c r="A47" s="2" t="s">
        <v>78</v>
      </c>
      <c r="B47">
        <f>SUBTOTAL(9,B39:B46)</f>
        <v>13917</v>
      </c>
      <c r="D47" t="s">
        <v>131</v>
      </c>
      <c r="E47">
        <v>13917</v>
      </c>
      <c r="F47" s="4">
        <f t="shared" si="0"/>
        <v>3.0885211848984917</v>
      </c>
    </row>
    <row r="48" spans="1:6" hidden="1" outlineLevel="2" x14ac:dyDescent="0.3">
      <c r="A48" t="s">
        <v>26</v>
      </c>
      <c r="B48">
        <v>16</v>
      </c>
      <c r="D48" t="s">
        <v>26</v>
      </c>
      <c r="E48">
        <v>16</v>
      </c>
      <c r="F48" s="4">
        <f t="shared" si="0"/>
        <v>3.5507896068388209E-3</v>
      </c>
    </row>
    <row r="49" spans="1:6" hidden="1" outlineLevel="2" x14ac:dyDescent="0.3">
      <c r="A49" t="s">
        <v>26</v>
      </c>
      <c r="B49">
        <v>879</v>
      </c>
      <c r="D49" t="s">
        <v>26</v>
      </c>
      <c r="E49">
        <v>879</v>
      </c>
      <c r="F49" s="4">
        <f t="shared" si="0"/>
        <v>0.19507150402570772</v>
      </c>
    </row>
    <row r="50" spans="1:6" hidden="1" outlineLevel="2" collapsed="1" x14ac:dyDescent="0.3">
      <c r="A50" t="s">
        <v>26</v>
      </c>
      <c r="B50">
        <v>251</v>
      </c>
      <c r="D50" t="s">
        <v>26</v>
      </c>
      <c r="E50">
        <v>251</v>
      </c>
      <c r="F50" s="4">
        <f t="shared" si="0"/>
        <v>5.5703011957284006E-2</v>
      </c>
    </row>
    <row r="51" spans="1:6" hidden="1" outlineLevel="2" x14ac:dyDescent="0.3">
      <c r="A51" t="s">
        <v>26</v>
      </c>
      <c r="B51">
        <v>5112</v>
      </c>
      <c r="D51" t="s">
        <v>26</v>
      </c>
      <c r="E51">
        <v>5112</v>
      </c>
      <c r="F51" s="4">
        <f t="shared" si="0"/>
        <v>1.1344772793850033</v>
      </c>
    </row>
    <row r="52" spans="1:6" hidden="1" outlineLevel="2" x14ac:dyDescent="0.3">
      <c r="A52" t="s">
        <v>26</v>
      </c>
      <c r="B52">
        <v>356</v>
      </c>
      <c r="D52" t="s">
        <v>26</v>
      </c>
      <c r="E52">
        <v>356</v>
      </c>
      <c r="F52" s="4">
        <f t="shared" si="0"/>
        <v>7.900506875216376E-2</v>
      </c>
    </row>
    <row r="53" spans="1:6" hidden="1" outlineLevel="2" x14ac:dyDescent="0.3">
      <c r="A53" t="s">
        <v>26</v>
      </c>
      <c r="B53">
        <v>848</v>
      </c>
      <c r="D53" t="s">
        <v>26</v>
      </c>
      <c r="E53">
        <v>848</v>
      </c>
      <c r="F53" s="4">
        <f t="shared" si="0"/>
        <v>0.18819184916245751</v>
      </c>
    </row>
    <row r="54" spans="1:6" hidden="1" outlineLevel="2" x14ac:dyDescent="0.3">
      <c r="A54" t="s">
        <v>26</v>
      </c>
      <c r="B54">
        <v>1168</v>
      </c>
      <c r="D54" t="s">
        <v>26</v>
      </c>
      <c r="E54">
        <v>1168</v>
      </c>
      <c r="F54" s="4">
        <f t="shared" si="0"/>
        <v>0.2592076412992339</v>
      </c>
    </row>
    <row r="55" spans="1:6" hidden="1" outlineLevel="2" x14ac:dyDescent="0.3">
      <c r="A55" t="s">
        <v>26</v>
      </c>
      <c r="B55">
        <v>4417</v>
      </c>
      <c r="D55" t="s">
        <v>26</v>
      </c>
      <c r="E55">
        <v>4417</v>
      </c>
      <c r="F55" s="4">
        <f t="shared" si="0"/>
        <v>0.98023985583794193</v>
      </c>
    </row>
    <row r="56" spans="1:6" outlineLevel="1" collapsed="1" x14ac:dyDescent="0.3">
      <c r="A56" s="2" t="s">
        <v>117</v>
      </c>
      <c r="B56">
        <f>SUBTOTAL(9,B48:B55)</f>
        <v>13047</v>
      </c>
      <c r="D56" t="s">
        <v>170</v>
      </c>
      <c r="E56">
        <v>13047</v>
      </c>
      <c r="F56" s="4">
        <f t="shared" si="0"/>
        <v>2.895447000026631</v>
      </c>
    </row>
    <row r="57" spans="1:6" hidden="1" outlineLevel="2" x14ac:dyDescent="0.3">
      <c r="A57" t="s">
        <v>18</v>
      </c>
      <c r="B57">
        <v>29</v>
      </c>
      <c r="D57" t="s">
        <v>18</v>
      </c>
      <c r="E57">
        <v>29</v>
      </c>
      <c r="F57" s="4">
        <f t="shared" si="0"/>
        <v>6.4358061623953633E-3</v>
      </c>
    </row>
    <row r="58" spans="1:6" hidden="1" outlineLevel="2" x14ac:dyDescent="0.3">
      <c r="A58" t="s">
        <v>18</v>
      </c>
      <c r="B58">
        <v>3193</v>
      </c>
      <c r="D58" t="s">
        <v>18</v>
      </c>
      <c r="E58">
        <v>3193</v>
      </c>
      <c r="F58" s="4">
        <f t="shared" si="0"/>
        <v>0.7086044509147722</v>
      </c>
    </row>
    <row r="59" spans="1:6" hidden="1" outlineLevel="2" collapsed="1" x14ac:dyDescent="0.3">
      <c r="A59" t="s">
        <v>18</v>
      </c>
      <c r="B59">
        <v>331</v>
      </c>
      <c r="D59" t="s">
        <v>18</v>
      </c>
      <c r="E59">
        <v>331</v>
      </c>
      <c r="F59" s="4">
        <f t="shared" si="0"/>
        <v>7.345695999147811E-2</v>
      </c>
    </row>
    <row r="60" spans="1:6" hidden="1" outlineLevel="2" x14ac:dyDescent="0.3">
      <c r="A60" t="s">
        <v>18</v>
      </c>
      <c r="B60">
        <v>1933</v>
      </c>
      <c r="D60" t="s">
        <v>18</v>
      </c>
      <c r="E60">
        <v>1933</v>
      </c>
      <c r="F60" s="4">
        <f t="shared" si="0"/>
        <v>0.42897976937621507</v>
      </c>
    </row>
    <row r="61" spans="1:6" hidden="1" outlineLevel="2" x14ac:dyDescent="0.3">
      <c r="A61" t="s">
        <v>18</v>
      </c>
      <c r="B61">
        <v>262</v>
      </c>
      <c r="D61" t="s">
        <v>18</v>
      </c>
      <c r="E61">
        <v>262</v>
      </c>
      <c r="F61" s="4">
        <f t="shared" si="0"/>
        <v>5.8144179811985691E-2</v>
      </c>
    </row>
    <row r="62" spans="1:6" hidden="1" outlineLevel="2" x14ac:dyDescent="0.3">
      <c r="A62" t="s">
        <v>18</v>
      </c>
      <c r="B62">
        <v>752</v>
      </c>
      <c r="D62" t="s">
        <v>18</v>
      </c>
      <c r="E62">
        <v>752</v>
      </c>
      <c r="F62" s="4">
        <f t="shared" si="0"/>
        <v>0.16688711152142457</v>
      </c>
    </row>
    <row r="63" spans="1:6" hidden="1" outlineLevel="2" x14ac:dyDescent="0.3">
      <c r="A63" t="s">
        <v>18</v>
      </c>
      <c r="B63">
        <v>1144</v>
      </c>
      <c r="D63" t="s">
        <v>18</v>
      </c>
      <c r="E63">
        <v>1144</v>
      </c>
      <c r="F63" s="4">
        <f t="shared" si="0"/>
        <v>0.25388145688897568</v>
      </c>
    </row>
    <row r="64" spans="1:6" hidden="1" outlineLevel="2" x14ac:dyDescent="0.3">
      <c r="A64" t="s">
        <v>18</v>
      </c>
      <c r="B64">
        <v>5253</v>
      </c>
      <c r="D64" t="s">
        <v>18</v>
      </c>
      <c r="E64">
        <v>5253</v>
      </c>
      <c r="F64" s="4">
        <f t="shared" si="0"/>
        <v>1.1657686127952702</v>
      </c>
    </row>
    <row r="65" spans="1:6" outlineLevel="1" collapsed="1" x14ac:dyDescent="0.3">
      <c r="A65" s="2" t="s">
        <v>88</v>
      </c>
      <c r="B65">
        <f>SUBTOTAL(9,B57:B64)</f>
        <v>12897</v>
      </c>
      <c r="D65" t="s">
        <v>141</v>
      </c>
      <c r="E65">
        <v>12897</v>
      </c>
      <c r="F65" s="4">
        <f t="shared" si="0"/>
        <v>2.862158347462517</v>
      </c>
    </row>
    <row r="66" spans="1:6" hidden="1" outlineLevel="2" x14ac:dyDescent="0.3">
      <c r="A66" t="s">
        <v>25</v>
      </c>
      <c r="B66">
        <v>17</v>
      </c>
      <c r="D66" t="s">
        <v>25</v>
      </c>
      <c r="E66">
        <v>17</v>
      </c>
      <c r="F66" s="4">
        <f t="shared" si="0"/>
        <v>3.7727139572662468E-3</v>
      </c>
    </row>
    <row r="67" spans="1:6" hidden="1" outlineLevel="2" x14ac:dyDescent="0.3">
      <c r="A67" t="s">
        <v>25</v>
      </c>
      <c r="B67">
        <v>1890</v>
      </c>
      <c r="D67" t="s">
        <v>25</v>
      </c>
      <c r="E67">
        <v>1890</v>
      </c>
      <c r="F67" s="4">
        <f t="shared" si="0"/>
        <v>0.41943702230783575</v>
      </c>
    </row>
    <row r="68" spans="1:6" hidden="1" outlineLevel="2" collapsed="1" x14ac:dyDescent="0.3">
      <c r="A68" t="s">
        <v>25</v>
      </c>
      <c r="B68">
        <v>156</v>
      </c>
      <c r="D68" t="s">
        <v>25</v>
      </c>
      <c r="E68">
        <v>156</v>
      </c>
      <c r="F68" s="4">
        <f t="shared" si="0"/>
        <v>3.4620198666678502E-2</v>
      </c>
    </row>
    <row r="69" spans="1:6" hidden="1" outlineLevel="2" x14ac:dyDescent="0.3">
      <c r="A69" t="s">
        <v>25</v>
      </c>
      <c r="B69">
        <v>2144</v>
      </c>
      <c r="D69" t="s">
        <v>25</v>
      </c>
      <c r="E69">
        <v>2144</v>
      </c>
      <c r="F69" s="4">
        <f t="shared" si="0"/>
        <v>0.47580580731640199</v>
      </c>
    </row>
    <row r="70" spans="1:6" hidden="1" outlineLevel="2" x14ac:dyDescent="0.3">
      <c r="A70" t="s">
        <v>25</v>
      </c>
      <c r="B70">
        <v>158</v>
      </c>
      <c r="D70" t="s">
        <v>25</v>
      </c>
      <c r="E70">
        <v>158</v>
      </c>
      <c r="F70" s="4">
        <f t="shared" si="0"/>
        <v>3.5064047367533352E-2</v>
      </c>
    </row>
    <row r="71" spans="1:6" hidden="1" outlineLevel="2" x14ac:dyDescent="0.3">
      <c r="A71" t="s">
        <v>25</v>
      </c>
      <c r="B71">
        <v>459</v>
      </c>
      <c r="D71" t="s">
        <v>25</v>
      </c>
      <c r="E71">
        <v>459</v>
      </c>
      <c r="F71" s="4">
        <f t="shared" si="0"/>
        <v>0.10186327684618868</v>
      </c>
    </row>
    <row r="72" spans="1:6" hidden="1" outlineLevel="2" x14ac:dyDescent="0.3">
      <c r="A72" t="s">
        <v>25</v>
      </c>
      <c r="B72">
        <v>1116</v>
      </c>
      <c r="D72" t="s">
        <v>25</v>
      </c>
      <c r="E72">
        <v>1116</v>
      </c>
      <c r="F72" s="4">
        <f t="shared" si="0"/>
        <v>0.24766757507700773</v>
      </c>
    </row>
    <row r="73" spans="1:6" hidden="1" outlineLevel="2" x14ac:dyDescent="0.3">
      <c r="A73" t="s">
        <v>25</v>
      </c>
      <c r="B73">
        <v>6479</v>
      </c>
      <c r="D73" t="s">
        <v>25</v>
      </c>
      <c r="E73">
        <v>6479</v>
      </c>
      <c r="F73" s="4">
        <f t="shared" si="0"/>
        <v>1.4378478664192951</v>
      </c>
    </row>
    <row r="74" spans="1:6" outlineLevel="1" collapsed="1" x14ac:dyDescent="0.3">
      <c r="A74" s="2" t="s">
        <v>73</v>
      </c>
      <c r="B74">
        <f>SUBTOTAL(9,B66:B73)</f>
        <v>12419</v>
      </c>
      <c r="D74" t="s">
        <v>126</v>
      </c>
      <c r="E74">
        <v>12419</v>
      </c>
      <c r="F74" s="4">
        <f t="shared" si="0"/>
        <v>2.7560785079582071</v>
      </c>
    </row>
    <row r="75" spans="1:6" hidden="1" outlineLevel="2" x14ac:dyDescent="0.3">
      <c r="A75" t="s">
        <v>27</v>
      </c>
      <c r="B75">
        <v>16</v>
      </c>
      <c r="D75" t="s">
        <v>27</v>
      </c>
      <c r="E75">
        <v>16</v>
      </c>
      <c r="F75" s="4">
        <f t="shared" si="0"/>
        <v>3.5507896068388209E-3</v>
      </c>
    </row>
    <row r="76" spans="1:6" hidden="1" outlineLevel="2" x14ac:dyDescent="0.3">
      <c r="A76" t="s">
        <v>27</v>
      </c>
      <c r="B76">
        <v>2825</v>
      </c>
      <c r="D76" t="s">
        <v>27</v>
      </c>
      <c r="E76">
        <v>2825</v>
      </c>
      <c r="F76" s="4">
        <f t="shared" ref="F76:F139" si="1">(E76/$G$1)*100</f>
        <v>0.6269362899574793</v>
      </c>
    </row>
    <row r="77" spans="1:6" hidden="1" outlineLevel="2" collapsed="1" x14ac:dyDescent="0.3">
      <c r="A77" t="s">
        <v>27</v>
      </c>
      <c r="B77">
        <v>306</v>
      </c>
      <c r="D77" t="s">
        <v>27</v>
      </c>
      <c r="E77">
        <v>306</v>
      </c>
      <c r="F77" s="4">
        <f t="shared" si="1"/>
        <v>6.7908851230792447E-2</v>
      </c>
    </row>
    <row r="78" spans="1:6" hidden="1" outlineLevel="2" x14ac:dyDescent="0.3">
      <c r="A78" t="s">
        <v>27</v>
      </c>
      <c r="B78">
        <v>2545</v>
      </c>
      <c r="D78" t="s">
        <v>27</v>
      </c>
      <c r="E78">
        <v>2545</v>
      </c>
      <c r="F78" s="4">
        <f t="shared" si="1"/>
        <v>0.56479747183779994</v>
      </c>
    </row>
    <row r="79" spans="1:6" hidden="1" outlineLevel="2" x14ac:dyDescent="0.3">
      <c r="A79" t="s">
        <v>27</v>
      </c>
      <c r="B79">
        <v>200</v>
      </c>
      <c r="D79" t="s">
        <v>27</v>
      </c>
      <c r="E79">
        <v>200</v>
      </c>
      <c r="F79" s="4">
        <f t="shared" si="1"/>
        <v>4.4384870085485265E-2</v>
      </c>
    </row>
    <row r="80" spans="1:6" hidden="1" outlineLevel="2" x14ac:dyDescent="0.3">
      <c r="A80" t="s">
        <v>27</v>
      </c>
      <c r="B80">
        <v>645</v>
      </c>
      <c r="D80" t="s">
        <v>27</v>
      </c>
      <c r="E80">
        <v>645</v>
      </c>
      <c r="F80" s="4">
        <f t="shared" si="1"/>
        <v>0.14314120602568997</v>
      </c>
    </row>
    <row r="81" spans="1:6" hidden="1" outlineLevel="2" x14ac:dyDescent="0.3">
      <c r="A81" t="s">
        <v>27</v>
      </c>
      <c r="B81">
        <v>907</v>
      </c>
      <c r="D81" t="s">
        <v>27</v>
      </c>
      <c r="E81">
        <v>907</v>
      </c>
      <c r="F81" s="4">
        <f t="shared" si="1"/>
        <v>0.20128538583767566</v>
      </c>
    </row>
    <row r="82" spans="1:6" hidden="1" outlineLevel="2" x14ac:dyDescent="0.3">
      <c r="A82" t="s">
        <v>27</v>
      </c>
      <c r="B82">
        <v>4718</v>
      </c>
      <c r="D82" t="s">
        <v>27</v>
      </c>
      <c r="E82">
        <v>4718</v>
      </c>
      <c r="F82" s="4">
        <f t="shared" si="1"/>
        <v>1.0470390853165974</v>
      </c>
    </row>
    <row r="83" spans="1:6" outlineLevel="1" collapsed="1" x14ac:dyDescent="0.3">
      <c r="A83" s="2" t="s">
        <v>89</v>
      </c>
      <c r="B83">
        <f>SUBTOTAL(9,B75:B82)</f>
        <v>12162</v>
      </c>
      <c r="D83" t="s">
        <v>142</v>
      </c>
      <c r="E83">
        <v>12162</v>
      </c>
      <c r="F83" s="4">
        <f t="shared" si="1"/>
        <v>2.6990439498983587</v>
      </c>
    </row>
    <row r="84" spans="1:6" hidden="1" outlineLevel="2" x14ac:dyDescent="0.3">
      <c r="A84" t="s">
        <v>17</v>
      </c>
      <c r="B84">
        <v>29</v>
      </c>
      <c r="D84" t="s">
        <v>17</v>
      </c>
      <c r="E84">
        <v>29</v>
      </c>
      <c r="F84" s="4">
        <f t="shared" si="1"/>
        <v>6.4358061623953633E-3</v>
      </c>
    </row>
    <row r="85" spans="1:6" hidden="1" outlineLevel="2" x14ac:dyDescent="0.3">
      <c r="A85" t="s">
        <v>17</v>
      </c>
      <c r="B85">
        <v>3227</v>
      </c>
      <c r="D85" t="s">
        <v>17</v>
      </c>
      <c r="E85">
        <v>3227</v>
      </c>
      <c r="F85" s="4">
        <f t="shared" si="1"/>
        <v>0.7161498788293047</v>
      </c>
    </row>
    <row r="86" spans="1:6" hidden="1" outlineLevel="2" x14ac:dyDescent="0.3">
      <c r="A86" t="s">
        <v>17</v>
      </c>
      <c r="B86">
        <v>199</v>
      </c>
      <c r="D86" t="s">
        <v>17</v>
      </c>
      <c r="E86">
        <v>199</v>
      </c>
      <c r="F86" s="4">
        <f t="shared" si="1"/>
        <v>4.4162945735057836E-2</v>
      </c>
    </row>
    <row r="87" spans="1:6" hidden="1" outlineLevel="2" x14ac:dyDescent="0.3">
      <c r="A87" t="s">
        <v>17</v>
      </c>
      <c r="B87">
        <v>2488</v>
      </c>
      <c r="D87" t="s">
        <v>17</v>
      </c>
      <c r="E87">
        <v>2488</v>
      </c>
      <c r="F87" s="4">
        <f t="shared" si="1"/>
        <v>0.55214778386343666</v>
      </c>
    </row>
    <row r="88" spans="1:6" hidden="1" outlineLevel="2" x14ac:dyDescent="0.3">
      <c r="A88" t="s">
        <v>17</v>
      </c>
      <c r="B88">
        <v>159</v>
      </c>
      <c r="D88" t="s">
        <v>17</v>
      </c>
      <c r="E88">
        <v>159</v>
      </c>
      <c r="F88" s="4">
        <f t="shared" si="1"/>
        <v>3.528597171796078E-2</v>
      </c>
    </row>
    <row r="89" spans="1:6" hidden="1" outlineLevel="2" x14ac:dyDescent="0.3">
      <c r="A89" t="s">
        <v>17</v>
      </c>
      <c r="B89">
        <v>485</v>
      </c>
      <c r="D89" t="s">
        <v>17</v>
      </c>
      <c r="E89">
        <v>485</v>
      </c>
      <c r="F89" s="4">
        <f t="shared" si="1"/>
        <v>0.10763330995730176</v>
      </c>
    </row>
    <row r="90" spans="1:6" hidden="1" outlineLevel="2" x14ac:dyDescent="0.3">
      <c r="A90" t="s">
        <v>17</v>
      </c>
      <c r="B90">
        <v>932</v>
      </c>
      <c r="D90" t="s">
        <v>17</v>
      </c>
      <c r="E90">
        <v>932</v>
      </c>
      <c r="F90" s="4">
        <f t="shared" si="1"/>
        <v>0.20683349459836134</v>
      </c>
    </row>
    <row r="91" spans="1:6" hidden="1" outlineLevel="2" x14ac:dyDescent="0.3">
      <c r="A91" t="s">
        <v>17</v>
      </c>
      <c r="B91">
        <v>4336</v>
      </c>
      <c r="D91" t="s">
        <v>17</v>
      </c>
      <c r="E91">
        <v>4336</v>
      </c>
      <c r="F91" s="4">
        <f t="shared" si="1"/>
        <v>0.96226398345332032</v>
      </c>
    </row>
    <row r="92" spans="1:6" outlineLevel="1" collapsed="1" x14ac:dyDescent="0.3">
      <c r="A92" s="2" t="s">
        <v>103</v>
      </c>
      <c r="B92">
        <f>SUBTOTAL(9,B84:B91)</f>
        <v>11855</v>
      </c>
      <c r="D92" t="s">
        <v>156</v>
      </c>
      <c r="E92">
        <v>11855</v>
      </c>
      <c r="F92" s="4">
        <f t="shared" si="1"/>
        <v>2.630913174317139</v>
      </c>
    </row>
    <row r="93" spans="1:6" hidden="1" outlineLevel="2" x14ac:dyDescent="0.3">
      <c r="A93" t="s">
        <v>30</v>
      </c>
      <c r="B93">
        <v>12</v>
      </c>
      <c r="D93" t="s">
        <v>30</v>
      </c>
      <c r="E93">
        <v>12</v>
      </c>
      <c r="F93" s="4">
        <f t="shared" si="1"/>
        <v>2.6630922051291157E-3</v>
      </c>
    </row>
    <row r="94" spans="1:6" hidden="1" outlineLevel="2" x14ac:dyDescent="0.3">
      <c r="A94" t="s">
        <v>30</v>
      </c>
      <c r="B94">
        <v>1703</v>
      </c>
      <c r="D94" t="s">
        <v>30</v>
      </c>
      <c r="E94">
        <v>1703</v>
      </c>
      <c r="F94" s="4">
        <f t="shared" si="1"/>
        <v>0.37793716877790701</v>
      </c>
    </row>
    <row r="95" spans="1:6" hidden="1" outlineLevel="2" x14ac:dyDescent="0.3">
      <c r="A95" t="s">
        <v>30</v>
      </c>
      <c r="B95">
        <v>198</v>
      </c>
      <c r="D95" t="s">
        <v>30</v>
      </c>
      <c r="E95">
        <v>198</v>
      </c>
      <c r="F95" s="4">
        <f t="shared" si="1"/>
        <v>4.3941021384630408E-2</v>
      </c>
    </row>
    <row r="96" spans="1:6" hidden="1" outlineLevel="2" x14ac:dyDescent="0.3">
      <c r="A96" t="s">
        <v>30</v>
      </c>
      <c r="B96">
        <v>2073</v>
      </c>
      <c r="D96" t="s">
        <v>30</v>
      </c>
      <c r="E96">
        <v>2073</v>
      </c>
      <c r="F96" s="4">
        <f t="shared" si="1"/>
        <v>0.4600491784360547</v>
      </c>
    </row>
    <row r="97" spans="1:6" hidden="1" outlineLevel="2" x14ac:dyDescent="0.3">
      <c r="A97" t="s">
        <v>30</v>
      </c>
      <c r="B97">
        <v>192</v>
      </c>
      <c r="D97" t="s">
        <v>30</v>
      </c>
      <c r="E97">
        <v>192</v>
      </c>
      <c r="F97" s="4">
        <f t="shared" si="1"/>
        <v>4.2609475282065851E-2</v>
      </c>
    </row>
    <row r="98" spans="1:6" hidden="1" outlineLevel="2" x14ac:dyDescent="0.3">
      <c r="A98" t="s">
        <v>30</v>
      </c>
      <c r="B98">
        <v>436</v>
      </c>
      <c r="D98" t="s">
        <v>30</v>
      </c>
      <c r="E98">
        <v>436</v>
      </c>
      <c r="F98" s="4">
        <f t="shared" si="1"/>
        <v>9.6759016786357871E-2</v>
      </c>
    </row>
    <row r="99" spans="1:6" hidden="1" outlineLevel="2" x14ac:dyDescent="0.3">
      <c r="A99" t="s">
        <v>30</v>
      </c>
      <c r="B99">
        <v>1077</v>
      </c>
      <c r="D99" t="s">
        <v>30</v>
      </c>
      <c r="E99">
        <v>1077</v>
      </c>
      <c r="F99" s="4">
        <f t="shared" si="1"/>
        <v>0.23901252541033816</v>
      </c>
    </row>
    <row r="100" spans="1:6" hidden="1" outlineLevel="2" x14ac:dyDescent="0.3">
      <c r="A100" t="s">
        <v>30</v>
      </c>
      <c r="B100">
        <v>5228</v>
      </c>
      <c r="D100" t="s">
        <v>30</v>
      </c>
      <c r="E100">
        <v>5228</v>
      </c>
      <c r="F100" s="4">
        <f t="shared" si="1"/>
        <v>1.1602205040345848</v>
      </c>
    </row>
    <row r="101" spans="1:6" outlineLevel="1" collapsed="1" x14ac:dyDescent="0.3">
      <c r="A101" s="2" t="s">
        <v>81</v>
      </c>
      <c r="B101">
        <f>SUBTOTAL(9,B93:B100)</f>
        <v>10919</v>
      </c>
      <c r="D101" t="s">
        <v>134</v>
      </c>
      <c r="E101">
        <v>10919</v>
      </c>
      <c r="F101" s="4">
        <f t="shared" si="1"/>
        <v>2.4231919823170678</v>
      </c>
    </row>
    <row r="102" spans="1:6" hidden="1" outlineLevel="2" x14ac:dyDescent="0.3">
      <c r="A102" t="s">
        <v>20</v>
      </c>
      <c r="B102">
        <v>20</v>
      </c>
      <c r="D102" t="s">
        <v>20</v>
      </c>
      <c r="E102">
        <v>20</v>
      </c>
      <c r="F102" s="4">
        <f t="shared" si="1"/>
        <v>4.4384870085485261E-3</v>
      </c>
    </row>
    <row r="103" spans="1:6" hidden="1" outlineLevel="2" x14ac:dyDescent="0.3">
      <c r="A103" t="s">
        <v>20</v>
      </c>
      <c r="B103">
        <v>1303</v>
      </c>
      <c r="D103" t="s">
        <v>20</v>
      </c>
      <c r="E103">
        <v>1303</v>
      </c>
      <c r="F103" s="4">
        <f t="shared" si="1"/>
        <v>0.28916742860693645</v>
      </c>
    </row>
    <row r="104" spans="1:6" hidden="1" outlineLevel="2" x14ac:dyDescent="0.3">
      <c r="A104" t="s">
        <v>20</v>
      </c>
      <c r="B104">
        <v>200</v>
      </c>
      <c r="D104" t="s">
        <v>20</v>
      </c>
      <c r="E104">
        <v>200</v>
      </c>
      <c r="F104" s="4">
        <f t="shared" si="1"/>
        <v>4.4384870085485265E-2</v>
      </c>
    </row>
    <row r="105" spans="1:6" hidden="1" outlineLevel="2" x14ac:dyDescent="0.3">
      <c r="A105" t="s">
        <v>20</v>
      </c>
      <c r="B105">
        <v>1817</v>
      </c>
      <c r="D105" t="s">
        <v>20</v>
      </c>
      <c r="E105">
        <v>1817</v>
      </c>
      <c r="F105" s="4">
        <f t="shared" si="1"/>
        <v>0.40323654472663356</v>
      </c>
    </row>
    <row r="106" spans="1:6" hidden="1" outlineLevel="2" x14ac:dyDescent="0.3">
      <c r="A106" t="s">
        <v>20</v>
      </c>
      <c r="B106">
        <v>179</v>
      </c>
      <c r="D106" t="s">
        <v>20</v>
      </c>
      <c r="E106">
        <v>179</v>
      </c>
      <c r="F106" s="4">
        <f t="shared" si="1"/>
        <v>3.9724458726509308E-2</v>
      </c>
    </row>
    <row r="107" spans="1:6" hidden="1" outlineLevel="2" x14ac:dyDescent="0.3">
      <c r="A107" t="s">
        <v>20</v>
      </c>
      <c r="B107">
        <v>566</v>
      </c>
      <c r="D107" t="s">
        <v>20</v>
      </c>
      <c r="E107">
        <v>566</v>
      </c>
      <c r="F107" s="4">
        <f t="shared" si="1"/>
        <v>0.12560918234192331</v>
      </c>
    </row>
    <row r="108" spans="1:6" hidden="1" outlineLevel="2" x14ac:dyDescent="0.3">
      <c r="A108" t="s">
        <v>20</v>
      </c>
      <c r="B108">
        <v>1173</v>
      </c>
      <c r="D108" t="s">
        <v>20</v>
      </c>
      <c r="E108">
        <v>1173</v>
      </c>
      <c r="F108" s="4">
        <f t="shared" si="1"/>
        <v>0.26031726305137104</v>
      </c>
    </row>
    <row r="109" spans="1:6" hidden="1" outlineLevel="2" x14ac:dyDescent="0.3">
      <c r="A109" t="s">
        <v>20</v>
      </c>
      <c r="B109">
        <v>4665</v>
      </c>
      <c r="D109" t="s">
        <v>20</v>
      </c>
      <c r="E109">
        <v>4665</v>
      </c>
      <c r="F109" s="4">
        <f t="shared" si="1"/>
        <v>1.0352770947439436</v>
      </c>
    </row>
    <row r="110" spans="1:6" outlineLevel="1" collapsed="1" x14ac:dyDescent="0.3">
      <c r="A110" s="2" t="s">
        <v>111</v>
      </c>
      <c r="B110">
        <f>SUBTOTAL(9,B102:B109)</f>
        <v>9923</v>
      </c>
      <c r="D110" t="s">
        <v>164</v>
      </c>
      <c r="E110">
        <v>9923</v>
      </c>
      <c r="F110" s="4">
        <f t="shared" si="1"/>
        <v>2.2021553292913514</v>
      </c>
    </row>
    <row r="111" spans="1:6" hidden="1" outlineLevel="2" x14ac:dyDescent="0.3">
      <c r="A111" t="s">
        <v>22</v>
      </c>
      <c r="B111">
        <v>19</v>
      </c>
      <c r="D111" t="s">
        <v>22</v>
      </c>
      <c r="E111">
        <v>19</v>
      </c>
      <c r="F111" s="4">
        <f t="shared" si="1"/>
        <v>4.2165626581210994E-3</v>
      </c>
    </row>
    <row r="112" spans="1:6" hidden="1" outlineLevel="2" x14ac:dyDescent="0.3">
      <c r="A112" t="s">
        <v>22</v>
      </c>
      <c r="B112">
        <v>1772</v>
      </c>
      <c r="D112" t="s">
        <v>22</v>
      </c>
      <c r="E112">
        <v>1772</v>
      </c>
      <c r="F112" s="4">
        <f t="shared" si="1"/>
        <v>0.3932499489573994</v>
      </c>
    </row>
    <row r="113" spans="1:6" hidden="1" outlineLevel="2" x14ac:dyDescent="0.3">
      <c r="A113" t="s">
        <v>22</v>
      </c>
      <c r="B113">
        <v>234</v>
      </c>
      <c r="D113" t="s">
        <v>22</v>
      </c>
      <c r="E113">
        <v>234</v>
      </c>
      <c r="F113" s="4">
        <f t="shared" si="1"/>
        <v>5.1930298000017749E-2</v>
      </c>
    </row>
    <row r="114" spans="1:6" hidden="1" outlineLevel="2" x14ac:dyDescent="0.3">
      <c r="A114" t="s">
        <v>22</v>
      </c>
      <c r="B114">
        <v>3039</v>
      </c>
      <c r="D114" t="s">
        <v>22</v>
      </c>
      <c r="E114">
        <v>3039</v>
      </c>
      <c r="F114" s="4">
        <f t="shared" si="1"/>
        <v>0.67442810094894856</v>
      </c>
    </row>
    <row r="115" spans="1:6" hidden="1" outlineLevel="2" x14ac:dyDescent="0.3">
      <c r="A115" t="s">
        <v>22</v>
      </c>
      <c r="B115">
        <v>198</v>
      </c>
      <c r="D115" t="s">
        <v>22</v>
      </c>
      <c r="E115">
        <v>198</v>
      </c>
      <c r="F115" s="4">
        <f t="shared" si="1"/>
        <v>4.3941021384630408E-2</v>
      </c>
    </row>
    <row r="116" spans="1:6" hidden="1" outlineLevel="2" x14ac:dyDescent="0.3">
      <c r="A116" t="s">
        <v>22</v>
      </c>
      <c r="B116">
        <v>336</v>
      </c>
      <c r="D116" t="s">
        <v>22</v>
      </c>
      <c r="E116">
        <v>336</v>
      </c>
      <c r="F116" s="4">
        <f t="shared" si="1"/>
        <v>7.4566581743615232E-2</v>
      </c>
    </row>
    <row r="117" spans="1:6" hidden="1" outlineLevel="2" x14ac:dyDescent="0.3">
      <c r="A117" t="s">
        <v>22</v>
      </c>
      <c r="B117">
        <v>609</v>
      </c>
      <c r="D117" t="s">
        <v>22</v>
      </c>
      <c r="E117">
        <v>609</v>
      </c>
      <c r="F117" s="4">
        <f t="shared" si="1"/>
        <v>0.13515192941030263</v>
      </c>
    </row>
    <row r="118" spans="1:6" hidden="1" outlineLevel="2" collapsed="1" x14ac:dyDescent="0.3">
      <c r="A118" t="s">
        <v>22</v>
      </c>
      <c r="B118">
        <v>2937</v>
      </c>
      <c r="D118" t="s">
        <v>22</v>
      </c>
      <c r="E118">
        <v>2937</v>
      </c>
      <c r="F118" s="4">
        <f t="shared" si="1"/>
        <v>0.65179181720535107</v>
      </c>
    </row>
    <row r="119" spans="1:6" outlineLevel="1" collapsed="1" x14ac:dyDescent="0.3">
      <c r="A119" s="2" t="s">
        <v>82</v>
      </c>
      <c r="B119">
        <f>SUBTOTAL(9,B111:B118)</f>
        <v>9144</v>
      </c>
      <c r="D119" t="s">
        <v>135</v>
      </c>
      <c r="E119">
        <v>9144</v>
      </c>
      <c r="F119" s="4">
        <f t="shared" si="1"/>
        <v>2.0292762603083858</v>
      </c>
    </row>
    <row r="120" spans="1:6" hidden="1" outlineLevel="2" x14ac:dyDescent="0.3">
      <c r="A120" t="s">
        <v>12</v>
      </c>
      <c r="B120">
        <v>96</v>
      </c>
      <c r="D120" t="s">
        <v>12</v>
      </c>
      <c r="E120">
        <v>96</v>
      </c>
      <c r="F120" s="4">
        <f t="shared" si="1"/>
        <v>2.1304737641032925E-2</v>
      </c>
    </row>
    <row r="121" spans="1:6" hidden="1" outlineLevel="2" x14ac:dyDescent="0.3">
      <c r="A121" t="s">
        <v>12</v>
      </c>
      <c r="B121">
        <v>1292</v>
      </c>
      <c r="D121" t="s">
        <v>12</v>
      </c>
      <c r="E121">
        <v>1292</v>
      </c>
      <c r="F121" s="4">
        <f t="shared" si="1"/>
        <v>0.28672626075223479</v>
      </c>
    </row>
    <row r="122" spans="1:6" hidden="1" outlineLevel="2" x14ac:dyDescent="0.3">
      <c r="A122" t="s">
        <v>12</v>
      </c>
      <c r="B122">
        <v>155</v>
      </c>
      <c r="D122" t="s">
        <v>12</v>
      </c>
      <c r="E122">
        <v>155</v>
      </c>
      <c r="F122" s="4">
        <f t="shared" si="1"/>
        <v>3.4398274316251073E-2</v>
      </c>
    </row>
    <row r="123" spans="1:6" hidden="1" outlineLevel="2" x14ac:dyDescent="0.3">
      <c r="A123" t="s">
        <v>12</v>
      </c>
      <c r="B123">
        <v>1727</v>
      </c>
      <c r="D123" t="s">
        <v>12</v>
      </c>
      <c r="E123">
        <v>1727</v>
      </c>
      <c r="F123" s="4">
        <f t="shared" si="1"/>
        <v>0.38326335318816523</v>
      </c>
    </row>
    <row r="124" spans="1:6" hidden="1" outlineLevel="2" x14ac:dyDescent="0.3">
      <c r="A124" t="s">
        <v>12</v>
      </c>
      <c r="B124">
        <v>153</v>
      </c>
      <c r="D124" t="s">
        <v>12</v>
      </c>
      <c r="E124">
        <v>153</v>
      </c>
      <c r="F124" s="4">
        <f t="shared" si="1"/>
        <v>3.3954425615396223E-2</v>
      </c>
    </row>
    <row r="125" spans="1:6" hidden="1" outlineLevel="2" x14ac:dyDescent="0.3">
      <c r="A125" t="s">
        <v>12</v>
      </c>
      <c r="B125">
        <v>308</v>
      </c>
      <c r="D125" t="s">
        <v>12</v>
      </c>
      <c r="E125">
        <v>308</v>
      </c>
      <c r="F125" s="4">
        <f t="shared" si="1"/>
        <v>6.8352699931647304E-2</v>
      </c>
    </row>
    <row r="126" spans="1:6" hidden="1" outlineLevel="2" x14ac:dyDescent="0.3">
      <c r="A126" t="s">
        <v>12</v>
      </c>
      <c r="B126">
        <v>671</v>
      </c>
      <c r="D126" t="s">
        <v>12</v>
      </c>
      <c r="E126">
        <v>671</v>
      </c>
      <c r="F126" s="4">
        <f t="shared" si="1"/>
        <v>0.14891123913680304</v>
      </c>
    </row>
    <row r="127" spans="1:6" hidden="1" outlineLevel="2" collapsed="1" x14ac:dyDescent="0.3">
      <c r="A127" t="s">
        <v>12</v>
      </c>
      <c r="B127">
        <v>2724</v>
      </c>
      <c r="D127" t="s">
        <v>12</v>
      </c>
      <c r="E127">
        <v>2724</v>
      </c>
      <c r="F127" s="4">
        <f t="shared" si="1"/>
        <v>0.60452193056430925</v>
      </c>
    </row>
    <row r="128" spans="1:6" outlineLevel="1" collapsed="1" x14ac:dyDescent="0.3">
      <c r="A128" s="2" t="s">
        <v>114</v>
      </c>
      <c r="B128">
        <f>SUBTOTAL(9,B120:B127)</f>
        <v>7126</v>
      </c>
      <c r="D128" t="s">
        <v>167</v>
      </c>
      <c r="E128">
        <v>7126</v>
      </c>
      <c r="F128" s="4">
        <f t="shared" si="1"/>
        <v>1.5814329211458398</v>
      </c>
    </row>
    <row r="129" spans="1:6" hidden="1" outlineLevel="2" x14ac:dyDescent="0.3">
      <c r="A129" t="s">
        <v>23</v>
      </c>
      <c r="B129">
        <v>19</v>
      </c>
      <c r="D129" t="s">
        <v>23</v>
      </c>
      <c r="E129">
        <v>19</v>
      </c>
      <c r="F129" s="4">
        <f t="shared" si="1"/>
        <v>4.2165626581210994E-3</v>
      </c>
    </row>
    <row r="130" spans="1:6" hidden="1" outlineLevel="2" x14ac:dyDescent="0.3">
      <c r="A130" t="s">
        <v>23</v>
      </c>
      <c r="B130">
        <v>1736</v>
      </c>
      <c r="D130" t="s">
        <v>23</v>
      </c>
      <c r="E130">
        <v>1736</v>
      </c>
      <c r="F130" s="4">
        <f t="shared" si="1"/>
        <v>0.38526067234201206</v>
      </c>
    </row>
    <row r="131" spans="1:6" hidden="1" outlineLevel="2" x14ac:dyDescent="0.3">
      <c r="A131" t="s">
        <v>23</v>
      </c>
      <c r="B131">
        <v>184</v>
      </c>
      <c r="D131" t="s">
        <v>23</v>
      </c>
      <c r="E131">
        <v>184</v>
      </c>
      <c r="F131" s="4">
        <f t="shared" si="1"/>
        <v>4.0834080478646437E-2</v>
      </c>
    </row>
    <row r="132" spans="1:6" hidden="1" outlineLevel="2" x14ac:dyDescent="0.3">
      <c r="A132" t="s">
        <v>23</v>
      </c>
      <c r="B132">
        <v>2031</v>
      </c>
      <c r="D132" t="s">
        <v>23</v>
      </c>
      <c r="E132">
        <v>2031</v>
      </c>
      <c r="F132" s="4">
        <f t="shared" si="1"/>
        <v>0.45072835571810277</v>
      </c>
    </row>
    <row r="133" spans="1:6" hidden="1" outlineLevel="2" x14ac:dyDescent="0.3">
      <c r="A133" t="s">
        <v>23</v>
      </c>
      <c r="B133">
        <v>156</v>
      </c>
      <c r="D133" t="s">
        <v>23</v>
      </c>
      <c r="E133">
        <v>156</v>
      </c>
      <c r="F133" s="4">
        <f t="shared" si="1"/>
        <v>3.4620198666678502E-2</v>
      </c>
    </row>
    <row r="134" spans="1:6" hidden="1" outlineLevel="2" x14ac:dyDescent="0.3">
      <c r="A134" t="s">
        <v>23</v>
      </c>
      <c r="B134">
        <v>348</v>
      </c>
      <c r="D134" t="s">
        <v>23</v>
      </c>
      <c r="E134">
        <v>348</v>
      </c>
      <c r="F134" s="4">
        <f t="shared" si="1"/>
        <v>7.7229673948744346E-2</v>
      </c>
    </row>
    <row r="135" spans="1:6" hidden="1" outlineLevel="2" x14ac:dyDescent="0.3">
      <c r="A135" t="s">
        <v>23</v>
      </c>
      <c r="B135">
        <v>487</v>
      </c>
      <c r="D135" t="s">
        <v>23</v>
      </c>
      <c r="E135">
        <v>487</v>
      </c>
      <c r="F135" s="4">
        <f t="shared" si="1"/>
        <v>0.10807715865815661</v>
      </c>
    </row>
    <row r="136" spans="1:6" hidden="1" outlineLevel="2" collapsed="1" x14ac:dyDescent="0.3">
      <c r="A136" t="s">
        <v>23</v>
      </c>
      <c r="B136">
        <v>1989</v>
      </c>
      <c r="D136" t="s">
        <v>23</v>
      </c>
      <c r="E136">
        <v>1989</v>
      </c>
      <c r="F136" s="4">
        <f t="shared" si="1"/>
        <v>0.4414075330001509</v>
      </c>
    </row>
    <row r="137" spans="1:6" outlineLevel="1" collapsed="1" x14ac:dyDescent="0.3">
      <c r="A137" s="2" t="s">
        <v>99</v>
      </c>
      <c r="B137">
        <f>SUBTOTAL(9,B129:B136)</f>
        <v>6950</v>
      </c>
      <c r="D137" t="s">
        <v>152</v>
      </c>
      <c r="E137">
        <v>6950</v>
      </c>
      <c r="F137" s="4">
        <f t="shared" si="1"/>
        <v>1.5423742354706127</v>
      </c>
    </row>
    <row r="138" spans="1:6" hidden="1" outlineLevel="2" x14ac:dyDescent="0.3">
      <c r="A138" t="s">
        <v>19</v>
      </c>
      <c r="B138">
        <v>20</v>
      </c>
      <c r="D138" t="s">
        <v>19</v>
      </c>
      <c r="E138">
        <v>20</v>
      </c>
      <c r="F138" s="4">
        <f t="shared" si="1"/>
        <v>4.4384870085485261E-3</v>
      </c>
    </row>
    <row r="139" spans="1:6" hidden="1" outlineLevel="2" collapsed="1" x14ac:dyDescent="0.3">
      <c r="A139" t="s">
        <v>19</v>
      </c>
      <c r="B139">
        <v>1839</v>
      </c>
      <c r="D139" t="s">
        <v>19</v>
      </c>
      <c r="E139">
        <v>1839</v>
      </c>
      <c r="F139" s="4">
        <f t="shared" si="1"/>
        <v>0.40811888043603695</v>
      </c>
    </row>
    <row r="140" spans="1:6" hidden="1" outlineLevel="2" x14ac:dyDescent="0.3">
      <c r="A140" t="s">
        <v>19</v>
      </c>
      <c r="B140">
        <v>194</v>
      </c>
      <c r="D140" t="s">
        <v>19</v>
      </c>
      <c r="E140">
        <v>194</v>
      </c>
      <c r="F140" s="4">
        <f t="shared" ref="F140:F203" si="2">(E140/$G$1)*100</f>
        <v>4.3053323982920701E-2</v>
      </c>
    </row>
    <row r="141" spans="1:6" hidden="1" outlineLevel="2" x14ac:dyDescent="0.3">
      <c r="A141" t="s">
        <v>19</v>
      </c>
      <c r="B141">
        <v>1565</v>
      </c>
      <c r="D141" t="s">
        <v>19</v>
      </c>
      <c r="E141">
        <v>1565</v>
      </c>
      <c r="F141" s="4">
        <f t="shared" si="2"/>
        <v>0.34731160841892217</v>
      </c>
    </row>
    <row r="142" spans="1:6" hidden="1" outlineLevel="2" x14ac:dyDescent="0.3">
      <c r="A142" t="s">
        <v>19</v>
      </c>
      <c r="B142">
        <v>167</v>
      </c>
      <c r="D142" t="s">
        <v>19</v>
      </c>
      <c r="E142">
        <v>167</v>
      </c>
      <c r="F142" s="4">
        <f t="shared" si="2"/>
        <v>3.7061366521380187E-2</v>
      </c>
    </row>
    <row r="143" spans="1:6" hidden="1" outlineLevel="2" x14ac:dyDescent="0.3">
      <c r="A143" t="s">
        <v>19</v>
      </c>
      <c r="B143">
        <v>363</v>
      </c>
      <c r="D143" t="s">
        <v>19</v>
      </c>
      <c r="E143">
        <v>363</v>
      </c>
      <c r="F143" s="4">
        <f t="shared" si="2"/>
        <v>8.0558539205155752E-2</v>
      </c>
    </row>
    <row r="144" spans="1:6" hidden="1" outlineLevel="2" x14ac:dyDescent="0.3">
      <c r="A144" t="s">
        <v>19</v>
      </c>
      <c r="B144">
        <v>490</v>
      </c>
      <c r="D144" t="s">
        <v>19</v>
      </c>
      <c r="E144">
        <v>490</v>
      </c>
      <c r="F144" s="4">
        <f t="shared" si="2"/>
        <v>0.1087429317094389</v>
      </c>
    </row>
    <row r="145" spans="1:6" hidden="1" outlineLevel="2" x14ac:dyDescent="0.3">
      <c r="A145" t="s">
        <v>19</v>
      </c>
      <c r="B145">
        <v>1969</v>
      </c>
      <c r="D145" t="s">
        <v>19</v>
      </c>
      <c r="E145">
        <v>1969</v>
      </c>
      <c r="F145" s="4">
        <f t="shared" si="2"/>
        <v>0.43696904599160236</v>
      </c>
    </row>
    <row r="146" spans="1:6" outlineLevel="1" collapsed="1" x14ac:dyDescent="0.3">
      <c r="A146" s="2" t="s">
        <v>67</v>
      </c>
      <c r="B146">
        <f>SUBTOTAL(9,B138:B145)</f>
        <v>6607</v>
      </c>
      <c r="D146" t="s">
        <v>120</v>
      </c>
      <c r="E146">
        <v>6607</v>
      </c>
      <c r="F146" s="4">
        <f t="shared" si="2"/>
        <v>1.4662541832740055</v>
      </c>
    </row>
    <row r="147" spans="1:6" hidden="1" outlineLevel="2" collapsed="1" x14ac:dyDescent="0.3">
      <c r="A147" t="s">
        <v>24</v>
      </c>
      <c r="B147">
        <v>17</v>
      </c>
      <c r="D147" t="s">
        <v>24</v>
      </c>
      <c r="E147">
        <v>17</v>
      </c>
      <c r="F147" s="4">
        <f t="shared" si="2"/>
        <v>3.7727139572662468E-3</v>
      </c>
    </row>
    <row r="148" spans="1:6" hidden="1" outlineLevel="2" x14ac:dyDescent="0.3">
      <c r="A148" t="s">
        <v>24</v>
      </c>
      <c r="B148">
        <v>179</v>
      </c>
      <c r="D148" t="s">
        <v>24</v>
      </c>
      <c r="E148">
        <v>179</v>
      </c>
      <c r="F148" s="4">
        <f t="shared" si="2"/>
        <v>3.9724458726509308E-2</v>
      </c>
    </row>
    <row r="149" spans="1:6" hidden="1" outlineLevel="2" x14ac:dyDescent="0.3">
      <c r="A149" t="s">
        <v>24</v>
      </c>
      <c r="B149">
        <v>118</v>
      </c>
      <c r="D149" t="s">
        <v>24</v>
      </c>
      <c r="E149">
        <v>118</v>
      </c>
      <c r="F149" s="4">
        <f t="shared" si="2"/>
        <v>2.6187073350436303E-2</v>
      </c>
    </row>
    <row r="150" spans="1:6" hidden="1" outlineLevel="2" x14ac:dyDescent="0.3">
      <c r="A150" t="s">
        <v>24</v>
      </c>
      <c r="B150">
        <v>2616</v>
      </c>
      <c r="D150" t="s">
        <v>24</v>
      </c>
      <c r="E150">
        <v>2616</v>
      </c>
      <c r="F150" s="4">
        <f t="shared" si="2"/>
        <v>0.58055410071814717</v>
      </c>
    </row>
    <row r="151" spans="1:6" hidden="1" outlineLevel="2" collapsed="1" x14ac:dyDescent="0.3">
      <c r="A151" t="s">
        <v>24</v>
      </c>
      <c r="B151">
        <v>220</v>
      </c>
      <c r="D151" t="s">
        <v>24</v>
      </c>
      <c r="E151">
        <v>220</v>
      </c>
      <c r="F151" s="4">
        <f t="shared" si="2"/>
        <v>4.8823357094033785E-2</v>
      </c>
    </row>
    <row r="152" spans="1:6" hidden="1" outlineLevel="2" x14ac:dyDescent="0.3">
      <c r="A152" t="s">
        <v>24</v>
      </c>
      <c r="B152">
        <v>196</v>
      </c>
      <c r="D152" t="s">
        <v>24</v>
      </c>
      <c r="E152">
        <v>196</v>
      </c>
      <c r="F152" s="4">
        <f t="shared" si="2"/>
        <v>4.3497172683775558E-2</v>
      </c>
    </row>
    <row r="153" spans="1:6" hidden="1" outlineLevel="2" x14ac:dyDescent="0.3">
      <c r="A153" t="s">
        <v>24</v>
      </c>
      <c r="B153">
        <v>380</v>
      </c>
      <c r="D153" t="s">
        <v>24</v>
      </c>
      <c r="E153">
        <v>380</v>
      </c>
      <c r="F153" s="4">
        <f t="shared" si="2"/>
        <v>8.4331253162421987E-2</v>
      </c>
    </row>
    <row r="154" spans="1:6" hidden="1" outlineLevel="2" x14ac:dyDescent="0.3">
      <c r="A154" t="s">
        <v>24</v>
      </c>
      <c r="B154">
        <v>1965</v>
      </c>
      <c r="D154" t="s">
        <v>24</v>
      </c>
      <c r="E154">
        <v>1965</v>
      </c>
      <c r="F154" s="4">
        <f t="shared" si="2"/>
        <v>0.43608134858989267</v>
      </c>
    </row>
    <row r="155" spans="1:6" outlineLevel="1" collapsed="1" x14ac:dyDescent="0.3">
      <c r="A155" s="2" t="s">
        <v>72</v>
      </c>
      <c r="B155">
        <f>SUBTOTAL(9,B147:B154)</f>
        <v>5691</v>
      </c>
      <c r="D155" t="s">
        <v>125</v>
      </c>
      <c r="E155">
        <v>5691</v>
      </c>
      <c r="F155" s="4">
        <f t="shared" si="2"/>
        <v>1.262971478282483</v>
      </c>
    </row>
    <row r="156" spans="1:6" hidden="1" outlineLevel="2" x14ac:dyDescent="0.3">
      <c r="A156" t="s">
        <v>32</v>
      </c>
      <c r="B156">
        <v>11</v>
      </c>
      <c r="D156" t="s">
        <v>32</v>
      </c>
      <c r="E156">
        <v>11</v>
      </c>
      <c r="F156" s="4">
        <f t="shared" si="2"/>
        <v>2.4411678547016889E-3</v>
      </c>
    </row>
    <row r="157" spans="1:6" hidden="1" outlineLevel="2" x14ac:dyDescent="0.3">
      <c r="A157" t="s">
        <v>32</v>
      </c>
      <c r="B157">
        <v>478</v>
      </c>
      <c r="D157" t="s">
        <v>32</v>
      </c>
      <c r="E157">
        <v>478</v>
      </c>
      <c r="F157" s="4">
        <f t="shared" si="2"/>
        <v>0.10607983950430978</v>
      </c>
    </row>
    <row r="158" spans="1:6" hidden="1" outlineLevel="2" x14ac:dyDescent="0.3">
      <c r="A158" t="s">
        <v>32</v>
      </c>
      <c r="B158">
        <v>163</v>
      </c>
      <c r="D158" t="s">
        <v>32</v>
      </c>
      <c r="E158">
        <v>163</v>
      </c>
      <c r="F158" s="4">
        <f t="shared" si="2"/>
        <v>3.6173669119670487E-2</v>
      </c>
    </row>
    <row r="159" spans="1:6" hidden="1" outlineLevel="2" x14ac:dyDescent="0.3">
      <c r="A159" t="s">
        <v>32</v>
      </c>
      <c r="B159">
        <v>2145</v>
      </c>
      <c r="D159" t="s">
        <v>32</v>
      </c>
      <c r="E159">
        <v>2145</v>
      </c>
      <c r="F159" s="4">
        <f t="shared" si="2"/>
        <v>0.47602773166682943</v>
      </c>
    </row>
    <row r="160" spans="1:6" hidden="1" outlineLevel="2" collapsed="1" x14ac:dyDescent="0.3">
      <c r="A160" t="s">
        <v>32</v>
      </c>
      <c r="B160">
        <v>138</v>
      </c>
      <c r="D160" t="s">
        <v>32</v>
      </c>
      <c r="E160">
        <v>138</v>
      </c>
      <c r="F160" s="4">
        <f t="shared" si="2"/>
        <v>3.0625560358984831E-2</v>
      </c>
    </row>
    <row r="161" spans="1:6" hidden="1" outlineLevel="2" x14ac:dyDescent="0.3">
      <c r="A161" t="s">
        <v>32</v>
      </c>
      <c r="B161">
        <v>167</v>
      </c>
      <c r="D161" t="s">
        <v>32</v>
      </c>
      <c r="E161">
        <v>167</v>
      </c>
      <c r="F161" s="4">
        <f t="shared" si="2"/>
        <v>3.7061366521380187E-2</v>
      </c>
    </row>
    <row r="162" spans="1:6" hidden="1" outlineLevel="2" x14ac:dyDescent="0.3">
      <c r="A162" t="s">
        <v>32</v>
      </c>
      <c r="B162">
        <v>483</v>
      </c>
      <c r="D162" t="s">
        <v>32</v>
      </c>
      <c r="E162">
        <v>483</v>
      </c>
      <c r="F162" s="4">
        <f t="shared" si="2"/>
        <v>0.10718946125644691</v>
      </c>
    </row>
    <row r="163" spans="1:6" hidden="1" outlineLevel="2" x14ac:dyDescent="0.3">
      <c r="A163" t="s">
        <v>32</v>
      </c>
      <c r="B163">
        <v>1947</v>
      </c>
      <c r="D163" t="s">
        <v>32</v>
      </c>
      <c r="E163">
        <v>1947</v>
      </c>
      <c r="F163" s="4">
        <f t="shared" si="2"/>
        <v>0.43208671028219903</v>
      </c>
    </row>
    <row r="164" spans="1:6" outlineLevel="1" collapsed="1" x14ac:dyDescent="0.3">
      <c r="A164" s="2" t="s">
        <v>107</v>
      </c>
      <c r="B164">
        <f>SUBTOTAL(9,B156:B163)</f>
        <v>5532</v>
      </c>
      <c r="D164" t="s">
        <v>160</v>
      </c>
      <c r="E164">
        <v>5532</v>
      </c>
      <c r="F164" s="4">
        <f t="shared" si="2"/>
        <v>1.2276855065645222</v>
      </c>
    </row>
    <row r="165" spans="1:6" hidden="1" outlineLevel="2" x14ac:dyDescent="0.3">
      <c r="A165" t="s">
        <v>38</v>
      </c>
      <c r="B165">
        <v>6</v>
      </c>
      <c r="D165" t="s">
        <v>38</v>
      </c>
      <c r="E165">
        <v>6</v>
      </c>
      <c r="F165" s="4">
        <f t="shared" si="2"/>
        <v>1.3315461025645578E-3</v>
      </c>
    </row>
    <row r="166" spans="1:6" hidden="1" outlineLevel="2" x14ac:dyDescent="0.3">
      <c r="A166" t="s">
        <v>38</v>
      </c>
      <c r="B166">
        <v>448</v>
      </c>
      <c r="D166" t="s">
        <v>38</v>
      </c>
      <c r="E166">
        <v>448</v>
      </c>
      <c r="F166" s="4">
        <f t="shared" si="2"/>
        <v>9.9422108991486985E-2</v>
      </c>
    </row>
    <row r="167" spans="1:6" hidden="1" outlineLevel="2" x14ac:dyDescent="0.3">
      <c r="A167" t="s">
        <v>38</v>
      </c>
      <c r="B167">
        <v>73</v>
      </c>
      <c r="D167" t="s">
        <v>38</v>
      </c>
      <c r="E167">
        <v>73</v>
      </c>
      <c r="F167" s="4">
        <f t="shared" si="2"/>
        <v>1.6200477581202119E-2</v>
      </c>
    </row>
    <row r="168" spans="1:6" hidden="1" outlineLevel="2" x14ac:dyDescent="0.3">
      <c r="A168" t="s">
        <v>38</v>
      </c>
      <c r="B168">
        <v>1241</v>
      </c>
      <c r="D168" t="s">
        <v>38</v>
      </c>
      <c r="E168">
        <v>1241</v>
      </c>
      <c r="F168" s="4">
        <f t="shared" si="2"/>
        <v>0.27540811888043604</v>
      </c>
    </row>
    <row r="169" spans="1:6" hidden="1" outlineLevel="2" collapsed="1" x14ac:dyDescent="0.3">
      <c r="A169" t="s">
        <v>38</v>
      </c>
      <c r="B169">
        <v>92</v>
      </c>
      <c r="D169" t="s">
        <v>38</v>
      </c>
      <c r="E169">
        <v>92</v>
      </c>
      <c r="F169" s="4">
        <f t="shared" si="2"/>
        <v>2.0417040239323218E-2</v>
      </c>
    </row>
    <row r="170" spans="1:6" hidden="1" outlineLevel="2" x14ac:dyDescent="0.3">
      <c r="A170" t="s">
        <v>38</v>
      </c>
      <c r="B170">
        <v>209</v>
      </c>
      <c r="D170" t="s">
        <v>38</v>
      </c>
      <c r="E170">
        <v>209</v>
      </c>
      <c r="F170" s="4">
        <f t="shared" si="2"/>
        <v>4.63821892393321E-2</v>
      </c>
    </row>
    <row r="171" spans="1:6" hidden="1" outlineLevel="2" x14ac:dyDescent="0.3">
      <c r="A171" t="s">
        <v>38</v>
      </c>
      <c r="B171">
        <v>551</v>
      </c>
      <c r="D171" t="s">
        <v>38</v>
      </c>
      <c r="E171">
        <v>551</v>
      </c>
      <c r="F171" s="4">
        <f t="shared" si="2"/>
        <v>0.12228031708551189</v>
      </c>
    </row>
    <row r="172" spans="1:6" hidden="1" outlineLevel="2" x14ac:dyDescent="0.3">
      <c r="A172" t="s">
        <v>38</v>
      </c>
      <c r="B172">
        <v>2630</v>
      </c>
      <c r="D172" t="s">
        <v>38</v>
      </c>
      <c r="E172">
        <v>2630</v>
      </c>
      <c r="F172" s="4">
        <f t="shared" si="2"/>
        <v>0.58366104162413113</v>
      </c>
    </row>
    <row r="173" spans="1:6" outlineLevel="1" collapsed="1" x14ac:dyDescent="0.3">
      <c r="A173" s="2" t="s">
        <v>86</v>
      </c>
      <c r="B173">
        <f>SUBTOTAL(9,B165:B172)</f>
        <v>5250</v>
      </c>
      <c r="D173" t="s">
        <v>139</v>
      </c>
      <c r="E173">
        <v>5250</v>
      </c>
      <c r="F173" s="4">
        <f t="shared" si="2"/>
        <v>1.165102839743988</v>
      </c>
    </row>
    <row r="174" spans="1:6" hidden="1" outlineLevel="2" x14ac:dyDescent="0.3">
      <c r="A174" t="s">
        <v>37</v>
      </c>
      <c r="B174">
        <v>7</v>
      </c>
      <c r="D174" t="s">
        <v>37</v>
      </c>
      <c r="E174">
        <v>7</v>
      </c>
      <c r="F174" s="4">
        <f t="shared" si="2"/>
        <v>1.5534704529919841E-3</v>
      </c>
    </row>
    <row r="175" spans="1:6" hidden="1" outlineLevel="2" x14ac:dyDescent="0.3">
      <c r="A175" t="s">
        <v>37</v>
      </c>
      <c r="B175">
        <v>187</v>
      </c>
      <c r="D175" t="s">
        <v>37</v>
      </c>
      <c r="E175">
        <v>187</v>
      </c>
      <c r="F175" s="4">
        <f t="shared" si="2"/>
        <v>4.1499853529928715E-2</v>
      </c>
    </row>
    <row r="176" spans="1:6" hidden="1" outlineLevel="2" x14ac:dyDescent="0.3">
      <c r="A176" t="s">
        <v>37</v>
      </c>
      <c r="B176">
        <v>83</v>
      </c>
      <c r="D176" t="s">
        <v>37</v>
      </c>
      <c r="E176">
        <v>83</v>
      </c>
      <c r="F176" s="4">
        <f t="shared" si="2"/>
        <v>1.8419721085476383E-2</v>
      </c>
    </row>
    <row r="177" spans="1:6" hidden="1" outlineLevel="2" x14ac:dyDescent="0.3">
      <c r="A177" t="s">
        <v>37</v>
      </c>
      <c r="B177">
        <v>1512</v>
      </c>
      <c r="D177" t="s">
        <v>37</v>
      </c>
      <c r="E177">
        <v>1512</v>
      </c>
      <c r="F177" s="4">
        <f t="shared" si="2"/>
        <v>0.33554961784626858</v>
      </c>
    </row>
    <row r="178" spans="1:6" hidden="1" outlineLevel="2" collapsed="1" x14ac:dyDescent="0.3">
      <c r="A178" t="s">
        <v>37</v>
      </c>
      <c r="B178">
        <v>141</v>
      </c>
      <c r="D178" t="s">
        <v>37</v>
      </c>
      <c r="E178">
        <v>141</v>
      </c>
      <c r="F178" s="4">
        <f t="shared" si="2"/>
        <v>3.129133341026711E-2</v>
      </c>
    </row>
    <row r="179" spans="1:6" hidden="1" outlineLevel="2" x14ac:dyDescent="0.3">
      <c r="A179" t="s">
        <v>37</v>
      </c>
      <c r="B179">
        <v>193</v>
      </c>
      <c r="D179" t="s">
        <v>37</v>
      </c>
      <c r="E179">
        <v>193</v>
      </c>
      <c r="F179" s="4">
        <f t="shared" si="2"/>
        <v>4.2831399632493272E-2</v>
      </c>
    </row>
    <row r="180" spans="1:6" hidden="1" outlineLevel="2" x14ac:dyDescent="0.3">
      <c r="A180" t="s">
        <v>37</v>
      </c>
      <c r="B180">
        <v>502</v>
      </c>
      <c r="D180" t="s">
        <v>37</v>
      </c>
      <c r="E180">
        <v>502</v>
      </c>
      <c r="F180" s="4">
        <f t="shared" si="2"/>
        <v>0.11140602391456801</v>
      </c>
    </row>
    <row r="181" spans="1:6" hidden="1" outlineLevel="2" x14ac:dyDescent="0.3">
      <c r="A181" t="s">
        <v>37</v>
      </c>
      <c r="B181">
        <v>2472</v>
      </c>
      <c r="D181" t="s">
        <v>37</v>
      </c>
      <c r="E181">
        <v>2472</v>
      </c>
      <c r="F181" s="4">
        <f t="shared" si="2"/>
        <v>0.5485969942565978</v>
      </c>
    </row>
    <row r="182" spans="1:6" outlineLevel="1" collapsed="1" x14ac:dyDescent="0.3">
      <c r="A182" s="2" t="s">
        <v>106</v>
      </c>
      <c r="B182">
        <f>SUBTOTAL(9,B174:B181)</f>
        <v>5097</v>
      </c>
      <c r="D182" t="s">
        <v>159</v>
      </c>
      <c r="E182">
        <v>5097</v>
      </c>
      <c r="F182" s="4">
        <f t="shared" si="2"/>
        <v>1.1311484141285919</v>
      </c>
    </row>
    <row r="183" spans="1:6" hidden="1" outlineLevel="2" x14ac:dyDescent="0.3">
      <c r="A183" t="s">
        <v>21</v>
      </c>
      <c r="B183">
        <v>20</v>
      </c>
      <c r="D183" t="s">
        <v>21</v>
      </c>
      <c r="E183">
        <v>20</v>
      </c>
      <c r="F183" s="4">
        <f t="shared" si="2"/>
        <v>4.4384870085485261E-3</v>
      </c>
    </row>
    <row r="184" spans="1:6" hidden="1" outlineLevel="2" x14ac:dyDescent="0.3">
      <c r="A184" t="s">
        <v>21</v>
      </c>
      <c r="B184">
        <v>951</v>
      </c>
      <c r="D184" t="s">
        <v>21</v>
      </c>
      <c r="E184">
        <v>951</v>
      </c>
      <c r="F184" s="4">
        <f t="shared" si="2"/>
        <v>0.2110500572564824</v>
      </c>
    </row>
    <row r="185" spans="1:6" hidden="1" outlineLevel="2" x14ac:dyDescent="0.3">
      <c r="A185" t="s">
        <v>21</v>
      </c>
      <c r="B185">
        <v>96</v>
      </c>
      <c r="D185" t="s">
        <v>21</v>
      </c>
      <c r="E185">
        <v>96</v>
      </c>
      <c r="F185" s="4">
        <f t="shared" si="2"/>
        <v>2.1304737641032925E-2</v>
      </c>
    </row>
    <row r="186" spans="1:6" hidden="1" outlineLevel="2" x14ac:dyDescent="0.3">
      <c r="A186" t="s">
        <v>21</v>
      </c>
      <c r="B186">
        <v>1120</v>
      </c>
      <c r="D186" t="s">
        <v>21</v>
      </c>
      <c r="E186">
        <v>1120</v>
      </c>
      <c r="F186" s="4">
        <f t="shared" si="2"/>
        <v>0.24855527247871745</v>
      </c>
    </row>
    <row r="187" spans="1:6" hidden="1" outlineLevel="2" collapsed="1" x14ac:dyDescent="0.3">
      <c r="A187" t="s">
        <v>21</v>
      </c>
      <c r="B187">
        <v>91</v>
      </c>
      <c r="D187" t="s">
        <v>21</v>
      </c>
      <c r="E187">
        <v>91</v>
      </c>
      <c r="F187" s="4">
        <f t="shared" si="2"/>
        <v>2.0195115888895793E-2</v>
      </c>
    </row>
    <row r="188" spans="1:6" hidden="1" outlineLevel="2" x14ac:dyDescent="0.3">
      <c r="A188" t="s">
        <v>21</v>
      </c>
      <c r="B188">
        <v>261</v>
      </c>
      <c r="D188" t="s">
        <v>21</v>
      </c>
      <c r="E188">
        <v>261</v>
      </c>
      <c r="F188" s="4">
        <f t="shared" si="2"/>
        <v>5.7922255461558263E-2</v>
      </c>
    </row>
    <row r="189" spans="1:6" hidden="1" outlineLevel="2" x14ac:dyDescent="0.3">
      <c r="A189" t="s">
        <v>21</v>
      </c>
      <c r="B189">
        <v>478</v>
      </c>
      <c r="D189" t="s">
        <v>21</v>
      </c>
      <c r="E189">
        <v>478</v>
      </c>
      <c r="F189" s="4">
        <f t="shared" si="2"/>
        <v>0.10607983950430978</v>
      </c>
    </row>
    <row r="190" spans="1:6" hidden="1" outlineLevel="2" x14ac:dyDescent="0.3">
      <c r="A190" t="s">
        <v>21</v>
      </c>
      <c r="B190">
        <v>1929</v>
      </c>
      <c r="D190" t="s">
        <v>21</v>
      </c>
      <c r="E190">
        <v>1929</v>
      </c>
      <c r="F190" s="4">
        <f t="shared" si="2"/>
        <v>0.42809207197450533</v>
      </c>
    </row>
    <row r="191" spans="1:6" outlineLevel="1" collapsed="1" x14ac:dyDescent="0.3">
      <c r="A191" s="2" t="s">
        <v>79</v>
      </c>
      <c r="B191">
        <f>SUBTOTAL(9,B183:B190)</f>
        <v>4946</v>
      </c>
      <c r="D191" t="s">
        <v>132</v>
      </c>
      <c r="E191">
        <v>4946</v>
      </c>
      <c r="F191" s="4">
        <f t="shared" si="2"/>
        <v>1.0976378372140505</v>
      </c>
    </row>
    <row r="192" spans="1:6" hidden="1" outlineLevel="2" x14ac:dyDescent="0.3">
      <c r="A192" t="s">
        <v>28</v>
      </c>
      <c r="B192">
        <v>14</v>
      </c>
      <c r="D192" t="s">
        <v>28</v>
      </c>
      <c r="E192">
        <v>14</v>
      </c>
      <c r="F192" s="4">
        <f t="shared" si="2"/>
        <v>3.1069409059839683E-3</v>
      </c>
    </row>
    <row r="193" spans="1:6" hidden="1" outlineLevel="2" x14ac:dyDescent="0.3">
      <c r="A193" t="s">
        <v>28</v>
      </c>
      <c r="B193">
        <v>841</v>
      </c>
      <c r="D193" t="s">
        <v>28</v>
      </c>
      <c r="E193">
        <v>841</v>
      </c>
      <c r="F193" s="4">
        <f t="shared" si="2"/>
        <v>0.18663837870946551</v>
      </c>
    </row>
    <row r="194" spans="1:6" hidden="1" outlineLevel="2" x14ac:dyDescent="0.3">
      <c r="A194" t="s">
        <v>28</v>
      </c>
      <c r="B194">
        <v>196</v>
      </c>
      <c r="D194" t="s">
        <v>28</v>
      </c>
      <c r="E194">
        <v>196</v>
      </c>
      <c r="F194" s="4">
        <f t="shared" si="2"/>
        <v>4.3497172683775558E-2</v>
      </c>
    </row>
    <row r="195" spans="1:6" hidden="1" outlineLevel="2" collapsed="1" x14ac:dyDescent="0.3">
      <c r="A195" t="s">
        <v>28</v>
      </c>
      <c r="B195">
        <v>1051</v>
      </c>
      <c r="D195" t="s">
        <v>28</v>
      </c>
      <c r="E195">
        <v>1051</v>
      </c>
      <c r="F195" s="4">
        <f t="shared" si="2"/>
        <v>0.23324249229922503</v>
      </c>
    </row>
    <row r="196" spans="1:6" hidden="1" outlineLevel="2" x14ac:dyDescent="0.3">
      <c r="A196" t="s">
        <v>28</v>
      </c>
      <c r="B196">
        <v>128</v>
      </c>
      <c r="D196" t="s">
        <v>28</v>
      </c>
      <c r="E196">
        <v>128</v>
      </c>
      <c r="F196" s="4">
        <f t="shared" si="2"/>
        <v>2.8406316854710567E-2</v>
      </c>
    </row>
    <row r="197" spans="1:6" hidden="1" outlineLevel="2" x14ac:dyDescent="0.3">
      <c r="A197" t="s">
        <v>28</v>
      </c>
      <c r="B197">
        <v>196</v>
      </c>
      <c r="D197" t="s">
        <v>28</v>
      </c>
      <c r="E197">
        <v>196</v>
      </c>
      <c r="F197" s="4">
        <f t="shared" si="2"/>
        <v>4.3497172683775558E-2</v>
      </c>
    </row>
    <row r="198" spans="1:6" hidden="1" outlineLevel="2" x14ac:dyDescent="0.3">
      <c r="A198" t="s">
        <v>28</v>
      </c>
      <c r="B198">
        <v>477</v>
      </c>
      <c r="D198" t="s">
        <v>28</v>
      </c>
      <c r="E198">
        <v>477</v>
      </c>
      <c r="F198" s="4">
        <f t="shared" si="2"/>
        <v>0.10585791515388233</v>
      </c>
    </row>
    <row r="199" spans="1:6" hidden="1" outlineLevel="2" collapsed="1" x14ac:dyDescent="0.3">
      <c r="A199" t="s">
        <v>28</v>
      </c>
      <c r="B199">
        <v>2028</v>
      </c>
      <c r="D199" t="s">
        <v>28</v>
      </c>
      <c r="E199">
        <v>2028</v>
      </c>
      <c r="F199" s="4">
        <f t="shared" si="2"/>
        <v>0.45006258266682053</v>
      </c>
    </row>
    <row r="200" spans="1:6" outlineLevel="1" collapsed="1" x14ac:dyDescent="0.3">
      <c r="A200" s="2" t="s">
        <v>102</v>
      </c>
      <c r="B200">
        <f>SUBTOTAL(9,B192:B199)</f>
        <v>4931</v>
      </c>
      <c r="D200" t="s">
        <v>155</v>
      </c>
      <c r="E200">
        <v>4931</v>
      </c>
      <c r="F200" s="4">
        <f t="shared" si="2"/>
        <v>1.0943089719576391</v>
      </c>
    </row>
    <row r="201" spans="1:6" hidden="1" outlineLevel="2" x14ac:dyDescent="0.3">
      <c r="A201" t="s">
        <v>31</v>
      </c>
      <c r="B201">
        <v>12</v>
      </c>
      <c r="D201" t="s">
        <v>31</v>
      </c>
      <c r="E201">
        <v>12</v>
      </c>
      <c r="F201" s="4">
        <f t="shared" si="2"/>
        <v>2.6630922051291157E-3</v>
      </c>
    </row>
    <row r="202" spans="1:6" hidden="1" outlineLevel="2" x14ac:dyDescent="0.3">
      <c r="A202" t="s">
        <v>31</v>
      </c>
      <c r="B202">
        <v>871</v>
      </c>
      <c r="D202" t="s">
        <v>31</v>
      </c>
      <c r="E202">
        <v>871</v>
      </c>
      <c r="F202" s="4">
        <f t="shared" si="2"/>
        <v>0.19329610922228832</v>
      </c>
    </row>
    <row r="203" spans="1:6" hidden="1" outlineLevel="2" x14ac:dyDescent="0.3">
      <c r="A203" t="s">
        <v>31</v>
      </c>
      <c r="B203">
        <v>92</v>
      </c>
      <c r="D203" t="s">
        <v>31</v>
      </c>
      <c r="E203">
        <v>92</v>
      </c>
      <c r="F203" s="4">
        <f t="shared" si="2"/>
        <v>2.0417040239323218E-2</v>
      </c>
    </row>
    <row r="204" spans="1:6" hidden="1" outlineLevel="2" x14ac:dyDescent="0.3">
      <c r="A204" t="s">
        <v>31</v>
      </c>
      <c r="B204">
        <v>1747</v>
      </c>
      <c r="D204" t="s">
        <v>31</v>
      </c>
      <c r="E204">
        <v>1747</v>
      </c>
      <c r="F204" s="4">
        <f t="shared" ref="F204:F267" si="3">(E204/$G$1)*100</f>
        <v>0.38770184019671372</v>
      </c>
    </row>
    <row r="205" spans="1:6" hidden="1" outlineLevel="2" x14ac:dyDescent="0.3">
      <c r="A205" t="s">
        <v>31</v>
      </c>
      <c r="B205">
        <v>110</v>
      </c>
      <c r="D205" t="s">
        <v>31</v>
      </c>
      <c r="E205">
        <v>110</v>
      </c>
      <c r="F205" s="4">
        <f t="shared" si="3"/>
        <v>2.4411678547016893E-2</v>
      </c>
    </row>
    <row r="206" spans="1:6" hidden="1" outlineLevel="2" x14ac:dyDescent="0.3">
      <c r="A206" t="s">
        <v>31</v>
      </c>
      <c r="B206">
        <v>184</v>
      </c>
      <c r="D206" t="s">
        <v>31</v>
      </c>
      <c r="E206">
        <v>184</v>
      </c>
      <c r="F206" s="4">
        <f t="shared" si="3"/>
        <v>4.0834080478646437E-2</v>
      </c>
    </row>
    <row r="207" spans="1:6" hidden="1" outlineLevel="2" x14ac:dyDescent="0.3">
      <c r="A207" t="s">
        <v>31</v>
      </c>
      <c r="B207">
        <v>225</v>
      </c>
      <c r="D207" t="s">
        <v>31</v>
      </c>
      <c r="E207">
        <v>225</v>
      </c>
      <c r="F207" s="4">
        <f t="shared" si="3"/>
        <v>4.9932978846170921E-2</v>
      </c>
    </row>
    <row r="208" spans="1:6" hidden="1" outlineLevel="2" collapsed="1" x14ac:dyDescent="0.3">
      <c r="A208" t="s">
        <v>31</v>
      </c>
      <c r="B208">
        <v>1291</v>
      </c>
      <c r="D208" t="s">
        <v>31</v>
      </c>
      <c r="E208">
        <v>1291</v>
      </c>
      <c r="F208" s="4">
        <f t="shared" si="3"/>
        <v>0.28650433640180734</v>
      </c>
    </row>
    <row r="209" spans="1:6" outlineLevel="1" collapsed="1" x14ac:dyDescent="0.3">
      <c r="A209" s="2" t="s">
        <v>100</v>
      </c>
      <c r="B209">
        <f>SUBTOTAL(9,B201:B208)</f>
        <v>4532</v>
      </c>
      <c r="D209" t="s">
        <v>153</v>
      </c>
      <c r="E209">
        <v>4532</v>
      </c>
      <c r="F209" s="4">
        <f t="shared" si="3"/>
        <v>1.005761156137096</v>
      </c>
    </row>
    <row r="210" spans="1:6" hidden="1" outlineLevel="2" x14ac:dyDescent="0.3">
      <c r="A210" t="s">
        <v>35</v>
      </c>
      <c r="B210">
        <v>9</v>
      </c>
      <c r="D210" t="s">
        <v>35</v>
      </c>
      <c r="E210">
        <v>9</v>
      </c>
      <c r="F210" s="4">
        <f t="shared" si="3"/>
        <v>1.9973191538468367E-3</v>
      </c>
    </row>
    <row r="211" spans="1:6" hidden="1" outlineLevel="2" x14ac:dyDescent="0.3">
      <c r="A211" t="s">
        <v>35</v>
      </c>
      <c r="B211">
        <v>735</v>
      </c>
      <c r="D211" t="s">
        <v>35</v>
      </c>
      <c r="E211">
        <v>735</v>
      </c>
      <c r="F211" s="4">
        <f t="shared" si="3"/>
        <v>0.16311439756415833</v>
      </c>
    </row>
    <row r="212" spans="1:6" hidden="1" outlineLevel="2" x14ac:dyDescent="0.3">
      <c r="A212" t="s">
        <v>35</v>
      </c>
      <c r="B212">
        <v>335</v>
      </c>
      <c r="D212" t="s">
        <v>35</v>
      </c>
      <c r="E212">
        <v>335</v>
      </c>
      <c r="F212" s="4">
        <f t="shared" si="3"/>
        <v>7.434465739318781E-2</v>
      </c>
    </row>
    <row r="213" spans="1:6" hidden="1" outlineLevel="2" x14ac:dyDescent="0.3">
      <c r="A213" t="s">
        <v>35</v>
      </c>
      <c r="B213">
        <v>1913</v>
      </c>
      <c r="D213" t="s">
        <v>35</v>
      </c>
      <c r="E213">
        <v>1913</v>
      </c>
      <c r="F213" s="4">
        <f t="shared" si="3"/>
        <v>0.42454128236766647</v>
      </c>
    </row>
    <row r="214" spans="1:6" hidden="1" outlineLevel="2" x14ac:dyDescent="0.3">
      <c r="A214" t="s">
        <v>35</v>
      </c>
      <c r="B214">
        <v>181</v>
      </c>
      <c r="D214" t="s">
        <v>35</v>
      </c>
      <c r="E214">
        <v>181</v>
      </c>
      <c r="F214" s="4">
        <f t="shared" si="3"/>
        <v>4.0168307427364158E-2</v>
      </c>
    </row>
    <row r="215" spans="1:6" hidden="1" outlineLevel="2" x14ac:dyDescent="0.3">
      <c r="A215" t="s">
        <v>35</v>
      </c>
      <c r="B215">
        <v>158</v>
      </c>
      <c r="D215" t="s">
        <v>35</v>
      </c>
      <c r="E215">
        <v>158</v>
      </c>
      <c r="F215" s="4">
        <f t="shared" si="3"/>
        <v>3.5064047367533352E-2</v>
      </c>
    </row>
    <row r="216" spans="1:6" hidden="1" outlineLevel="2" x14ac:dyDescent="0.3">
      <c r="A216" t="s">
        <v>35</v>
      </c>
      <c r="B216">
        <v>172</v>
      </c>
      <c r="D216" t="s">
        <v>35</v>
      </c>
      <c r="E216">
        <v>172</v>
      </c>
      <c r="F216" s="4">
        <f t="shared" si="3"/>
        <v>3.8170988273517323E-2</v>
      </c>
    </row>
    <row r="217" spans="1:6" hidden="1" outlineLevel="2" collapsed="1" x14ac:dyDescent="0.3">
      <c r="A217" t="s">
        <v>35</v>
      </c>
      <c r="B217">
        <v>952</v>
      </c>
      <c r="D217" t="s">
        <v>35</v>
      </c>
      <c r="E217">
        <v>952</v>
      </c>
      <c r="F217" s="4">
        <f t="shared" si="3"/>
        <v>0.21127198160690985</v>
      </c>
    </row>
    <row r="218" spans="1:6" outlineLevel="1" collapsed="1" x14ac:dyDescent="0.3">
      <c r="A218" s="2" t="s">
        <v>104</v>
      </c>
      <c r="B218">
        <f>SUBTOTAL(9,B210:B217)</f>
        <v>4455</v>
      </c>
      <c r="D218" t="s">
        <v>157</v>
      </c>
      <c r="E218">
        <v>4455</v>
      </c>
      <c r="F218" s="4">
        <f t="shared" si="3"/>
        <v>0.98867298115418412</v>
      </c>
    </row>
    <row r="219" spans="1:6" hidden="1" outlineLevel="2" x14ac:dyDescent="0.3">
      <c r="A219" t="s">
        <v>33</v>
      </c>
      <c r="B219">
        <v>11</v>
      </c>
      <c r="D219" t="s">
        <v>33</v>
      </c>
      <c r="E219">
        <v>11</v>
      </c>
      <c r="F219" s="4">
        <f t="shared" si="3"/>
        <v>2.4411678547016889E-3</v>
      </c>
    </row>
    <row r="220" spans="1:6" hidden="1" outlineLevel="2" x14ac:dyDescent="0.3">
      <c r="A220" t="s">
        <v>33</v>
      </c>
      <c r="B220">
        <v>1325</v>
      </c>
      <c r="D220" t="s">
        <v>33</v>
      </c>
      <c r="E220">
        <v>1325</v>
      </c>
      <c r="F220" s="4">
        <f t="shared" si="3"/>
        <v>0.29404976431633989</v>
      </c>
    </row>
    <row r="221" spans="1:6" hidden="1" outlineLevel="2" x14ac:dyDescent="0.3">
      <c r="A221" t="s">
        <v>33</v>
      </c>
      <c r="B221">
        <v>90</v>
      </c>
      <c r="D221" t="s">
        <v>33</v>
      </c>
      <c r="E221">
        <v>90</v>
      </c>
      <c r="F221" s="4">
        <f t="shared" si="3"/>
        <v>1.9973191538468365E-2</v>
      </c>
    </row>
    <row r="222" spans="1:6" hidden="1" outlineLevel="2" x14ac:dyDescent="0.3">
      <c r="A222" t="s">
        <v>33</v>
      </c>
      <c r="B222">
        <v>1064</v>
      </c>
      <c r="D222" t="s">
        <v>33</v>
      </c>
      <c r="E222">
        <v>1064</v>
      </c>
      <c r="F222" s="4">
        <f t="shared" si="3"/>
        <v>0.23612750885478156</v>
      </c>
    </row>
    <row r="223" spans="1:6" hidden="1" outlineLevel="2" x14ac:dyDescent="0.3">
      <c r="A223" t="s">
        <v>33</v>
      </c>
      <c r="B223">
        <v>103</v>
      </c>
      <c r="D223" t="s">
        <v>33</v>
      </c>
      <c r="E223">
        <v>103</v>
      </c>
      <c r="F223" s="4">
        <f t="shared" si="3"/>
        <v>2.2858208094024911E-2</v>
      </c>
    </row>
    <row r="224" spans="1:6" hidden="1" outlineLevel="2" x14ac:dyDescent="0.3">
      <c r="A224" t="s">
        <v>33</v>
      </c>
      <c r="B224">
        <v>245</v>
      </c>
      <c r="D224" t="s">
        <v>33</v>
      </c>
      <c r="E224">
        <v>245</v>
      </c>
      <c r="F224" s="4">
        <f t="shared" si="3"/>
        <v>5.4371465854719449E-2</v>
      </c>
    </row>
    <row r="225" spans="1:6" hidden="1" outlineLevel="2" x14ac:dyDescent="0.3">
      <c r="A225" t="s">
        <v>33</v>
      </c>
      <c r="B225">
        <v>288</v>
      </c>
      <c r="D225" t="s">
        <v>33</v>
      </c>
      <c r="E225">
        <v>288</v>
      </c>
      <c r="F225" s="4">
        <f t="shared" si="3"/>
        <v>6.3914212923098776E-2</v>
      </c>
    </row>
    <row r="226" spans="1:6" hidden="1" outlineLevel="2" collapsed="1" x14ac:dyDescent="0.3">
      <c r="A226" t="s">
        <v>33</v>
      </c>
      <c r="B226">
        <v>1205</v>
      </c>
      <c r="D226" t="s">
        <v>33</v>
      </c>
      <c r="E226">
        <v>1205</v>
      </c>
      <c r="F226" s="4">
        <f t="shared" si="3"/>
        <v>0.2674188422650487</v>
      </c>
    </row>
    <row r="227" spans="1:6" outlineLevel="1" collapsed="1" x14ac:dyDescent="0.3">
      <c r="A227" s="2" t="s">
        <v>71</v>
      </c>
      <c r="B227">
        <f>SUBTOTAL(9,B219:B226)</f>
        <v>4331</v>
      </c>
      <c r="D227" t="s">
        <v>124</v>
      </c>
      <c r="E227">
        <v>4331</v>
      </c>
      <c r="F227" s="4">
        <f t="shared" si="3"/>
        <v>0.96115436170118329</v>
      </c>
    </row>
    <row r="228" spans="1:6" hidden="1" outlineLevel="2" x14ac:dyDescent="0.3">
      <c r="A228" t="s">
        <v>34</v>
      </c>
      <c r="B228">
        <v>9</v>
      </c>
      <c r="D228" t="s">
        <v>34</v>
      </c>
      <c r="E228">
        <v>9</v>
      </c>
      <c r="F228" s="4">
        <f t="shared" si="3"/>
        <v>1.9973191538468367E-3</v>
      </c>
    </row>
    <row r="229" spans="1:6" hidden="1" outlineLevel="2" x14ac:dyDescent="0.3">
      <c r="A229" t="s">
        <v>34</v>
      </c>
      <c r="B229">
        <v>944</v>
      </c>
      <c r="D229" t="s">
        <v>34</v>
      </c>
      <c r="E229">
        <v>944</v>
      </c>
      <c r="F229" s="4">
        <f t="shared" si="3"/>
        <v>0.20949658680349043</v>
      </c>
    </row>
    <row r="230" spans="1:6" hidden="1" outlineLevel="2" collapsed="1" x14ac:dyDescent="0.3">
      <c r="A230" t="s">
        <v>34</v>
      </c>
      <c r="B230">
        <v>104</v>
      </c>
      <c r="D230" t="s">
        <v>34</v>
      </c>
      <c r="E230">
        <v>104</v>
      </c>
      <c r="F230" s="4">
        <f t="shared" si="3"/>
        <v>2.3080132444452336E-2</v>
      </c>
    </row>
    <row r="231" spans="1:6" hidden="1" outlineLevel="2" x14ac:dyDescent="0.3">
      <c r="A231" t="s">
        <v>34</v>
      </c>
      <c r="B231">
        <v>445</v>
      </c>
      <c r="D231" t="s">
        <v>34</v>
      </c>
      <c r="E231">
        <v>445</v>
      </c>
      <c r="F231" s="4">
        <f t="shared" si="3"/>
        <v>9.8756335940204706E-2</v>
      </c>
    </row>
    <row r="232" spans="1:6" hidden="1" outlineLevel="2" collapsed="1" x14ac:dyDescent="0.3">
      <c r="A232" t="s">
        <v>34</v>
      </c>
      <c r="B232">
        <v>48</v>
      </c>
      <c r="D232" t="s">
        <v>34</v>
      </c>
      <c r="E232">
        <v>48</v>
      </c>
      <c r="F232" s="4">
        <f t="shared" si="3"/>
        <v>1.0652368820516463E-2</v>
      </c>
    </row>
    <row r="233" spans="1:6" hidden="1" outlineLevel="2" x14ac:dyDescent="0.3">
      <c r="A233" t="s">
        <v>34</v>
      </c>
      <c r="B233">
        <v>199</v>
      </c>
      <c r="D233" t="s">
        <v>34</v>
      </c>
      <c r="E233">
        <v>199</v>
      </c>
      <c r="F233" s="4">
        <f t="shared" si="3"/>
        <v>4.4162945735057836E-2</v>
      </c>
    </row>
    <row r="234" spans="1:6" hidden="1" outlineLevel="2" x14ac:dyDescent="0.3">
      <c r="A234" t="s">
        <v>34</v>
      </c>
      <c r="B234">
        <v>283</v>
      </c>
      <c r="D234" t="s">
        <v>34</v>
      </c>
      <c r="E234">
        <v>283</v>
      </c>
      <c r="F234" s="4">
        <f t="shared" si="3"/>
        <v>6.2804591170961654E-2</v>
      </c>
    </row>
    <row r="235" spans="1:6" hidden="1" outlineLevel="2" collapsed="1" x14ac:dyDescent="0.3">
      <c r="A235" t="s">
        <v>34</v>
      </c>
      <c r="B235">
        <v>1316</v>
      </c>
      <c r="D235" t="s">
        <v>34</v>
      </c>
      <c r="E235">
        <v>1316</v>
      </c>
      <c r="F235" s="4">
        <f t="shared" si="3"/>
        <v>0.29205244516249301</v>
      </c>
    </row>
    <row r="236" spans="1:6" outlineLevel="1" collapsed="1" x14ac:dyDescent="0.3">
      <c r="A236" s="2" t="s">
        <v>110</v>
      </c>
      <c r="B236">
        <f>SUBTOTAL(9,B228:B235)</f>
        <v>3348</v>
      </c>
      <c r="D236" t="s">
        <v>163</v>
      </c>
      <c r="E236">
        <v>3348</v>
      </c>
      <c r="F236" s="4">
        <f t="shared" si="3"/>
        <v>0.74300272523102318</v>
      </c>
    </row>
    <row r="237" spans="1:6" hidden="1" outlineLevel="2" x14ac:dyDescent="0.3">
      <c r="A237" t="s">
        <v>29</v>
      </c>
      <c r="B237">
        <v>12</v>
      </c>
      <c r="D237" t="s">
        <v>29</v>
      </c>
      <c r="E237">
        <v>12</v>
      </c>
      <c r="F237" s="4">
        <f t="shared" si="3"/>
        <v>2.6630922051291157E-3</v>
      </c>
    </row>
    <row r="238" spans="1:6" hidden="1" outlineLevel="2" x14ac:dyDescent="0.3">
      <c r="A238" t="s">
        <v>29</v>
      </c>
      <c r="B238">
        <v>498</v>
      </c>
      <c r="D238" t="s">
        <v>29</v>
      </c>
      <c r="E238">
        <v>498</v>
      </c>
      <c r="F238" s="4">
        <f t="shared" si="3"/>
        <v>0.1105183265128583</v>
      </c>
    </row>
    <row r="239" spans="1:6" hidden="1" outlineLevel="2" x14ac:dyDescent="0.3">
      <c r="A239" t="s">
        <v>29</v>
      </c>
      <c r="B239">
        <v>56</v>
      </c>
      <c r="D239" t="s">
        <v>29</v>
      </c>
      <c r="E239">
        <v>56</v>
      </c>
      <c r="F239" s="4">
        <f t="shared" si="3"/>
        <v>1.2427763623935873E-2</v>
      </c>
    </row>
    <row r="240" spans="1:6" hidden="1" outlineLevel="2" collapsed="1" x14ac:dyDescent="0.3">
      <c r="A240" t="s">
        <v>29</v>
      </c>
      <c r="B240">
        <v>937</v>
      </c>
      <c r="D240" t="s">
        <v>29</v>
      </c>
      <c r="E240">
        <v>937</v>
      </c>
      <c r="F240" s="4">
        <f t="shared" si="3"/>
        <v>0.20794311635049845</v>
      </c>
    </row>
    <row r="241" spans="1:6" hidden="1" outlineLevel="2" x14ac:dyDescent="0.3">
      <c r="A241" t="s">
        <v>29</v>
      </c>
      <c r="B241">
        <v>82</v>
      </c>
      <c r="D241" t="s">
        <v>29</v>
      </c>
      <c r="E241">
        <v>82</v>
      </c>
      <c r="F241" s="4">
        <f t="shared" si="3"/>
        <v>1.8197796735048954E-2</v>
      </c>
    </row>
    <row r="242" spans="1:6" hidden="1" outlineLevel="2" x14ac:dyDescent="0.3">
      <c r="A242" t="s">
        <v>29</v>
      </c>
      <c r="B242">
        <v>121</v>
      </c>
      <c r="D242" t="s">
        <v>29</v>
      </c>
      <c r="E242">
        <v>121</v>
      </c>
      <c r="F242" s="4">
        <f t="shared" si="3"/>
        <v>2.6852846401718582E-2</v>
      </c>
    </row>
    <row r="243" spans="1:6" hidden="1" outlineLevel="2" x14ac:dyDescent="0.3">
      <c r="A243" t="s">
        <v>29</v>
      </c>
      <c r="B243">
        <v>173</v>
      </c>
      <c r="D243" t="s">
        <v>29</v>
      </c>
      <c r="E243">
        <v>173</v>
      </c>
      <c r="F243" s="4">
        <f t="shared" si="3"/>
        <v>3.8392912623944744E-2</v>
      </c>
    </row>
    <row r="244" spans="1:6" hidden="1" outlineLevel="2" x14ac:dyDescent="0.3">
      <c r="A244" t="s">
        <v>29</v>
      </c>
      <c r="B244">
        <v>876</v>
      </c>
      <c r="D244" t="s">
        <v>29</v>
      </c>
      <c r="E244">
        <v>876</v>
      </c>
      <c r="F244" s="4">
        <f t="shared" si="3"/>
        <v>0.19440573097442546</v>
      </c>
    </row>
    <row r="245" spans="1:6" outlineLevel="1" collapsed="1" x14ac:dyDescent="0.3">
      <c r="A245" s="2" t="s">
        <v>74</v>
      </c>
      <c r="B245">
        <f>SUBTOTAL(9,B237:B244)</f>
        <v>2755</v>
      </c>
      <c r="D245" t="s">
        <v>127</v>
      </c>
      <c r="E245">
        <v>2755</v>
      </c>
      <c r="F245" s="4">
        <f t="shared" si="3"/>
        <v>0.6114015854275594</v>
      </c>
    </row>
    <row r="246" spans="1:6" hidden="1" outlineLevel="2" x14ac:dyDescent="0.3">
      <c r="A246" t="s">
        <v>36</v>
      </c>
      <c r="B246">
        <v>8</v>
      </c>
      <c r="D246" t="s">
        <v>36</v>
      </c>
      <c r="E246">
        <v>8</v>
      </c>
      <c r="F246" s="4">
        <f t="shared" si="3"/>
        <v>1.7753948034194104E-3</v>
      </c>
    </row>
    <row r="247" spans="1:6" hidden="1" outlineLevel="2" x14ac:dyDescent="0.3">
      <c r="A247" t="s">
        <v>36</v>
      </c>
      <c r="B247">
        <v>352</v>
      </c>
      <c r="D247" t="s">
        <v>36</v>
      </c>
      <c r="E247">
        <v>352</v>
      </c>
      <c r="F247" s="4">
        <f t="shared" si="3"/>
        <v>7.8117371350454046E-2</v>
      </c>
    </row>
    <row r="248" spans="1:6" hidden="1" outlineLevel="2" x14ac:dyDescent="0.3">
      <c r="A248" t="s">
        <v>36</v>
      </c>
      <c r="B248">
        <v>33</v>
      </c>
      <c r="D248" t="s">
        <v>36</v>
      </c>
      <c r="E248">
        <v>33</v>
      </c>
      <c r="F248" s="4">
        <f t="shared" si="3"/>
        <v>7.3235035641050685E-3</v>
      </c>
    </row>
    <row r="249" spans="1:6" hidden="1" outlineLevel="2" collapsed="1" x14ac:dyDescent="0.3">
      <c r="A249" t="s">
        <v>36</v>
      </c>
      <c r="B249">
        <v>462</v>
      </c>
      <c r="D249" t="s">
        <v>36</v>
      </c>
      <c r="E249">
        <v>462</v>
      </c>
      <c r="F249" s="4">
        <f t="shared" si="3"/>
        <v>0.10252904989747096</v>
      </c>
    </row>
    <row r="250" spans="1:6" hidden="1" outlineLevel="2" x14ac:dyDescent="0.3">
      <c r="A250" t="s">
        <v>36</v>
      </c>
      <c r="B250">
        <v>29</v>
      </c>
      <c r="D250" t="s">
        <v>36</v>
      </c>
      <c r="E250">
        <v>29</v>
      </c>
      <c r="F250" s="4">
        <f t="shared" si="3"/>
        <v>6.4358061623953633E-3</v>
      </c>
    </row>
    <row r="251" spans="1:6" hidden="1" outlineLevel="2" x14ac:dyDescent="0.3">
      <c r="A251" t="s">
        <v>36</v>
      </c>
      <c r="B251">
        <v>113</v>
      </c>
      <c r="D251" t="s">
        <v>36</v>
      </c>
      <c r="E251">
        <v>113</v>
      </c>
      <c r="F251" s="4">
        <f t="shared" si="3"/>
        <v>2.5077451598299175E-2</v>
      </c>
    </row>
    <row r="252" spans="1:6" hidden="1" outlineLevel="2" x14ac:dyDescent="0.3">
      <c r="A252" t="s">
        <v>36</v>
      </c>
      <c r="B252">
        <v>235</v>
      </c>
      <c r="D252" t="s">
        <v>36</v>
      </c>
      <c r="E252">
        <v>235</v>
      </c>
      <c r="F252" s="4">
        <f t="shared" si="3"/>
        <v>5.2152222350445178E-2</v>
      </c>
    </row>
    <row r="253" spans="1:6" hidden="1" outlineLevel="2" x14ac:dyDescent="0.3">
      <c r="A253" t="s">
        <v>36</v>
      </c>
      <c r="B253">
        <v>1225</v>
      </c>
      <c r="D253" t="s">
        <v>36</v>
      </c>
      <c r="E253">
        <v>1225</v>
      </c>
      <c r="F253" s="4">
        <f t="shared" si="3"/>
        <v>0.27185732927359724</v>
      </c>
    </row>
    <row r="254" spans="1:6" outlineLevel="1" collapsed="1" x14ac:dyDescent="0.3">
      <c r="A254" s="2" t="s">
        <v>87</v>
      </c>
      <c r="B254">
        <f>SUBTOTAL(9,B246:B253)</f>
        <v>2457</v>
      </c>
      <c r="D254" t="s">
        <v>140</v>
      </c>
      <c r="E254">
        <v>2457</v>
      </c>
      <c r="F254" s="4">
        <f t="shared" si="3"/>
        <v>0.54526812900018651</v>
      </c>
    </row>
    <row r="255" spans="1:6" hidden="1" outlineLevel="2" x14ac:dyDescent="0.3">
      <c r="A255" t="s">
        <v>44</v>
      </c>
      <c r="B255">
        <v>1</v>
      </c>
      <c r="D255" t="s">
        <v>44</v>
      </c>
      <c r="E255">
        <v>1</v>
      </c>
      <c r="F255" s="4">
        <f t="shared" si="3"/>
        <v>2.2192435042742631E-4</v>
      </c>
    </row>
    <row r="256" spans="1:6" hidden="1" outlineLevel="2" x14ac:dyDescent="0.3">
      <c r="A256" t="s">
        <v>44</v>
      </c>
      <c r="B256">
        <v>204</v>
      </c>
      <c r="D256" t="s">
        <v>44</v>
      </c>
      <c r="E256">
        <v>204</v>
      </c>
      <c r="F256" s="4">
        <f t="shared" si="3"/>
        <v>4.5272567487194965E-2</v>
      </c>
    </row>
    <row r="257" spans="1:6" hidden="1" outlineLevel="2" x14ac:dyDescent="0.3">
      <c r="A257" t="s">
        <v>44</v>
      </c>
      <c r="B257">
        <v>35</v>
      </c>
      <c r="D257" t="s">
        <v>44</v>
      </c>
      <c r="E257">
        <v>35</v>
      </c>
      <c r="F257" s="4">
        <f t="shared" si="3"/>
        <v>7.7673522649599203E-3</v>
      </c>
    </row>
    <row r="258" spans="1:6" hidden="1" outlineLevel="2" collapsed="1" x14ac:dyDescent="0.3">
      <c r="A258" t="s">
        <v>44</v>
      </c>
      <c r="B258">
        <v>194</v>
      </c>
      <c r="D258" t="s">
        <v>44</v>
      </c>
      <c r="E258">
        <v>194</v>
      </c>
      <c r="F258" s="4">
        <f t="shared" si="3"/>
        <v>4.3053323982920701E-2</v>
      </c>
    </row>
    <row r="259" spans="1:6" hidden="1" outlineLevel="2" x14ac:dyDescent="0.3">
      <c r="A259" t="s">
        <v>44</v>
      </c>
      <c r="B259">
        <v>21</v>
      </c>
      <c r="D259" t="s">
        <v>44</v>
      </c>
      <c r="E259">
        <v>21</v>
      </c>
      <c r="F259" s="4">
        <f t="shared" si="3"/>
        <v>4.660411358975952E-3</v>
      </c>
    </row>
    <row r="260" spans="1:6" hidden="1" outlineLevel="2" x14ac:dyDescent="0.3">
      <c r="A260" t="s">
        <v>44</v>
      </c>
      <c r="B260">
        <v>47</v>
      </c>
      <c r="D260" t="s">
        <v>44</v>
      </c>
      <c r="E260">
        <v>47</v>
      </c>
      <c r="F260" s="4">
        <f t="shared" si="3"/>
        <v>1.0430444470089036E-2</v>
      </c>
    </row>
    <row r="261" spans="1:6" hidden="1" outlineLevel="2" x14ac:dyDescent="0.3">
      <c r="A261" t="s">
        <v>44</v>
      </c>
      <c r="B261">
        <v>120</v>
      </c>
      <c r="D261" t="s">
        <v>44</v>
      </c>
      <c r="E261">
        <v>120</v>
      </c>
      <c r="F261" s="4">
        <f t="shared" si="3"/>
        <v>2.6630922051291153E-2</v>
      </c>
    </row>
    <row r="262" spans="1:6" hidden="1" outlineLevel="2" collapsed="1" x14ac:dyDescent="0.3">
      <c r="A262" t="s">
        <v>44</v>
      </c>
      <c r="B262">
        <v>459</v>
      </c>
      <c r="D262" t="s">
        <v>44</v>
      </c>
      <c r="E262">
        <v>459</v>
      </c>
      <c r="F262" s="4">
        <f t="shared" si="3"/>
        <v>0.10186327684618868</v>
      </c>
    </row>
    <row r="263" spans="1:6" outlineLevel="1" collapsed="1" x14ac:dyDescent="0.3">
      <c r="A263" s="2" t="s">
        <v>109</v>
      </c>
      <c r="B263">
        <f>SUBTOTAL(9,B255:B262)</f>
        <v>1081</v>
      </c>
      <c r="D263" t="s">
        <v>162</v>
      </c>
      <c r="E263">
        <v>1081</v>
      </c>
      <c r="F263" s="4">
        <f t="shared" si="3"/>
        <v>0.23990022281204781</v>
      </c>
    </row>
    <row r="264" spans="1:6" hidden="1" outlineLevel="2" x14ac:dyDescent="0.3">
      <c r="A264" t="s">
        <v>40</v>
      </c>
      <c r="B264">
        <v>2</v>
      </c>
      <c r="D264" t="s">
        <v>40</v>
      </c>
      <c r="E264">
        <v>2</v>
      </c>
      <c r="F264" s="4">
        <f t="shared" si="3"/>
        <v>4.4384870085485261E-4</v>
      </c>
    </row>
    <row r="265" spans="1:6" hidden="1" outlineLevel="2" x14ac:dyDescent="0.3">
      <c r="A265" t="s">
        <v>40</v>
      </c>
      <c r="B265">
        <v>221</v>
      </c>
      <c r="D265" t="s">
        <v>40</v>
      </c>
      <c r="E265">
        <v>221</v>
      </c>
      <c r="F265" s="4">
        <f t="shared" si="3"/>
        <v>4.9045281444461214E-2</v>
      </c>
    </row>
    <row r="266" spans="1:6" hidden="1" outlineLevel="2" x14ac:dyDescent="0.3">
      <c r="A266" t="s">
        <v>40</v>
      </c>
      <c r="B266">
        <v>33</v>
      </c>
      <c r="D266" t="s">
        <v>40</v>
      </c>
      <c r="E266">
        <v>33</v>
      </c>
      <c r="F266" s="4">
        <f t="shared" si="3"/>
        <v>7.3235035641050685E-3</v>
      </c>
    </row>
    <row r="267" spans="1:6" hidden="1" outlineLevel="2" x14ac:dyDescent="0.3">
      <c r="A267" t="s">
        <v>40</v>
      </c>
      <c r="B267">
        <v>274</v>
      </c>
      <c r="D267" t="s">
        <v>40</v>
      </c>
      <c r="E267">
        <v>274</v>
      </c>
      <c r="F267" s="4">
        <f t="shared" si="3"/>
        <v>6.0807272017114805E-2</v>
      </c>
    </row>
    <row r="268" spans="1:6" hidden="1" outlineLevel="2" x14ac:dyDescent="0.3">
      <c r="A268" t="s">
        <v>40</v>
      </c>
      <c r="B268">
        <v>29</v>
      </c>
      <c r="D268" t="s">
        <v>40</v>
      </c>
      <c r="E268">
        <v>29</v>
      </c>
      <c r="F268" s="4">
        <f t="shared" ref="F268:F331" si="4">(E268/$G$1)*100</f>
        <v>6.4358061623953633E-3</v>
      </c>
    </row>
    <row r="269" spans="1:6" hidden="1" outlineLevel="2" x14ac:dyDescent="0.3">
      <c r="A269" t="s">
        <v>40</v>
      </c>
      <c r="B269">
        <v>55</v>
      </c>
      <c r="D269" t="s">
        <v>40</v>
      </c>
      <c r="E269">
        <v>55</v>
      </c>
      <c r="F269" s="4">
        <f t="shared" si="4"/>
        <v>1.2205839273508446E-2</v>
      </c>
    </row>
    <row r="270" spans="1:6" hidden="1" outlineLevel="2" x14ac:dyDescent="0.3">
      <c r="A270" t="s">
        <v>40</v>
      </c>
      <c r="B270">
        <v>81</v>
      </c>
      <c r="D270" t="s">
        <v>40</v>
      </c>
      <c r="E270">
        <v>81</v>
      </c>
      <c r="F270" s="4">
        <f t="shared" si="4"/>
        <v>1.7975872384621529E-2</v>
      </c>
    </row>
    <row r="271" spans="1:6" hidden="1" outlineLevel="2" collapsed="1" x14ac:dyDescent="0.3">
      <c r="A271" t="s">
        <v>40</v>
      </c>
      <c r="B271">
        <v>368</v>
      </c>
      <c r="D271" t="s">
        <v>40</v>
      </c>
      <c r="E271">
        <v>368</v>
      </c>
      <c r="F271" s="4">
        <f t="shared" si="4"/>
        <v>8.1668160957292874E-2</v>
      </c>
    </row>
    <row r="272" spans="1:6" outlineLevel="1" collapsed="1" x14ac:dyDescent="0.3">
      <c r="A272" s="2" t="s">
        <v>93</v>
      </c>
      <c r="B272">
        <f>SUBTOTAL(9,B264:B271)</f>
        <v>1063</v>
      </c>
      <c r="D272" t="s">
        <v>146</v>
      </c>
      <c r="E272">
        <v>1063</v>
      </c>
      <c r="F272" s="4">
        <f t="shared" si="4"/>
        <v>0.23590558450435417</v>
      </c>
    </row>
    <row r="273" spans="1:6" hidden="1" outlineLevel="2" x14ac:dyDescent="0.3">
      <c r="A273" t="s">
        <v>41</v>
      </c>
      <c r="B273">
        <v>2</v>
      </c>
      <c r="D273" t="s">
        <v>41</v>
      </c>
      <c r="E273">
        <v>2</v>
      </c>
      <c r="F273" s="4">
        <f t="shared" si="4"/>
        <v>4.4384870085485261E-4</v>
      </c>
    </row>
    <row r="274" spans="1:6" hidden="1" outlineLevel="2" x14ac:dyDescent="0.3">
      <c r="A274" t="s">
        <v>41</v>
      </c>
      <c r="B274">
        <v>148</v>
      </c>
      <c r="D274" t="s">
        <v>41</v>
      </c>
      <c r="E274">
        <v>148</v>
      </c>
      <c r="F274" s="4">
        <f t="shared" si="4"/>
        <v>3.2844803863259088E-2</v>
      </c>
    </row>
    <row r="275" spans="1:6" hidden="1" outlineLevel="2" x14ac:dyDescent="0.3">
      <c r="A275" t="s">
        <v>41</v>
      </c>
      <c r="B275">
        <v>26</v>
      </c>
      <c r="D275" t="s">
        <v>41</v>
      </c>
      <c r="E275">
        <v>26</v>
      </c>
      <c r="F275" s="4">
        <f t="shared" si="4"/>
        <v>5.7700331111130839E-3</v>
      </c>
    </row>
    <row r="276" spans="1:6" hidden="1" outlineLevel="2" x14ac:dyDescent="0.3">
      <c r="A276" t="s">
        <v>41</v>
      </c>
      <c r="B276">
        <v>344</v>
      </c>
      <c r="D276" t="s">
        <v>41</v>
      </c>
      <c r="E276">
        <v>344</v>
      </c>
      <c r="F276" s="4">
        <f t="shared" si="4"/>
        <v>7.6341976547034646E-2</v>
      </c>
    </row>
    <row r="277" spans="1:6" hidden="1" outlineLevel="2" x14ac:dyDescent="0.3">
      <c r="A277" t="s">
        <v>41</v>
      </c>
      <c r="B277">
        <v>39</v>
      </c>
      <c r="D277" t="s">
        <v>41</v>
      </c>
      <c r="E277">
        <v>39</v>
      </c>
      <c r="F277" s="4">
        <f t="shared" si="4"/>
        <v>8.6550496666696255E-3</v>
      </c>
    </row>
    <row r="278" spans="1:6" hidden="1" outlineLevel="2" x14ac:dyDescent="0.3">
      <c r="A278" t="s">
        <v>41</v>
      </c>
      <c r="B278">
        <v>53</v>
      </c>
      <c r="D278" t="s">
        <v>41</v>
      </c>
      <c r="E278">
        <v>53</v>
      </c>
      <c r="F278" s="4">
        <f t="shared" si="4"/>
        <v>1.1761990572653595E-2</v>
      </c>
    </row>
    <row r="279" spans="1:6" hidden="1" outlineLevel="2" x14ac:dyDescent="0.3">
      <c r="A279" t="s">
        <v>41</v>
      </c>
      <c r="B279">
        <v>49</v>
      </c>
      <c r="D279" t="s">
        <v>41</v>
      </c>
      <c r="E279">
        <v>49</v>
      </c>
      <c r="F279" s="4">
        <f t="shared" si="4"/>
        <v>1.0874293170943889E-2</v>
      </c>
    </row>
    <row r="280" spans="1:6" hidden="1" outlineLevel="2" collapsed="1" x14ac:dyDescent="0.3">
      <c r="A280" t="s">
        <v>41</v>
      </c>
      <c r="B280">
        <v>177</v>
      </c>
      <c r="D280" t="s">
        <v>41</v>
      </c>
      <c r="E280">
        <v>177</v>
      </c>
      <c r="F280" s="4">
        <f t="shared" si="4"/>
        <v>3.9280610025654451E-2</v>
      </c>
    </row>
    <row r="281" spans="1:6" outlineLevel="1" collapsed="1" x14ac:dyDescent="0.3">
      <c r="A281" s="2" t="s">
        <v>68</v>
      </c>
      <c r="B281">
        <f>SUBTOTAL(9,B273:B280)</f>
        <v>838</v>
      </c>
      <c r="D281" t="s">
        <v>121</v>
      </c>
      <c r="E281">
        <v>838</v>
      </c>
      <c r="F281" s="4">
        <f t="shared" si="4"/>
        <v>0.18597260565818324</v>
      </c>
    </row>
    <row r="282" spans="1:6" hidden="1" outlineLevel="2" x14ac:dyDescent="0.3">
      <c r="A282" t="s">
        <v>43</v>
      </c>
      <c r="B282">
        <v>1</v>
      </c>
      <c r="D282" t="s">
        <v>43</v>
      </c>
      <c r="E282">
        <v>1</v>
      </c>
      <c r="F282" s="4">
        <f t="shared" si="4"/>
        <v>2.2192435042742631E-4</v>
      </c>
    </row>
    <row r="283" spans="1:6" hidden="1" outlineLevel="2" x14ac:dyDescent="0.3">
      <c r="A283" t="s">
        <v>43</v>
      </c>
      <c r="B283">
        <v>73</v>
      </c>
      <c r="D283" t="s">
        <v>43</v>
      </c>
      <c r="E283">
        <v>73</v>
      </c>
      <c r="F283" s="4">
        <f t="shared" si="4"/>
        <v>1.6200477581202119E-2</v>
      </c>
    </row>
    <row r="284" spans="1:6" hidden="1" outlineLevel="2" x14ac:dyDescent="0.3">
      <c r="A284" t="s">
        <v>43</v>
      </c>
      <c r="B284">
        <v>4</v>
      </c>
      <c r="D284" t="s">
        <v>43</v>
      </c>
      <c r="E284">
        <v>4</v>
      </c>
      <c r="F284" s="4">
        <f t="shared" si="4"/>
        <v>8.8769740170970522E-4</v>
      </c>
    </row>
    <row r="285" spans="1:6" hidden="1" outlineLevel="2" x14ac:dyDescent="0.3">
      <c r="A285" t="s">
        <v>43</v>
      </c>
      <c r="B285">
        <v>93</v>
      </c>
      <c r="D285" t="s">
        <v>43</v>
      </c>
      <c r="E285">
        <v>93</v>
      </c>
      <c r="F285" s="4">
        <f t="shared" si="4"/>
        <v>2.0638964589750647E-2</v>
      </c>
    </row>
    <row r="286" spans="1:6" hidden="1" outlineLevel="2" x14ac:dyDescent="0.3">
      <c r="A286" t="s">
        <v>43</v>
      </c>
      <c r="B286">
        <v>5</v>
      </c>
      <c r="D286" t="s">
        <v>43</v>
      </c>
      <c r="E286">
        <v>5</v>
      </c>
      <c r="F286" s="4">
        <f t="shared" si="4"/>
        <v>1.1096217521371315E-3</v>
      </c>
    </row>
    <row r="287" spans="1:6" hidden="1" outlineLevel="2" x14ac:dyDescent="0.3">
      <c r="A287" t="s">
        <v>43</v>
      </c>
      <c r="B287">
        <v>23</v>
      </c>
      <c r="D287" t="s">
        <v>43</v>
      </c>
      <c r="E287">
        <v>23</v>
      </c>
      <c r="F287" s="4">
        <f t="shared" si="4"/>
        <v>5.1042600598308046E-3</v>
      </c>
    </row>
    <row r="288" spans="1:6" hidden="1" outlineLevel="2" x14ac:dyDescent="0.3">
      <c r="A288" t="s">
        <v>43</v>
      </c>
      <c r="B288">
        <v>27</v>
      </c>
      <c r="D288" t="s">
        <v>43</v>
      </c>
      <c r="E288">
        <v>27</v>
      </c>
      <c r="F288" s="4">
        <f t="shared" si="4"/>
        <v>5.9919574615405107E-3</v>
      </c>
    </row>
    <row r="289" spans="1:6" hidden="1" outlineLevel="2" collapsed="1" x14ac:dyDescent="0.3">
      <c r="A289" t="s">
        <v>43</v>
      </c>
      <c r="B289">
        <v>119</v>
      </c>
      <c r="D289" t="s">
        <v>43</v>
      </c>
      <c r="E289">
        <v>119</v>
      </c>
      <c r="F289" s="4">
        <f t="shared" si="4"/>
        <v>2.6408997700863732E-2</v>
      </c>
    </row>
    <row r="290" spans="1:6" outlineLevel="1" collapsed="1" x14ac:dyDescent="0.3">
      <c r="A290" s="2" t="s">
        <v>94</v>
      </c>
      <c r="B290">
        <f>SUBTOTAL(9,B282:B289)</f>
        <v>345</v>
      </c>
      <c r="D290" t="s">
        <v>147</v>
      </c>
      <c r="E290">
        <v>345</v>
      </c>
      <c r="F290" s="4">
        <f t="shared" si="4"/>
        <v>7.6563900897462081E-2</v>
      </c>
    </row>
    <row r="291" spans="1:6" hidden="1" outlineLevel="2" x14ac:dyDescent="0.3">
      <c r="A291" t="s">
        <v>42</v>
      </c>
      <c r="B291">
        <v>1</v>
      </c>
      <c r="D291" t="s">
        <v>42</v>
      </c>
      <c r="E291">
        <v>1</v>
      </c>
      <c r="F291" s="4">
        <f t="shared" si="4"/>
        <v>2.2192435042742631E-4</v>
      </c>
    </row>
    <row r="292" spans="1:6" hidden="1" outlineLevel="2" x14ac:dyDescent="0.3">
      <c r="A292" t="s">
        <v>42</v>
      </c>
      <c r="B292">
        <v>165</v>
      </c>
      <c r="D292" t="s">
        <v>42</v>
      </c>
      <c r="E292">
        <v>165</v>
      </c>
      <c r="F292" s="4">
        <f t="shared" si="4"/>
        <v>3.6617517820525337E-2</v>
      </c>
    </row>
    <row r="293" spans="1:6" hidden="1" outlineLevel="2" x14ac:dyDescent="0.3">
      <c r="A293" t="s">
        <v>42</v>
      </c>
      <c r="B293">
        <v>6</v>
      </c>
      <c r="D293" t="s">
        <v>42</v>
      </c>
      <c r="E293">
        <v>6</v>
      </c>
      <c r="F293" s="4">
        <f t="shared" si="4"/>
        <v>1.3315461025645578E-3</v>
      </c>
    </row>
    <row r="294" spans="1:6" hidden="1" outlineLevel="2" x14ac:dyDescent="0.3">
      <c r="A294" t="s">
        <v>42</v>
      </c>
      <c r="B294">
        <v>90</v>
      </c>
      <c r="D294" t="s">
        <v>42</v>
      </c>
      <c r="E294">
        <v>90</v>
      </c>
      <c r="F294" s="4">
        <f t="shared" si="4"/>
        <v>1.9973191538468365E-2</v>
      </c>
    </row>
    <row r="295" spans="1:6" hidden="1" outlineLevel="2" x14ac:dyDescent="0.3">
      <c r="A295" t="s">
        <v>42</v>
      </c>
      <c r="B295">
        <v>11</v>
      </c>
      <c r="D295" t="s">
        <v>42</v>
      </c>
      <c r="E295">
        <v>11</v>
      </c>
      <c r="F295" s="4">
        <f t="shared" si="4"/>
        <v>2.4411678547016889E-3</v>
      </c>
    </row>
    <row r="296" spans="1:6" hidden="1" outlineLevel="2" collapsed="1" x14ac:dyDescent="0.3">
      <c r="A296" t="s">
        <v>42</v>
      </c>
      <c r="B296">
        <v>4</v>
      </c>
      <c r="D296" t="s">
        <v>42</v>
      </c>
      <c r="E296">
        <v>4</v>
      </c>
      <c r="F296" s="4">
        <f t="shared" si="4"/>
        <v>8.8769740170970522E-4</v>
      </c>
    </row>
    <row r="297" spans="1:6" hidden="1" outlineLevel="2" x14ac:dyDescent="0.3">
      <c r="A297" t="s">
        <v>42</v>
      </c>
      <c r="B297">
        <v>14</v>
      </c>
      <c r="D297" t="s">
        <v>42</v>
      </c>
      <c r="E297">
        <v>14</v>
      </c>
      <c r="F297" s="4">
        <f t="shared" si="4"/>
        <v>3.1069409059839683E-3</v>
      </c>
    </row>
    <row r="298" spans="1:6" hidden="1" outlineLevel="2" x14ac:dyDescent="0.3">
      <c r="A298" t="s">
        <v>42</v>
      </c>
      <c r="B298">
        <v>29</v>
      </c>
      <c r="D298" t="s">
        <v>42</v>
      </c>
      <c r="E298">
        <v>29</v>
      </c>
      <c r="F298" s="4">
        <f t="shared" si="4"/>
        <v>6.4358061623953633E-3</v>
      </c>
    </row>
    <row r="299" spans="1:6" outlineLevel="1" collapsed="1" x14ac:dyDescent="0.3">
      <c r="A299" s="2" t="s">
        <v>92</v>
      </c>
      <c r="B299">
        <f>SUBTOTAL(9,B291:B298)</f>
        <v>320</v>
      </c>
      <c r="D299" t="s">
        <v>145</v>
      </c>
      <c r="E299">
        <v>320</v>
      </c>
      <c r="F299" s="4">
        <f t="shared" si="4"/>
        <v>7.1015792136776418E-2</v>
      </c>
    </row>
    <row r="300" spans="1:6" hidden="1" outlineLevel="2" x14ac:dyDescent="0.3">
      <c r="A300" t="s">
        <v>45</v>
      </c>
      <c r="B300">
        <v>90</v>
      </c>
      <c r="D300" t="s">
        <v>45</v>
      </c>
      <c r="E300">
        <v>90</v>
      </c>
      <c r="F300" s="4">
        <f t="shared" si="4"/>
        <v>1.9973191538468365E-2</v>
      </c>
    </row>
    <row r="301" spans="1:6" hidden="1" outlineLevel="2" x14ac:dyDescent="0.3">
      <c r="A301" t="s">
        <v>45</v>
      </c>
      <c r="B301">
        <v>3</v>
      </c>
      <c r="D301" t="s">
        <v>45</v>
      </c>
      <c r="E301">
        <v>3</v>
      </c>
      <c r="F301" s="4">
        <f t="shared" si="4"/>
        <v>6.6577305128227892E-4</v>
      </c>
    </row>
    <row r="302" spans="1:6" hidden="1" outlineLevel="2" x14ac:dyDescent="0.3">
      <c r="A302" t="s">
        <v>45</v>
      </c>
      <c r="B302">
        <v>72</v>
      </c>
      <c r="D302" t="s">
        <v>45</v>
      </c>
      <c r="E302">
        <v>72</v>
      </c>
      <c r="F302" s="4">
        <f t="shared" si="4"/>
        <v>1.5978553230774694E-2</v>
      </c>
    </row>
    <row r="303" spans="1:6" hidden="1" outlineLevel="2" x14ac:dyDescent="0.3">
      <c r="A303" t="s">
        <v>45</v>
      </c>
      <c r="B303">
        <v>5</v>
      </c>
      <c r="D303" t="s">
        <v>45</v>
      </c>
      <c r="E303">
        <v>5</v>
      </c>
      <c r="F303" s="4">
        <f t="shared" si="4"/>
        <v>1.1096217521371315E-3</v>
      </c>
    </row>
    <row r="304" spans="1:6" hidden="1" outlineLevel="2" x14ac:dyDescent="0.3">
      <c r="A304" t="s">
        <v>45</v>
      </c>
      <c r="B304">
        <v>24</v>
      </c>
      <c r="D304" t="s">
        <v>45</v>
      </c>
      <c r="E304">
        <v>24</v>
      </c>
      <c r="F304" s="4">
        <f t="shared" si="4"/>
        <v>5.3261844102582313E-3</v>
      </c>
    </row>
    <row r="305" spans="1:6" hidden="1" outlineLevel="2" collapsed="1" x14ac:dyDescent="0.3">
      <c r="A305" t="s">
        <v>45</v>
      </c>
      <c r="B305">
        <v>6</v>
      </c>
      <c r="D305" t="s">
        <v>45</v>
      </c>
      <c r="E305">
        <v>6</v>
      </c>
      <c r="F305" s="4">
        <f t="shared" si="4"/>
        <v>1.3315461025645578E-3</v>
      </c>
    </row>
    <row r="306" spans="1:6" hidden="1" outlineLevel="2" x14ac:dyDescent="0.3">
      <c r="A306" t="s">
        <v>45</v>
      </c>
      <c r="B306">
        <v>43</v>
      </c>
      <c r="D306" t="s">
        <v>45</v>
      </c>
      <c r="E306">
        <v>43</v>
      </c>
      <c r="F306" s="4">
        <f t="shared" si="4"/>
        <v>9.5427470683793307E-3</v>
      </c>
    </row>
    <row r="307" spans="1:6" outlineLevel="1" collapsed="1" x14ac:dyDescent="0.3">
      <c r="A307" s="2" t="s">
        <v>112</v>
      </c>
      <c r="B307">
        <f>SUBTOTAL(9,B300:B306)</f>
        <v>243</v>
      </c>
      <c r="D307" t="s">
        <v>165</v>
      </c>
      <c r="E307">
        <v>243</v>
      </c>
      <c r="F307" s="4">
        <f t="shared" si="4"/>
        <v>5.3927617153864592E-2</v>
      </c>
    </row>
    <row r="308" spans="1:6" hidden="1" outlineLevel="2" x14ac:dyDescent="0.3">
      <c r="A308" t="s">
        <v>49</v>
      </c>
      <c r="B308">
        <v>12</v>
      </c>
      <c r="D308" t="s">
        <v>49</v>
      </c>
      <c r="E308">
        <v>12</v>
      </c>
      <c r="F308" s="4">
        <f t="shared" si="4"/>
        <v>2.6630922051291157E-3</v>
      </c>
    </row>
    <row r="309" spans="1:6" hidden="1" outlineLevel="2" x14ac:dyDescent="0.3">
      <c r="A309" t="s">
        <v>49</v>
      </c>
      <c r="B309">
        <v>6</v>
      </c>
      <c r="D309" t="s">
        <v>49</v>
      </c>
      <c r="E309">
        <v>6</v>
      </c>
      <c r="F309" s="4">
        <f t="shared" si="4"/>
        <v>1.3315461025645578E-3</v>
      </c>
    </row>
    <row r="310" spans="1:6" hidden="1" outlineLevel="2" x14ac:dyDescent="0.3">
      <c r="A310" t="s">
        <v>49</v>
      </c>
      <c r="B310">
        <v>37</v>
      </c>
      <c r="D310" t="s">
        <v>49</v>
      </c>
      <c r="E310">
        <v>37</v>
      </c>
      <c r="F310" s="4">
        <f t="shared" si="4"/>
        <v>8.211200965814772E-3</v>
      </c>
    </row>
    <row r="311" spans="1:6" hidden="1" outlineLevel="2" x14ac:dyDescent="0.3">
      <c r="A311" t="s">
        <v>49</v>
      </c>
      <c r="B311">
        <v>5</v>
      </c>
      <c r="D311" t="s">
        <v>49</v>
      </c>
      <c r="E311">
        <v>5</v>
      </c>
      <c r="F311" s="4">
        <f t="shared" si="4"/>
        <v>1.1096217521371315E-3</v>
      </c>
    </row>
    <row r="312" spans="1:6" hidden="1" outlineLevel="2" x14ac:dyDescent="0.3">
      <c r="A312" t="s">
        <v>49</v>
      </c>
      <c r="B312">
        <v>26</v>
      </c>
      <c r="D312" t="s">
        <v>49</v>
      </c>
      <c r="E312">
        <v>26</v>
      </c>
      <c r="F312" s="4">
        <f t="shared" si="4"/>
        <v>5.7700331111130839E-3</v>
      </c>
    </row>
    <row r="313" spans="1:6" hidden="1" outlineLevel="2" x14ac:dyDescent="0.3">
      <c r="A313" t="s">
        <v>49</v>
      </c>
      <c r="B313">
        <v>7</v>
      </c>
      <c r="D313" t="s">
        <v>49</v>
      </c>
      <c r="E313">
        <v>7</v>
      </c>
      <c r="F313" s="4">
        <f t="shared" si="4"/>
        <v>1.5534704529919841E-3</v>
      </c>
    </row>
    <row r="314" spans="1:6" hidden="1" outlineLevel="2" collapsed="1" x14ac:dyDescent="0.3">
      <c r="A314" t="s">
        <v>49</v>
      </c>
      <c r="B314">
        <v>47</v>
      </c>
      <c r="D314" t="s">
        <v>49</v>
      </c>
      <c r="E314">
        <v>47</v>
      </c>
      <c r="F314" s="4">
        <f t="shared" si="4"/>
        <v>1.0430444470089036E-2</v>
      </c>
    </row>
    <row r="315" spans="1:6" outlineLevel="1" collapsed="1" x14ac:dyDescent="0.3">
      <c r="A315" s="2" t="s">
        <v>90</v>
      </c>
      <c r="B315">
        <f>SUBTOTAL(9,B308:B314)</f>
        <v>140</v>
      </c>
      <c r="D315" t="s">
        <v>143</v>
      </c>
      <c r="E315">
        <v>140</v>
      </c>
      <c r="F315" s="4">
        <f t="shared" si="4"/>
        <v>3.1069409059839681E-2</v>
      </c>
    </row>
    <row r="316" spans="1:6" hidden="1" outlineLevel="2" x14ac:dyDescent="0.3">
      <c r="A316" t="s">
        <v>47</v>
      </c>
      <c r="B316">
        <v>28</v>
      </c>
      <c r="D316" t="s">
        <v>47</v>
      </c>
      <c r="E316">
        <v>28</v>
      </c>
      <c r="F316" s="4">
        <f t="shared" si="4"/>
        <v>6.2138818119679366E-3</v>
      </c>
    </row>
    <row r="317" spans="1:6" hidden="1" outlineLevel="2" x14ac:dyDescent="0.3">
      <c r="A317" t="s">
        <v>47</v>
      </c>
      <c r="B317">
        <v>8</v>
      </c>
      <c r="D317" t="s">
        <v>47</v>
      </c>
      <c r="E317">
        <v>8</v>
      </c>
      <c r="F317" s="4">
        <f t="shared" si="4"/>
        <v>1.7753948034194104E-3</v>
      </c>
    </row>
    <row r="318" spans="1:6" hidden="1" outlineLevel="2" x14ac:dyDescent="0.3">
      <c r="A318" t="s">
        <v>47</v>
      </c>
      <c r="B318">
        <v>58</v>
      </c>
      <c r="D318" t="s">
        <v>47</v>
      </c>
      <c r="E318">
        <v>58</v>
      </c>
      <c r="F318" s="4">
        <f t="shared" si="4"/>
        <v>1.2871612324790727E-2</v>
      </c>
    </row>
    <row r="319" spans="1:6" hidden="1" outlineLevel="2" x14ac:dyDescent="0.3">
      <c r="A319" t="s">
        <v>47</v>
      </c>
      <c r="B319">
        <v>7</v>
      </c>
      <c r="D319" t="s">
        <v>47</v>
      </c>
      <c r="E319">
        <v>7</v>
      </c>
      <c r="F319" s="4">
        <f t="shared" si="4"/>
        <v>1.5534704529919841E-3</v>
      </c>
    </row>
    <row r="320" spans="1:6" hidden="1" outlineLevel="2" x14ac:dyDescent="0.3">
      <c r="A320" t="s">
        <v>47</v>
      </c>
      <c r="B320">
        <v>5</v>
      </c>
      <c r="D320" t="s">
        <v>47</v>
      </c>
      <c r="E320">
        <v>5</v>
      </c>
      <c r="F320" s="4">
        <f t="shared" si="4"/>
        <v>1.1096217521371315E-3</v>
      </c>
    </row>
    <row r="321" spans="1:6" hidden="1" outlineLevel="2" x14ac:dyDescent="0.3">
      <c r="A321" t="s">
        <v>47</v>
      </c>
      <c r="B321">
        <v>6</v>
      </c>
      <c r="D321" t="s">
        <v>47</v>
      </c>
      <c r="E321">
        <v>6</v>
      </c>
      <c r="F321" s="4">
        <f t="shared" si="4"/>
        <v>1.3315461025645578E-3</v>
      </c>
    </row>
    <row r="322" spans="1:6" hidden="1" outlineLevel="2" x14ac:dyDescent="0.3">
      <c r="A322" t="s">
        <v>47</v>
      </c>
      <c r="B322">
        <v>23</v>
      </c>
      <c r="D322" t="s">
        <v>47</v>
      </c>
      <c r="E322">
        <v>23</v>
      </c>
      <c r="F322" s="4">
        <f t="shared" si="4"/>
        <v>5.1042600598308046E-3</v>
      </c>
    </row>
    <row r="323" spans="1:6" outlineLevel="1" collapsed="1" x14ac:dyDescent="0.3">
      <c r="A323" s="2" t="s">
        <v>80</v>
      </c>
      <c r="B323">
        <f>SUBTOTAL(9,B316:B322)</f>
        <v>135</v>
      </c>
      <c r="D323" t="s">
        <v>133</v>
      </c>
      <c r="E323">
        <v>135</v>
      </c>
      <c r="F323" s="4">
        <f t="shared" si="4"/>
        <v>2.9959787307702553E-2</v>
      </c>
    </row>
    <row r="324" spans="1:6" hidden="1" outlineLevel="2" x14ac:dyDescent="0.3">
      <c r="A324" t="s">
        <v>39</v>
      </c>
      <c r="B324">
        <v>3</v>
      </c>
      <c r="D324" t="s">
        <v>39</v>
      </c>
      <c r="E324">
        <v>3</v>
      </c>
      <c r="F324" s="4">
        <f t="shared" si="4"/>
        <v>6.6577305128227892E-4</v>
      </c>
    </row>
    <row r="325" spans="1:6" hidden="1" outlineLevel="2" x14ac:dyDescent="0.3">
      <c r="A325" t="s">
        <v>39</v>
      </c>
      <c r="B325">
        <v>44</v>
      </c>
      <c r="D325" t="s">
        <v>39</v>
      </c>
      <c r="E325">
        <v>44</v>
      </c>
      <c r="F325" s="4">
        <f t="shared" si="4"/>
        <v>9.7646714188067557E-3</v>
      </c>
    </row>
    <row r="326" spans="1:6" hidden="1" outlineLevel="2" x14ac:dyDescent="0.3">
      <c r="A326" t="s">
        <v>39</v>
      </c>
      <c r="B326">
        <v>15</v>
      </c>
      <c r="D326" t="s">
        <v>39</v>
      </c>
      <c r="E326">
        <v>15</v>
      </c>
      <c r="F326" s="4">
        <f t="shared" si="4"/>
        <v>3.3288652564113941E-3</v>
      </c>
    </row>
    <row r="327" spans="1:6" hidden="1" outlineLevel="2" x14ac:dyDescent="0.3">
      <c r="A327" t="s">
        <v>39</v>
      </c>
      <c r="B327">
        <v>53</v>
      </c>
      <c r="D327" t="s">
        <v>39</v>
      </c>
      <c r="E327">
        <v>53</v>
      </c>
      <c r="F327" s="4">
        <f t="shared" si="4"/>
        <v>1.1761990572653595E-2</v>
      </c>
    </row>
    <row r="328" spans="1:6" hidden="1" outlineLevel="2" x14ac:dyDescent="0.3">
      <c r="A328" t="s">
        <v>39</v>
      </c>
      <c r="B328">
        <v>6</v>
      </c>
      <c r="D328" t="s">
        <v>39</v>
      </c>
      <c r="E328">
        <v>6</v>
      </c>
      <c r="F328" s="4">
        <f t="shared" si="4"/>
        <v>1.3315461025645578E-3</v>
      </c>
    </row>
    <row r="329" spans="1:6" hidden="1" outlineLevel="2" x14ac:dyDescent="0.3">
      <c r="A329" t="s">
        <v>39</v>
      </c>
      <c r="B329">
        <v>4</v>
      </c>
      <c r="D329" t="s">
        <v>39</v>
      </c>
      <c r="E329">
        <v>4</v>
      </c>
      <c r="F329" s="4">
        <f t="shared" si="4"/>
        <v>8.8769740170970522E-4</v>
      </c>
    </row>
    <row r="330" spans="1:6" hidden="1" outlineLevel="2" x14ac:dyDescent="0.3">
      <c r="A330" t="s">
        <v>39</v>
      </c>
      <c r="B330">
        <v>4</v>
      </c>
      <c r="D330" t="s">
        <v>39</v>
      </c>
      <c r="E330">
        <v>4</v>
      </c>
      <c r="F330" s="4">
        <f t="shared" si="4"/>
        <v>8.8769740170970522E-4</v>
      </c>
    </row>
    <row r="331" spans="1:6" hidden="1" outlineLevel="2" x14ac:dyDescent="0.3">
      <c r="A331" t="s">
        <v>39</v>
      </c>
      <c r="B331">
        <v>6</v>
      </c>
      <c r="D331" t="s">
        <v>39</v>
      </c>
      <c r="E331">
        <v>6</v>
      </c>
      <c r="F331" s="4">
        <f t="shared" si="4"/>
        <v>1.3315461025645578E-3</v>
      </c>
    </row>
    <row r="332" spans="1:6" outlineLevel="1" collapsed="1" x14ac:dyDescent="0.3">
      <c r="A332" s="2" t="s">
        <v>118</v>
      </c>
      <c r="B332">
        <f>SUBTOTAL(9,B324:B331)</f>
        <v>135</v>
      </c>
      <c r="D332" t="s">
        <v>171</v>
      </c>
      <c r="E332">
        <v>135</v>
      </c>
      <c r="F332" s="4">
        <f t="shared" ref="F332:F395" si="5">(E332/$G$1)*100</f>
        <v>2.9959787307702553E-2</v>
      </c>
    </row>
    <row r="333" spans="1:6" hidden="1" outlineLevel="2" x14ac:dyDescent="0.3">
      <c r="A333" t="s">
        <v>46</v>
      </c>
      <c r="B333">
        <v>63</v>
      </c>
      <c r="D333" t="s">
        <v>46</v>
      </c>
      <c r="E333">
        <v>63</v>
      </c>
      <c r="F333" s="4">
        <f t="shared" si="5"/>
        <v>1.3981234076927859E-2</v>
      </c>
    </row>
    <row r="334" spans="1:6" hidden="1" outlineLevel="2" x14ac:dyDescent="0.3">
      <c r="A334" t="s">
        <v>46</v>
      </c>
      <c r="B334">
        <v>8</v>
      </c>
      <c r="D334" t="s">
        <v>46</v>
      </c>
      <c r="E334">
        <v>8</v>
      </c>
      <c r="F334" s="4">
        <f t="shared" si="5"/>
        <v>1.7753948034194104E-3</v>
      </c>
    </row>
    <row r="335" spans="1:6" hidden="1" outlineLevel="2" x14ac:dyDescent="0.3">
      <c r="A335" t="s">
        <v>46</v>
      </c>
      <c r="B335">
        <v>9</v>
      </c>
      <c r="D335" t="s">
        <v>46</v>
      </c>
      <c r="E335">
        <v>9</v>
      </c>
      <c r="F335" s="4">
        <f t="shared" si="5"/>
        <v>1.9973191538468367E-3</v>
      </c>
    </row>
    <row r="336" spans="1:6" hidden="1" outlineLevel="2" x14ac:dyDescent="0.3">
      <c r="A336" t="s">
        <v>46</v>
      </c>
      <c r="B336">
        <v>2</v>
      </c>
      <c r="D336" t="s">
        <v>46</v>
      </c>
      <c r="E336">
        <v>2</v>
      </c>
      <c r="F336" s="4">
        <f t="shared" si="5"/>
        <v>4.4384870085485261E-4</v>
      </c>
    </row>
    <row r="337" spans="1:6" hidden="1" outlineLevel="2" x14ac:dyDescent="0.3">
      <c r="A337" t="s">
        <v>46</v>
      </c>
      <c r="B337">
        <v>3</v>
      </c>
      <c r="D337" t="s">
        <v>46</v>
      </c>
      <c r="E337">
        <v>3</v>
      </c>
      <c r="F337" s="4">
        <f t="shared" si="5"/>
        <v>6.6577305128227892E-4</v>
      </c>
    </row>
    <row r="338" spans="1:6" hidden="1" outlineLevel="2" x14ac:dyDescent="0.3">
      <c r="A338" t="s">
        <v>46</v>
      </c>
      <c r="B338">
        <v>2</v>
      </c>
      <c r="D338" t="s">
        <v>46</v>
      </c>
      <c r="E338">
        <v>2</v>
      </c>
      <c r="F338" s="4">
        <f t="shared" si="5"/>
        <v>4.4384870085485261E-4</v>
      </c>
    </row>
    <row r="339" spans="1:6" hidden="1" outlineLevel="2" x14ac:dyDescent="0.3">
      <c r="A339" t="s">
        <v>46</v>
      </c>
      <c r="B339">
        <v>8</v>
      </c>
      <c r="D339" t="s">
        <v>46</v>
      </c>
      <c r="E339">
        <v>8</v>
      </c>
      <c r="F339" s="4">
        <f t="shared" si="5"/>
        <v>1.7753948034194104E-3</v>
      </c>
    </row>
    <row r="340" spans="1:6" outlineLevel="1" collapsed="1" x14ac:dyDescent="0.3">
      <c r="A340" s="2" t="s">
        <v>84</v>
      </c>
      <c r="B340">
        <f>SUBTOTAL(9,B333:B339)</f>
        <v>95</v>
      </c>
      <c r="D340" t="s">
        <v>137</v>
      </c>
      <c r="E340">
        <v>95</v>
      </c>
      <c r="F340" s="4">
        <f t="shared" si="5"/>
        <v>2.1082813290605497E-2</v>
      </c>
    </row>
    <row r="341" spans="1:6" hidden="1" outlineLevel="2" collapsed="1" x14ac:dyDescent="0.3">
      <c r="A341" t="s">
        <v>56</v>
      </c>
      <c r="B341">
        <v>1</v>
      </c>
      <c r="D341" t="s">
        <v>56</v>
      </c>
      <c r="E341">
        <v>1</v>
      </c>
      <c r="F341" s="4">
        <f t="shared" si="5"/>
        <v>2.2192435042742631E-4</v>
      </c>
    </row>
    <row r="342" spans="1:6" hidden="1" outlineLevel="2" x14ac:dyDescent="0.3">
      <c r="A342" t="s">
        <v>56</v>
      </c>
      <c r="B342">
        <v>5</v>
      </c>
      <c r="D342" t="s">
        <v>56</v>
      </c>
      <c r="E342">
        <v>5</v>
      </c>
      <c r="F342" s="4">
        <f t="shared" si="5"/>
        <v>1.1096217521371315E-3</v>
      </c>
    </row>
    <row r="343" spans="1:6" hidden="1" outlineLevel="2" x14ac:dyDescent="0.3">
      <c r="A343" t="s">
        <v>56</v>
      </c>
      <c r="B343">
        <v>28</v>
      </c>
      <c r="D343" t="s">
        <v>56</v>
      </c>
      <c r="E343">
        <v>28</v>
      </c>
      <c r="F343" s="4">
        <f t="shared" si="5"/>
        <v>6.2138818119679366E-3</v>
      </c>
    </row>
    <row r="344" spans="1:6" hidden="1" outlineLevel="2" x14ac:dyDescent="0.3">
      <c r="A344" t="s">
        <v>56</v>
      </c>
      <c r="B344">
        <v>7</v>
      </c>
      <c r="D344" t="s">
        <v>56</v>
      </c>
      <c r="E344">
        <v>7</v>
      </c>
      <c r="F344" s="4">
        <f t="shared" si="5"/>
        <v>1.5534704529919841E-3</v>
      </c>
    </row>
    <row r="345" spans="1:6" hidden="1" outlineLevel="2" x14ac:dyDescent="0.3">
      <c r="A345" t="s">
        <v>56</v>
      </c>
      <c r="B345">
        <v>6</v>
      </c>
      <c r="D345" t="s">
        <v>56</v>
      </c>
      <c r="E345">
        <v>6</v>
      </c>
      <c r="F345" s="4">
        <f t="shared" si="5"/>
        <v>1.3315461025645578E-3</v>
      </c>
    </row>
    <row r="346" spans="1:6" hidden="1" outlineLevel="2" x14ac:dyDescent="0.3">
      <c r="A346" t="s">
        <v>56</v>
      </c>
      <c r="B346">
        <v>8</v>
      </c>
      <c r="D346" t="s">
        <v>56</v>
      </c>
      <c r="E346">
        <v>8</v>
      </c>
      <c r="F346" s="4">
        <f t="shared" si="5"/>
        <v>1.7753948034194104E-3</v>
      </c>
    </row>
    <row r="347" spans="1:6" hidden="1" outlineLevel="2" x14ac:dyDescent="0.3">
      <c r="A347" t="s">
        <v>56</v>
      </c>
      <c r="B347">
        <v>31</v>
      </c>
      <c r="D347" t="s">
        <v>56</v>
      </c>
      <c r="E347">
        <v>31</v>
      </c>
      <c r="F347" s="4">
        <f t="shared" si="5"/>
        <v>6.879654863250215E-3</v>
      </c>
    </row>
    <row r="348" spans="1:6" outlineLevel="1" collapsed="1" x14ac:dyDescent="0.3">
      <c r="A348" s="2" t="s">
        <v>70</v>
      </c>
      <c r="B348">
        <f>SUBTOTAL(9,B341:B347)</f>
        <v>86</v>
      </c>
      <c r="D348" t="s">
        <v>123</v>
      </c>
      <c r="E348">
        <v>86</v>
      </c>
      <c r="F348" s="4">
        <f t="shared" si="5"/>
        <v>1.9085494136758661E-2</v>
      </c>
    </row>
    <row r="349" spans="1:6" hidden="1" outlineLevel="2" x14ac:dyDescent="0.3">
      <c r="A349" t="s">
        <v>53</v>
      </c>
      <c r="B349">
        <v>3</v>
      </c>
      <c r="D349" t="s">
        <v>53</v>
      </c>
      <c r="E349">
        <v>3</v>
      </c>
      <c r="F349" s="4">
        <f t="shared" si="5"/>
        <v>6.6577305128227892E-4</v>
      </c>
    </row>
    <row r="350" spans="1:6" hidden="1" outlineLevel="2" collapsed="1" x14ac:dyDescent="0.3">
      <c r="A350" t="s">
        <v>53</v>
      </c>
      <c r="B350">
        <v>1</v>
      </c>
      <c r="D350" t="s">
        <v>53</v>
      </c>
      <c r="E350">
        <v>1</v>
      </c>
      <c r="F350" s="4">
        <f t="shared" si="5"/>
        <v>2.2192435042742631E-4</v>
      </c>
    </row>
    <row r="351" spans="1:6" hidden="1" outlineLevel="2" x14ac:dyDescent="0.3">
      <c r="A351" t="s">
        <v>53</v>
      </c>
      <c r="B351">
        <v>13</v>
      </c>
      <c r="D351" t="s">
        <v>53</v>
      </c>
      <c r="E351">
        <v>13</v>
      </c>
      <c r="F351" s="4">
        <f t="shared" si="5"/>
        <v>2.885016555556542E-3</v>
      </c>
    </row>
    <row r="352" spans="1:6" hidden="1" outlineLevel="2" x14ac:dyDescent="0.3">
      <c r="A352" t="s">
        <v>53</v>
      </c>
      <c r="B352">
        <v>2</v>
      </c>
      <c r="D352" t="s">
        <v>53</v>
      </c>
      <c r="E352">
        <v>2</v>
      </c>
      <c r="F352" s="4">
        <f t="shared" si="5"/>
        <v>4.4384870085485261E-4</v>
      </c>
    </row>
    <row r="353" spans="1:6" hidden="1" outlineLevel="2" x14ac:dyDescent="0.3">
      <c r="A353" t="s">
        <v>53</v>
      </c>
      <c r="B353">
        <v>5</v>
      </c>
      <c r="D353" t="s">
        <v>53</v>
      </c>
      <c r="E353">
        <v>5</v>
      </c>
      <c r="F353" s="4">
        <f t="shared" si="5"/>
        <v>1.1096217521371315E-3</v>
      </c>
    </row>
    <row r="354" spans="1:6" hidden="1" outlineLevel="2" x14ac:dyDescent="0.3">
      <c r="A354" t="s">
        <v>53</v>
      </c>
      <c r="B354">
        <v>4</v>
      </c>
      <c r="D354" t="s">
        <v>53</v>
      </c>
      <c r="E354">
        <v>4</v>
      </c>
      <c r="F354" s="4">
        <f t="shared" si="5"/>
        <v>8.8769740170970522E-4</v>
      </c>
    </row>
    <row r="355" spans="1:6" hidden="1" outlineLevel="2" x14ac:dyDescent="0.3">
      <c r="A355" t="s">
        <v>53</v>
      </c>
      <c r="B355">
        <v>43</v>
      </c>
      <c r="D355" t="s">
        <v>53</v>
      </c>
      <c r="E355">
        <v>43</v>
      </c>
      <c r="F355" s="4">
        <f t="shared" si="5"/>
        <v>9.5427470683793307E-3</v>
      </c>
    </row>
    <row r="356" spans="1:6" outlineLevel="1" collapsed="1" x14ac:dyDescent="0.3">
      <c r="A356" s="2" t="s">
        <v>115</v>
      </c>
      <c r="B356">
        <f>SUBTOTAL(9,B349:B355)</f>
        <v>71</v>
      </c>
      <c r="D356" t="s">
        <v>168</v>
      </c>
      <c r="E356">
        <v>71</v>
      </c>
      <c r="F356" s="4">
        <f t="shared" si="5"/>
        <v>1.5756628880347266E-2</v>
      </c>
    </row>
    <row r="357" spans="1:6" hidden="1" outlineLevel="2" x14ac:dyDescent="0.3">
      <c r="A357" t="s">
        <v>48</v>
      </c>
      <c r="B357">
        <v>26</v>
      </c>
      <c r="D357" t="s">
        <v>48</v>
      </c>
      <c r="E357">
        <v>26</v>
      </c>
      <c r="F357" s="4">
        <f t="shared" si="5"/>
        <v>5.7700331111130839E-3</v>
      </c>
    </row>
    <row r="358" spans="1:6" hidden="1" outlineLevel="2" collapsed="1" x14ac:dyDescent="0.3">
      <c r="A358" t="s">
        <v>48</v>
      </c>
      <c r="B358">
        <v>3</v>
      </c>
      <c r="D358" t="s">
        <v>48</v>
      </c>
      <c r="E358">
        <v>3</v>
      </c>
      <c r="F358" s="4">
        <f t="shared" si="5"/>
        <v>6.6577305128227892E-4</v>
      </c>
    </row>
    <row r="359" spans="1:6" hidden="1" outlineLevel="2" x14ac:dyDescent="0.3">
      <c r="A359" t="s">
        <v>48</v>
      </c>
      <c r="B359">
        <v>9</v>
      </c>
      <c r="D359" t="s">
        <v>48</v>
      </c>
      <c r="E359">
        <v>9</v>
      </c>
      <c r="F359" s="4">
        <f t="shared" si="5"/>
        <v>1.9973191538468367E-3</v>
      </c>
    </row>
    <row r="360" spans="1:6" hidden="1" outlineLevel="2" x14ac:dyDescent="0.3">
      <c r="A360" t="s">
        <v>48</v>
      </c>
      <c r="B360">
        <v>5</v>
      </c>
      <c r="D360" t="s">
        <v>48</v>
      </c>
      <c r="E360">
        <v>5</v>
      </c>
      <c r="F360" s="4">
        <f t="shared" si="5"/>
        <v>1.1096217521371315E-3</v>
      </c>
    </row>
    <row r="361" spans="1:6" hidden="1" outlineLevel="2" x14ac:dyDescent="0.3">
      <c r="A361" t="s">
        <v>48</v>
      </c>
      <c r="B361">
        <v>19</v>
      </c>
      <c r="D361" t="s">
        <v>48</v>
      </c>
      <c r="E361">
        <v>19</v>
      </c>
      <c r="F361" s="4">
        <f t="shared" si="5"/>
        <v>4.2165626581210994E-3</v>
      </c>
    </row>
    <row r="362" spans="1:6" outlineLevel="1" collapsed="1" x14ac:dyDescent="0.3">
      <c r="A362" s="2" t="s">
        <v>76</v>
      </c>
      <c r="B362">
        <f>SUBTOTAL(9,B357:B361)</f>
        <v>62</v>
      </c>
      <c r="D362" t="s">
        <v>129</v>
      </c>
      <c r="E362">
        <v>62</v>
      </c>
      <c r="F362" s="4">
        <f t="shared" si="5"/>
        <v>1.375930972650043E-2</v>
      </c>
    </row>
    <row r="363" spans="1:6" hidden="1" outlineLevel="2" x14ac:dyDescent="0.3">
      <c r="A363" t="s">
        <v>54</v>
      </c>
      <c r="B363">
        <v>3</v>
      </c>
      <c r="D363" t="s">
        <v>54</v>
      </c>
      <c r="E363">
        <v>3</v>
      </c>
      <c r="F363" s="4">
        <f t="shared" si="5"/>
        <v>6.6577305128227892E-4</v>
      </c>
    </row>
    <row r="364" spans="1:6" hidden="1" outlineLevel="2" x14ac:dyDescent="0.3">
      <c r="A364" t="s">
        <v>54</v>
      </c>
      <c r="B364">
        <v>4</v>
      </c>
      <c r="D364" t="s">
        <v>54</v>
      </c>
      <c r="E364">
        <v>4</v>
      </c>
      <c r="F364" s="4">
        <f t="shared" si="5"/>
        <v>8.8769740170970522E-4</v>
      </c>
    </row>
    <row r="365" spans="1:6" hidden="1" outlineLevel="2" x14ac:dyDescent="0.3">
      <c r="A365" t="s">
        <v>54</v>
      </c>
      <c r="B365">
        <v>6</v>
      </c>
      <c r="D365" t="s">
        <v>54</v>
      </c>
      <c r="E365">
        <v>6</v>
      </c>
      <c r="F365" s="4">
        <f t="shared" si="5"/>
        <v>1.3315461025645578E-3</v>
      </c>
    </row>
    <row r="366" spans="1:6" hidden="1" outlineLevel="2" x14ac:dyDescent="0.3">
      <c r="A366" t="s">
        <v>54</v>
      </c>
      <c r="B366">
        <v>4</v>
      </c>
      <c r="D366" t="s">
        <v>54</v>
      </c>
      <c r="E366">
        <v>4</v>
      </c>
      <c r="F366" s="4">
        <f t="shared" si="5"/>
        <v>8.8769740170970522E-4</v>
      </c>
    </row>
    <row r="367" spans="1:6" hidden="1" outlineLevel="2" collapsed="1" x14ac:dyDescent="0.3">
      <c r="A367" t="s">
        <v>54</v>
      </c>
      <c r="B367">
        <v>3</v>
      </c>
      <c r="D367" t="s">
        <v>54</v>
      </c>
      <c r="E367">
        <v>3</v>
      </c>
      <c r="F367" s="4">
        <f t="shared" si="5"/>
        <v>6.6577305128227892E-4</v>
      </c>
    </row>
    <row r="368" spans="1:6" hidden="1" outlineLevel="2" x14ac:dyDescent="0.3">
      <c r="A368" t="s">
        <v>54</v>
      </c>
      <c r="B368">
        <v>1</v>
      </c>
      <c r="D368" t="s">
        <v>54</v>
      </c>
      <c r="E368">
        <v>1</v>
      </c>
      <c r="F368" s="4">
        <f t="shared" si="5"/>
        <v>2.2192435042742631E-4</v>
      </c>
    </row>
    <row r="369" spans="1:6" hidden="1" outlineLevel="2" x14ac:dyDescent="0.3">
      <c r="A369" t="s">
        <v>54</v>
      </c>
      <c r="B369">
        <v>12</v>
      </c>
      <c r="D369" t="s">
        <v>54</v>
      </c>
      <c r="E369">
        <v>12</v>
      </c>
      <c r="F369" s="4">
        <f t="shared" si="5"/>
        <v>2.6630922051291157E-3</v>
      </c>
    </row>
    <row r="370" spans="1:6" outlineLevel="1" collapsed="1" x14ac:dyDescent="0.3">
      <c r="A370" s="2" t="s">
        <v>116</v>
      </c>
      <c r="B370">
        <f>SUBTOTAL(9,B363:B369)</f>
        <v>33</v>
      </c>
      <c r="D370" t="s">
        <v>169</v>
      </c>
      <c r="E370">
        <v>33</v>
      </c>
      <c r="F370" s="4">
        <f t="shared" si="5"/>
        <v>7.3235035641050685E-3</v>
      </c>
    </row>
    <row r="371" spans="1:6" hidden="1" outlineLevel="2" x14ac:dyDescent="0.3">
      <c r="A371" t="s">
        <v>52</v>
      </c>
      <c r="B371">
        <v>5</v>
      </c>
      <c r="D371" t="s">
        <v>52</v>
      </c>
      <c r="E371">
        <v>5</v>
      </c>
      <c r="F371" s="4">
        <f t="shared" si="5"/>
        <v>1.1096217521371315E-3</v>
      </c>
    </row>
    <row r="372" spans="1:6" hidden="1" outlineLevel="2" x14ac:dyDescent="0.3">
      <c r="A372" t="s">
        <v>52</v>
      </c>
      <c r="B372">
        <v>1</v>
      </c>
      <c r="D372" t="s">
        <v>52</v>
      </c>
      <c r="E372">
        <v>1</v>
      </c>
      <c r="F372" s="4">
        <f t="shared" si="5"/>
        <v>2.2192435042742631E-4</v>
      </c>
    </row>
    <row r="373" spans="1:6" hidden="1" outlineLevel="2" x14ac:dyDescent="0.3">
      <c r="A373" t="s">
        <v>52</v>
      </c>
      <c r="B373">
        <v>14</v>
      </c>
      <c r="D373" t="s">
        <v>52</v>
      </c>
      <c r="E373">
        <v>14</v>
      </c>
      <c r="F373" s="4">
        <f t="shared" si="5"/>
        <v>3.1069409059839683E-3</v>
      </c>
    </row>
    <row r="374" spans="1:6" hidden="1" outlineLevel="2" x14ac:dyDescent="0.3">
      <c r="A374" t="s">
        <v>52</v>
      </c>
      <c r="B374">
        <v>3</v>
      </c>
      <c r="D374" t="s">
        <v>52</v>
      </c>
      <c r="E374">
        <v>3</v>
      </c>
      <c r="F374" s="4">
        <f t="shared" si="5"/>
        <v>6.6577305128227892E-4</v>
      </c>
    </row>
    <row r="375" spans="1:6" hidden="1" outlineLevel="2" x14ac:dyDescent="0.3">
      <c r="A375" t="s">
        <v>52</v>
      </c>
      <c r="B375">
        <v>1</v>
      </c>
      <c r="D375" t="s">
        <v>52</v>
      </c>
      <c r="E375">
        <v>1</v>
      </c>
      <c r="F375" s="4">
        <f t="shared" si="5"/>
        <v>2.2192435042742631E-4</v>
      </c>
    </row>
    <row r="376" spans="1:6" hidden="1" outlineLevel="2" collapsed="1" x14ac:dyDescent="0.3">
      <c r="A376" t="s">
        <v>52</v>
      </c>
      <c r="B376">
        <v>2</v>
      </c>
      <c r="D376" t="s">
        <v>52</v>
      </c>
      <c r="E376">
        <v>2</v>
      </c>
      <c r="F376" s="4">
        <f t="shared" si="5"/>
        <v>4.4384870085485261E-4</v>
      </c>
    </row>
    <row r="377" spans="1:6" outlineLevel="1" collapsed="1" x14ac:dyDescent="0.3">
      <c r="A377" s="2" t="s">
        <v>105</v>
      </c>
      <c r="B377">
        <f>SUBTOTAL(9,B371:B376)</f>
        <v>26</v>
      </c>
      <c r="D377" t="s">
        <v>158</v>
      </c>
      <c r="E377">
        <v>26</v>
      </c>
      <c r="F377" s="4">
        <f t="shared" si="5"/>
        <v>5.7700331111130839E-3</v>
      </c>
    </row>
    <row r="378" spans="1:6" hidden="1" outlineLevel="2" x14ac:dyDescent="0.3">
      <c r="A378" t="s">
        <v>51</v>
      </c>
      <c r="B378">
        <v>6</v>
      </c>
      <c r="D378" t="s">
        <v>51</v>
      </c>
      <c r="E378">
        <v>6</v>
      </c>
      <c r="F378" s="4">
        <f t="shared" si="5"/>
        <v>1.3315461025645578E-3</v>
      </c>
    </row>
    <row r="379" spans="1:6" hidden="1" outlineLevel="2" x14ac:dyDescent="0.3">
      <c r="A379" t="s">
        <v>51</v>
      </c>
      <c r="B379">
        <v>8</v>
      </c>
      <c r="D379" t="s">
        <v>51</v>
      </c>
      <c r="E379">
        <v>8</v>
      </c>
      <c r="F379" s="4">
        <f t="shared" si="5"/>
        <v>1.7753948034194104E-3</v>
      </c>
    </row>
    <row r="380" spans="1:6" hidden="1" outlineLevel="2" x14ac:dyDescent="0.3">
      <c r="A380" t="s">
        <v>51</v>
      </c>
      <c r="B380">
        <v>2</v>
      </c>
      <c r="D380" t="s">
        <v>51</v>
      </c>
      <c r="E380">
        <v>2</v>
      </c>
      <c r="F380" s="4">
        <f t="shared" si="5"/>
        <v>4.4384870085485261E-4</v>
      </c>
    </row>
    <row r="381" spans="1:6" hidden="1" outlineLevel="2" x14ac:dyDescent="0.3">
      <c r="A381" t="s">
        <v>51</v>
      </c>
      <c r="B381">
        <v>1</v>
      </c>
      <c r="D381" t="s">
        <v>51</v>
      </c>
      <c r="E381">
        <v>1</v>
      </c>
      <c r="F381" s="4">
        <f t="shared" si="5"/>
        <v>2.2192435042742631E-4</v>
      </c>
    </row>
    <row r="382" spans="1:6" hidden="1" outlineLevel="2" x14ac:dyDescent="0.3">
      <c r="A382" t="s">
        <v>51</v>
      </c>
      <c r="B382">
        <v>1</v>
      </c>
      <c r="D382" t="s">
        <v>51</v>
      </c>
      <c r="E382">
        <v>1</v>
      </c>
      <c r="F382" s="4">
        <f t="shared" si="5"/>
        <v>2.2192435042742631E-4</v>
      </c>
    </row>
    <row r="383" spans="1:6" hidden="1" outlineLevel="2" x14ac:dyDescent="0.3">
      <c r="A383" t="s">
        <v>51</v>
      </c>
      <c r="B383">
        <v>2</v>
      </c>
      <c r="D383" t="s">
        <v>51</v>
      </c>
      <c r="E383">
        <v>2</v>
      </c>
      <c r="F383" s="4">
        <f t="shared" si="5"/>
        <v>4.4384870085485261E-4</v>
      </c>
    </row>
    <row r="384" spans="1:6" outlineLevel="1" collapsed="1" x14ac:dyDescent="0.3">
      <c r="A384" s="2" t="s">
        <v>119</v>
      </c>
      <c r="B384">
        <f>SUBTOTAL(9,B378:B383)</f>
        <v>20</v>
      </c>
      <c r="D384" t="s">
        <v>172</v>
      </c>
      <c r="E384">
        <v>20</v>
      </c>
      <c r="F384" s="4">
        <f t="shared" si="5"/>
        <v>4.4384870085485261E-3</v>
      </c>
    </row>
    <row r="385" spans="1:6" hidden="1" outlineLevel="2" x14ac:dyDescent="0.3">
      <c r="A385" t="s">
        <v>50</v>
      </c>
      <c r="B385">
        <v>7</v>
      </c>
      <c r="D385" t="s">
        <v>50</v>
      </c>
      <c r="E385">
        <v>7</v>
      </c>
      <c r="F385" s="4">
        <f t="shared" si="5"/>
        <v>1.5534704529919841E-3</v>
      </c>
    </row>
    <row r="386" spans="1:6" hidden="1" outlineLevel="2" x14ac:dyDescent="0.3">
      <c r="A386" t="s">
        <v>50</v>
      </c>
      <c r="B386">
        <v>5</v>
      </c>
      <c r="D386" t="s">
        <v>50</v>
      </c>
      <c r="E386">
        <v>5</v>
      </c>
      <c r="F386" s="4">
        <f t="shared" si="5"/>
        <v>1.1096217521371315E-3</v>
      </c>
    </row>
    <row r="387" spans="1:6" hidden="1" outlineLevel="2" x14ac:dyDescent="0.3">
      <c r="A387" t="s">
        <v>50</v>
      </c>
      <c r="B387">
        <v>2</v>
      </c>
      <c r="D387" t="s">
        <v>50</v>
      </c>
      <c r="E387">
        <v>2</v>
      </c>
      <c r="F387" s="4">
        <f t="shared" si="5"/>
        <v>4.4384870085485261E-4</v>
      </c>
    </row>
    <row r="388" spans="1:6" outlineLevel="1" collapsed="1" x14ac:dyDescent="0.3">
      <c r="A388" s="2" t="s">
        <v>69</v>
      </c>
      <c r="B388">
        <f>SUBTOTAL(9,B385:B387)</f>
        <v>14</v>
      </c>
      <c r="D388" t="s">
        <v>122</v>
      </c>
      <c r="E388">
        <v>14</v>
      </c>
      <c r="F388" s="4">
        <f t="shared" si="5"/>
        <v>3.1069409059839683E-3</v>
      </c>
    </row>
    <row r="389" spans="1:6" hidden="1" outlineLevel="2" x14ac:dyDescent="0.3">
      <c r="A389" t="s">
        <v>61</v>
      </c>
      <c r="B389">
        <v>1</v>
      </c>
      <c r="D389" t="s">
        <v>61</v>
      </c>
      <c r="E389">
        <v>1</v>
      </c>
      <c r="F389" s="4">
        <f t="shared" si="5"/>
        <v>2.2192435042742631E-4</v>
      </c>
    </row>
    <row r="390" spans="1:6" hidden="1" outlineLevel="2" x14ac:dyDescent="0.3">
      <c r="A390" t="s">
        <v>61</v>
      </c>
      <c r="B390">
        <v>2</v>
      </c>
      <c r="D390" t="s">
        <v>61</v>
      </c>
      <c r="E390">
        <v>2</v>
      </c>
      <c r="F390" s="4">
        <f t="shared" si="5"/>
        <v>4.4384870085485261E-4</v>
      </c>
    </row>
    <row r="391" spans="1:6" hidden="1" outlineLevel="2" x14ac:dyDescent="0.3">
      <c r="A391" t="s">
        <v>61</v>
      </c>
      <c r="B391">
        <v>9</v>
      </c>
      <c r="D391" t="s">
        <v>61</v>
      </c>
      <c r="E391">
        <v>9</v>
      </c>
      <c r="F391" s="4">
        <f t="shared" si="5"/>
        <v>1.9973191538468367E-3</v>
      </c>
    </row>
    <row r="392" spans="1:6" outlineLevel="1" collapsed="1" x14ac:dyDescent="0.3">
      <c r="A392" s="2" t="s">
        <v>91</v>
      </c>
      <c r="B392">
        <f>SUBTOTAL(9,B389:B391)</f>
        <v>12</v>
      </c>
      <c r="D392" t="s">
        <v>144</v>
      </c>
      <c r="E392">
        <v>12</v>
      </c>
      <c r="F392" s="4">
        <f t="shared" si="5"/>
        <v>2.6630922051291157E-3</v>
      </c>
    </row>
    <row r="393" spans="1:6" hidden="1" outlineLevel="2" x14ac:dyDescent="0.3">
      <c r="A393" t="s">
        <v>58</v>
      </c>
      <c r="B393">
        <v>1</v>
      </c>
      <c r="D393" t="s">
        <v>58</v>
      </c>
      <c r="E393">
        <v>1</v>
      </c>
      <c r="F393" s="4">
        <f t="shared" si="5"/>
        <v>2.2192435042742631E-4</v>
      </c>
    </row>
    <row r="394" spans="1:6" hidden="1" outlineLevel="2" x14ac:dyDescent="0.3">
      <c r="A394" t="s">
        <v>58</v>
      </c>
      <c r="B394">
        <v>3</v>
      </c>
      <c r="D394" t="s">
        <v>58</v>
      </c>
      <c r="E394">
        <v>3</v>
      </c>
      <c r="F394" s="4">
        <f t="shared" si="5"/>
        <v>6.6577305128227892E-4</v>
      </c>
    </row>
    <row r="395" spans="1:6" hidden="1" outlineLevel="2" x14ac:dyDescent="0.3">
      <c r="A395" t="s">
        <v>58</v>
      </c>
      <c r="B395">
        <v>3</v>
      </c>
      <c r="D395" t="s">
        <v>58</v>
      </c>
      <c r="E395">
        <v>3</v>
      </c>
      <c r="F395" s="4">
        <f t="shared" si="5"/>
        <v>6.6577305128227892E-4</v>
      </c>
    </row>
    <row r="396" spans="1:6" outlineLevel="1" collapsed="1" x14ac:dyDescent="0.3">
      <c r="A396" s="2" t="s">
        <v>85</v>
      </c>
      <c r="B396">
        <f>SUBTOTAL(9,B393:B395)</f>
        <v>7</v>
      </c>
      <c r="D396" t="s">
        <v>138</v>
      </c>
      <c r="E396">
        <v>7</v>
      </c>
      <c r="F396" s="4">
        <f t="shared" ref="F396:F417" si="6">(E396/$G$1)*100</f>
        <v>1.5534704529919841E-3</v>
      </c>
    </row>
    <row r="397" spans="1:6" hidden="1" outlineLevel="2" x14ac:dyDescent="0.3">
      <c r="A397" t="s">
        <v>57</v>
      </c>
      <c r="B397">
        <v>1</v>
      </c>
      <c r="D397" t="s">
        <v>57</v>
      </c>
      <c r="E397">
        <v>1</v>
      </c>
      <c r="F397" s="4">
        <f t="shared" si="6"/>
        <v>2.2192435042742631E-4</v>
      </c>
    </row>
    <row r="398" spans="1:6" hidden="1" outlineLevel="2" x14ac:dyDescent="0.3">
      <c r="A398" t="s">
        <v>57</v>
      </c>
      <c r="B398">
        <v>1</v>
      </c>
      <c r="D398" t="s">
        <v>57</v>
      </c>
      <c r="E398">
        <v>1</v>
      </c>
      <c r="F398" s="4">
        <f t="shared" si="6"/>
        <v>2.2192435042742631E-4</v>
      </c>
    </row>
    <row r="399" spans="1:6" hidden="1" outlineLevel="2" x14ac:dyDescent="0.3">
      <c r="A399" t="s">
        <v>57</v>
      </c>
      <c r="B399">
        <v>1</v>
      </c>
      <c r="D399" t="s">
        <v>57</v>
      </c>
      <c r="E399">
        <v>1</v>
      </c>
      <c r="F399" s="4">
        <f t="shared" si="6"/>
        <v>2.2192435042742631E-4</v>
      </c>
    </row>
    <row r="400" spans="1:6" hidden="1" outlineLevel="2" x14ac:dyDescent="0.3">
      <c r="A400" t="s">
        <v>57</v>
      </c>
      <c r="B400">
        <v>2</v>
      </c>
      <c r="D400" t="s">
        <v>57</v>
      </c>
      <c r="E400">
        <v>2</v>
      </c>
      <c r="F400" s="4">
        <f t="shared" si="6"/>
        <v>4.4384870085485261E-4</v>
      </c>
    </row>
    <row r="401" spans="1:6" outlineLevel="1" collapsed="1" x14ac:dyDescent="0.3">
      <c r="A401" s="2" t="s">
        <v>98</v>
      </c>
      <c r="B401">
        <f>SUBTOTAL(9,B397:B400)</f>
        <v>5</v>
      </c>
      <c r="D401" t="s">
        <v>151</v>
      </c>
      <c r="E401">
        <v>5</v>
      </c>
      <c r="F401" s="4">
        <f t="shared" si="6"/>
        <v>1.1096217521371315E-3</v>
      </c>
    </row>
    <row r="402" spans="1:6" hidden="1" outlineLevel="2" x14ac:dyDescent="0.3">
      <c r="A402" t="s">
        <v>60</v>
      </c>
      <c r="B402">
        <v>1</v>
      </c>
      <c r="D402" t="s">
        <v>60</v>
      </c>
      <c r="E402">
        <v>1</v>
      </c>
      <c r="F402" s="4">
        <f t="shared" si="6"/>
        <v>2.2192435042742631E-4</v>
      </c>
    </row>
    <row r="403" spans="1:6" hidden="1" outlineLevel="2" x14ac:dyDescent="0.3">
      <c r="A403" t="s">
        <v>60</v>
      </c>
      <c r="B403">
        <v>1</v>
      </c>
      <c r="D403" t="s">
        <v>60</v>
      </c>
      <c r="E403">
        <v>1</v>
      </c>
      <c r="F403" s="4">
        <f t="shared" si="6"/>
        <v>2.2192435042742631E-4</v>
      </c>
    </row>
    <row r="404" spans="1:6" hidden="1" outlineLevel="2" x14ac:dyDescent="0.3">
      <c r="A404" t="s">
        <v>60</v>
      </c>
      <c r="B404">
        <v>3</v>
      </c>
      <c r="D404" t="s">
        <v>60</v>
      </c>
      <c r="E404">
        <v>3</v>
      </c>
      <c r="F404" s="4">
        <f t="shared" si="6"/>
        <v>6.6577305128227892E-4</v>
      </c>
    </row>
    <row r="405" spans="1:6" outlineLevel="1" collapsed="1" x14ac:dyDescent="0.3">
      <c r="A405" s="2" t="s">
        <v>101</v>
      </c>
      <c r="B405">
        <f>SUBTOTAL(9,B402:B404)</f>
        <v>5</v>
      </c>
      <c r="D405" t="s">
        <v>154</v>
      </c>
      <c r="E405">
        <v>5</v>
      </c>
      <c r="F405" s="4">
        <f t="shared" si="6"/>
        <v>1.1096217521371315E-3</v>
      </c>
    </row>
    <row r="406" spans="1:6" hidden="1" outlineLevel="2" x14ac:dyDescent="0.3">
      <c r="A406" t="s">
        <v>63</v>
      </c>
      <c r="B406">
        <v>1</v>
      </c>
      <c r="D406" t="s">
        <v>63</v>
      </c>
      <c r="E406">
        <v>1</v>
      </c>
      <c r="F406" s="4">
        <f t="shared" si="6"/>
        <v>2.2192435042742631E-4</v>
      </c>
    </row>
    <row r="407" spans="1:6" hidden="1" outlineLevel="2" x14ac:dyDescent="0.3">
      <c r="A407" t="s">
        <v>63</v>
      </c>
      <c r="B407">
        <v>3</v>
      </c>
      <c r="D407" t="s">
        <v>63</v>
      </c>
      <c r="E407">
        <v>3</v>
      </c>
      <c r="F407" s="4">
        <f t="shared" si="6"/>
        <v>6.6577305128227892E-4</v>
      </c>
    </row>
    <row r="408" spans="1:6" outlineLevel="1" collapsed="1" x14ac:dyDescent="0.3">
      <c r="A408" s="2" t="s">
        <v>83</v>
      </c>
      <c r="B408">
        <f>SUBTOTAL(9,B406:B407)</f>
        <v>4</v>
      </c>
      <c r="D408" t="s">
        <v>136</v>
      </c>
      <c r="E408">
        <v>4</v>
      </c>
      <c r="F408" s="4">
        <f t="shared" si="6"/>
        <v>8.8769740170970522E-4</v>
      </c>
    </row>
    <row r="409" spans="1:6" hidden="1" outlineLevel="2" x14ac:dyDescent="0.3">
      <c r="A409" t="s">
        <v>55</v>
      </c>
      <c r="B409">
        <v>2</v>
      </c>
      <c r="D409" t="s">
        <v>55</v>
      </c>
      <c r="E409">
        <v>2</v>
      </c>
      <c r="F409" s="4">
        <f t="shared" si="6"/>
        <v>4.4384870085485261E-4</v>
      </c>
    </row>
    <row r="410" spans="1:6" hidden="1" outlineLevel="2" collapsed="1" x14ac:dyDescent="0.3">
      <c r="A410" t="s">
        <v>55</v>
      </c>
      <c r="B410">
        <v>1</v>
      </c>
      <c r="D410" t="s">
        <v>55</v>
      </c>
      <c r="E410">
        <v>1</v>
      </c>
      <c r="F410" s="4">
        <f t="shared" si="6"/>
        <v>2.2192435042742631E-4</v>
      </c>
    </row>
    <row r="411" spans="1:6" hidden="1" outlineLevel="2" x14ac:dyDescent="0.3">
      <c r="A411" t="s">
        <v>55</v>
      </c>
      <c r="B411">
        <v>1</v>
      </c>
      <c r="D411" t="s">
        <v>55</v>
      </c>
      <c r="E411">
        <v>1</v>
      </c>
      <c r="F411" s="4">
        <f t="shared" si="6"/>
        <v>2.2192435042742631E-4</v>
      </c>
    </row>
    <row r="412" spans="1:6" outlineLevel="1" collapsed="1" x14ac:dyDescent="0.3">
      <c r="A412" s="2" t="s">
        <v>95</v>
      </c>
      <c r="B412">
        <f>SUBTOTAL(9,B409:B411)</f>
        <v>4</v>
      </c>
      <c r="D412" t="s">
        <v>148</v>
      </c>
      <c r="E412">
        <v>4</v>
      </c>
      <c r="F412" s="4">
        <f t="shared" si="6"/>
        <v>8.8769740170970522E-4</v>
      </c>
    </row>
    <row r="413" spans="1:6" hidden="1" outlineLevel="2" x14ac:dyDescent="0.3">
      <c r="A413" t="s">
        <v>62</v>
      </c>
      <c r="B413">
        <v>1</v>
      </c>
      <c r="D413" t="s">
        <v>62</v>
      </c>
      <c r="E413">
        <v>1</v>
      </c>
      <c r="F413" s="4">
        <f t="shared" si="6"/>
        <v>2.2192435042742631E-4</v>
      </c>
    </row>
    <row r="414" spans="1:6" hidden="1" outlineLevel="2" x14ac:dyDescent="0.3">
      <c r="A414" t="s">
        <v>62</v>
      </c>
      <c r="B414">
        <v>1</v>
      </c>
      <c r="D414" t="s">
        <v>62</v>
      </c>
      <c r="E414">
        <v>1</v>
      </c>
      <c r="F414" s="4">
        <f t="shared" si="6"/>
        <v>2.2192435042742631E-4</v>
      </c>
    </row>
    <row r="415" spans="1:6" outlineLevel="1" collapsed="1" x14ac:dyDescent="0.3">
      <c r="A415" s="2" t="s">
        <v>97</v>
      </c>
      <c r="B415">
        <f>SUBTOTAL(9,B413:B414)</f>
        <v>2</v>
      </c>
      <c r="D415" t="s">
        <v>150</v>
      </c>
      <c r="E415">
        <v>2</v>
      </c>
      <c r="F415" s="4">
        <f t="shared" si="6"/>
        <v>4.4384870085485261E-4</v>
      </c>
    </row>
    <row r="416" spans="1:6" hidden="1" outlineLevel="2" x14ac:dyDescent="0.3">
      <c r="A416" t="s">
        <v>59</v>
      </c>
      <c r="B416">
        <v>1</v>
      </c>
      <c r="D416" t="s">
        <v>59</v>
      </c>
      <c r="E416">
        <v>1</v>
      </c>
      <c r="F416" s="4">
        <f t="shared" si="6"/>
        <v>2.2192435042742631E-4</v>
      </c>
    </row>
    <row r="417" spans="1:20" outlineLevel="1" collapsed="1" x14ac:dyDescent="0.3">
      <c r="A417" s="2" t="s">
        <v>96</v>
      </c>
      <c r="B417">
        <f>SUBTOTAL(9,B416:B416)</f>
        <v>1</v>
      </c>
      <c r="D417" t="s">
        <v>149</v>
      </c>
      <c r="E417">
        <v>1</v>
      </c>
      <c r="F417" s="4">
        <f t="shared" si="6"/>
        <v>2.2192435042742631E-4</v>
      </c>
    </row>
    <row r="418" spans="1:20" x14ac:dyDescent="0.3">
      <c r="A418" s="2" t="s">
        <v>66</v>
      </c>
      <c r="B418">
        <f>SUBTOTAL(9,B3:B416)</f>
        <v>450604</v>
      </c>
    </row>
    <row r="420" spans="1:20" x14ac:dyDescent="0.3">
      <c r="A420" s="2" t="s">
        <v>174</v>
      </c>
      <c r="B420" s="2">
        <v>2015</v>
      </c>
      <c r="C420" s="2">
        <v>2016</v>
      </c>
      <c r="D420" s="2">
        <v>2017</v>
      </c>
      <c r="E420" s="2">
        <v>2018</v>
      </c>
      <c r="F420" s="2">
        <v>2019</v>
      </c>
      <c r="G420" s="2">
        <v>2020</v>
      </c>
      <c r="H420" s="2">
        <v>2021</v>
      </c>
      <c r="I420" s="2">
        <v>2022</v>
      </c>
      <c r="J420" s="2">
        <v>2023</v>
      </c>
      <c r="K420" s="2" t="s">
        <v>2</v>
      </c>
      <c r="L420" s="2">
        <v>2015</v>
      </c>
      <c r="M420" s="2">
        <v>2016</v>
      </c>
      <c r="N420" s="2">
        <v>2017</v>
      </c>
      <c r="O420" s="2">
        <v>2018</v>
      </c>
      <c r="P420" s="2">
        <v>2019</v>
      </c>
      <c r="Q420" s="2">
        <v>2020</v>
      </c>
      <c r="R420" s="2">
        <v>2021</v>
      </c>
      <c r="S420" s="2">
        <v>2022</v>
      </c>
      <c r="T420" s="2">
        <v>2023</v>
      </c>
    </row>
    <row r="421" spans="1:20" x14ac:dyDescent="0.3">
      <c r="A421" s="2" t="s">
        <v>175</v>
      </c>
      <c r="B421">
        <v>870</v>
      </c>
      <c r="C421">
        <v>6</v>
      </c>
      <c r="D421">
        <v>34810</v>
      </c>
      <c r="E421">
        <v>4228</v>
      </c>
      <c r="F421">
        <v>56852</v>
      </c>
      <c r="G421">
        <v>10142</v>
      </c>
      <c r="H421">
        <v>9674</v>
      </c>
      <c r="I421">
        <v>9452</v>
      </c>
      <c r="J421">
        <v>53425</v>
      </c>
      <c r="K421">
        <f t="shared" ref="K421:K430" si="7">SUM(F421:J421)</f>
        <v>139545</v>
      </c>
      <c r="L421">
        <f t="shared" ref="L421:T421" si="8">(B421/$K$421)*100</f>
        <v>0.62345479952703431</v>
      </c>
      <c r="M421">
        <f t="shared" si="8"/>
        <v>4.2996882726002369E-3</v>
      </c>
      <c r="N421">
        <f t="shared" si="8"/>
        <v>24.945358128202372</v>
      </c>
      <c r="O421">
        <f t="shared" si="8"/>
        <v>3.0298470027589666</v>
      </c>
      <c r="P421">
        <f t="shared" si="8"/>
        <v>40.740979612311442</v>
      </c>
      <c r="Q421">
        <f t="shared" si="8"/>
        <v>7.2679064101185995</v>
      </c>
      <c r="R421">
        <f t="shared" si="8"/>
        <v>6.9325307248557815</v>
      </c>
      <c r="S421">
        <f t="shared" si="8"/>
        <v>6.7734422587695731</v>
      </c>
      <c r="T421">
        <f t="shared" si="8"/>
        <v>38.285140993944609</v>
      </c>
    </row>
    <row r="422" spans="1:20" x14ac:dyDescent="0.3">
      <c r="A422" s="2" t="s">
        <v>176</v>
      </c>
      <c r="B422">
        <v>32</v>
      </c>
      <c r="C422">
        <v>0</v>
      </c>
      <c r="D422">
        <v>4770</v>
      </c>
      <c r="E422">
        <v>636</v>
      </c>
      <c r="F422">
        <v>34694</v>
      </c>
      <c r="G422">
        <v>3032</v>
      </c>
      <c r="H422">
        <v>4734</v>
      </c>
      <c r="I422">
        <v>5937</v>
      </c>
      <c r="J422">
        <v>23102</v>
      </c>
      <c r="K422">
        <f t="shared" si="7"/>
        <v>71499</v>
      </c>
      <c r="L422">
        <f t="shared" ref="L422:T422" si="9">(B422/$K$422)*100</f>
        <v>4.4755870711478483E-2</v>
      </c>
      <c r="M422">
        <f t="shared" si="9"/>
        <v>0</v>
      </c>
      <c r="N422">
        <f t="shared" si="9"/>
        <v>6.6714219779297617</v>
      </c>
      <c r="O422">
        <f t="shared" si="9"/>
        <v>0.8895229303906349</v>
      </c>
      <c r="P422">
        <f t="shared" si="9"/>
        <v>48.523755577001076</v>
      </c>
      <c r="Q422">
        <f t="shared" si="9"/>
        <v>4.2406187499125867</v>
      </c>
      <c r="R422">
        <f t="shared" si="9"/>
        <v>6.621071623379347</v>
      </c>
      <c r="S422">
        <f t="shared" si="9"/>
        <v>8.3036126379389916</v>
      </c>
      <c r="T422">
        <f t="shared" si="9"/>
        <v>32.310941411767999</v>
      </c>
    </row>
    <row r="423" spans="1:20" x14ac:dyDescent="0.3">
      <c r="A423" s="2" t="s">
        <v>178</v>
      </c>
      <c r="B423">
        <v>52</v>
      </c>
      <c r="C423">
        <v>0</v>
      </c>
      <c r="D423">
        <v>1989</v>
      </c>
      <c r="E423">
        <v>200</v>
      </c>
      <c r="F423">
        <v>5205</v>
      </c>
      <c r="G423">
        <v>481</v>
      </c>
      <c r="H423">
        <v>1151</v>
      </c>
      <c r="I423">
        <v>2645</v>
      </c>
      <c r="J423">
        <v>10725</v>
      </c>
      <c r="K423">
        <f t="shared" si="7"/>
        <v>20207</v>
      </c>
      <c r="L423">
        <f t="shared" ref="L423:T423" si="10">(B423/$K$423)*100</f>
        <v>0.25733656653634879</v>
      </c>
      <c r="M423">
        <f t="shared" si="10"/>
        <v>0</v>
      </c>
      <c r="N423">
        <f t="shared" si="10"/>
        <v>9.8431236700153413</v>
      </c>
      <c r="O423">
        <f t="shared" si="10"/>
        <v>0.9897560251398031</v>
      </c>
      <c r="P423">
        <f t="shared" si="10"/>
        <v>25.758400554263371</v>
      </c>
      <c r="Q423">
        <f t="shared" si="10"/>
        <v>2.380363240461226</v>
      </c>
      <c r="R423">
        <f t="shared" si="10"/>
        <v>5.6960459246795665</v>
      </c>
      <c r="S423">
        <f t="shared" si="10"/>
        <v>13.089523432473896</v>
      </c>
      <c r="T423">
        <f t="shared" si="10"/>
        <v>53.075666848121941</v>
      </c>
    </row>
    <row r="424" spans="1:20" x14ac:dyDescent="0.3">
      <c r="A424" s="2" t="s">
        <v>177</v>
      </c>
      <c r="B424">
        <v>39</v>
      </c>
      <c r="C424">
        <v>0</v>
      </c>
      <c r="D424">
        <v>7042</v>
      </c>
      <c r="E424">
        <v>433</v>
      </c>
      <c r="F424">
        <v>3551</v>
      </c>
      <c r="G424">
        <v>381</v>
      </c>
      <c r="H424">
        <v>1563</v>
      </c>
      <c r="I424">
        <v>2303</v>
      </c>
      <c r="J424">
        <v>11311</v>
      </c>
      <c r="K424">
        <f t="shared" si="7"/>
        <v>19109</v>
      </c>
      <c r="L424">
        <f>(B424/$K$424)</f>
        <v>2.0409231252289496E-3</v>
      </c>
      <c r="M424">
        <f t="shared" ref="M424:T424" si="11">(C424/$K$424)</f>
        <v>0</v>
      </c>
      <c r="N424">
        <f t="shared" si="11"/>
        <v>0.3685174525092888</v>
      </c>
      <c r="O424">
        <f t="shared" si="11"/>
        <v>2.2659479826259876E-2</v>
      </c>
      <c r="P424">
        <f t="shared" si="11"/>
        <v>0.18582866712020513</v>
      </c>
      <c r="Q424">
        <f t="shared" si="11"/>
        <v>1.9938248992621279E-2</v>
      </c>
      <c r="R424">
        <f>(H424/$K$424)</f>
        <v>8.1793919095714068E-2</v>
      </c>
      <c r="S424">
        <f>(I424/$K$424)</f>
        <v>0.12051912711287875</v>
      </c>
      <c r="T424">
        <f t="shared" si="11"/>
        <v>0.59192003767858081</v>
      </c>
    </row>
    <row r="425" spans="1:20" x14ac:dyDescent="0.3">
      <c r="A425" s="2" t="s">
        <v>184</v>
      </c>
      <c r="B425">
        <v>16</v>
      </c>
      <c r="C425">
        <v>0</v>
      </c>
      <c r="D425">
        <v>757</v>
      </c>
      <c r="E425">
        <v>71</v>
      </c>
      <c r="F425">
        <v>5003</v>
      </c>
      <c r="G425">
        <v>587</v>
      </c>
      <c r="H425">
        <v>910</v>
      </c>
      <c r="I425">
        <v>1204</v>
      </c>
      <c r="J425">
        <v>4483</v>
      </c>
      <c r="K425">
        <f t="shared" si="7"/>
        <v>12187</v>
      </c>
      <c r="L425">
        <f>(B425/$K$425)*100</f>
        <v>0.1312874374333306</v>
      </c>
      <c r="M425">
        <f t="shared" ref="M425:T425" si="12">(C425/$K$425)*100</f>
        <v>0</v>
      </c>
      <c r="N425">
        <f t="shared" si="12"/>
        <v>6.2115368835644533</v>
      </c>
      <c r="O425">
        <f t="shared" si="12"/>
        <v>0.58258800361040453</v>
      </c>
      <c r="P425">
        <f t="shared" si="12"/>
        <v>41.051940592434562</v>
      </c>
      <c r="Q425">
        <f t="shared" si="12"/>
        <v>4.8166078608353162</v>
      </c>
      <c r="R425">
        <f t="shared" si="12"/>
        <v>7.4669730040206774</v>
      </c>
      <c r="S425">
        <f t="shared" si="12"/>
        <v>9.879379666858128</v>
      </c>
      <c r="T425">
        <f t="shared" si="12"/>
        <v>36.785098875851318</v>
      </c>
    </row>
    <row r="426" spans="1:20" x14ac:dyDescent="0.3">
      <c r="A426" s="2" t="s">
        <v>179</v>
      </c>
      <c r="B426">
        <v>28</v>
      </c>
      <c r="C426">
        <v>0</v>
      </c>
      <c r="D426">
        <v>2861</v>
      </c>
      <c r="E426">
        <v>217</v>
      </c>
      <c r="F426">
        <v>4587</v>
      </c>
      <c r="G426">
        <v>509</v>
      </c>
      <c r="H426">
        <v>715</v>
      </c>
      <c r="I426">
        <v>840</v>
      </c>
      <c r="J426">
        <v>4150</v>
      </c>
      <c r="K426">
        <f t="shared" si="7"/>
        <v>10801</v>
      </c>
      <c r="L426">
        <f>(B426/$K$426)*100</f>
        <v>0.25923525599481528</v>
      </c>
      <c r="M426">
        <f t="shared" ref="M426:T426" si="13">(C426/$K$426)*100</f>
        <v>0</v>
      </c>
      <c r="N426">
        <f t="shared" si="13"/>
        <v>26.488288121470234</v>
      </c>
      <c r="O426">
        <f t="shared" si="13"/>
        <v>2.0090732339598185</v>
      </c>
      <c r="P426">
        <f t="shared" si="13"/>
        <v>42.468289973150632</v>
      </c>
      <c r="Q426">
        <f t="shared" si="13"/>
        <v>4.7125266179057501</v>
      </c>
      <c r="R426">
        <f t="shared" si="13"/>
        <v>6.6197574298676054</v>
      </c>
      <c r="S426">
        <f t="shared" si="13"/>
        <v>7.7770576798444582</v>
      </c>
      <c r="T426">
        <f t="shared" si="13"/>
        <v>38.42236829923155</v>
      </c>
    </row>
    <row r="427" spans="1:20" x14ac:dyDescent="0.3">
      <c r="A427" s="2" t="s">
        <v>181</v>
      </c>
      <c r="B427">
        <v>21</v>
      </c>
      <c r="C427">
        <v>0</v>
      </c>
      <c r="D427">
        <v>1897</v>
      </c>
      <c r="E427">
        <v>119</v>
      </c>
      <c r="F427">
        <v>1982</v>
      </c>
      <c r="G427">
        <v>209</v>
      </c>
      <c r="H427">
        <v>476</v>
      </c>
      <c r="I427">
        <v>1146</v>
      </c>
      <c r="J427">
        <v>6538</v>
      </c>
      <c r="K427">
        <f t="shared" si="7"/>
        <v>10351</v>
      </c>
      <c r="L427">
        <f>(B427/$K$427)*100</f>
        <v>0.20287894889382665</v>
      </c>
      <c r="M427">
        <f t="shared" ref="M427:T427" si="14">(C427/$K$427)*100</f>
        <v>0</v>
      </c>
      <c r="N427">
        <f t="shared" si="14"/>
        <v>18.326731716742344</v>
      </c>
      <c r="O427">
        <f t="shared" si="14"/>
        <v>1.149647377065018</v>
      </c>
      <c r="P427">
        <f t="shared" si="14"/>
        <v>19.147908414645929</v>
      </c>
      <c r="Q427">
        <f t="shared" si="14"/>
        <v>2.0191285866099893</v>
      </c>
      <c r="R427">
        <f t="shared" si="14"/>
        <v>4.5985895082600718</v>
      </c>
      <c r="S427">
        <f t="shared" si="14"/>
        <v>11.07139406820597</v>
      </c>
      <c r="T427">
        <f t="shared" si="14"/>
        <v>63.162979422278042</v>
      </c>
    </row>
    <row r="428" spans="1:20" x14ac:dyDescent="0.3">
      <c r="A428" s="2" t="s">
        <v>180</v>
      </c>
      <c r="B428">
        <v>30</v>
      </c>
      <c r="C428">
        <v>0</v>
      </c>
      <c r="D428">
        <v>3149</v>
      </c>
      <c r="E428">
        <v>218</v>
      </c>
      <c r="F428">
        <v>1885</v>
      </c>
      <c r="G428">
        <v>319</v>
      </c>
      <c r="H428">
        <v>790</v>
      </c>
      <c r="I428">
        <v>1211</v>
      </c>
      <c r="J428">
        <v>5336</v>
      </c>
      <c r="K428">
        <f t="shared" si="7"/>
        <v>9541</v>
      </c>
      <c r="L428">
        <f>(B428/$K$428)*100</f>
        <v>0.31443244942878101</v>
      </c>
      <c r="M428">
        <f t="shared" ref="M428:T428" si="15">(C428/$K$428)*100</f>
        <v>0</v>
      </c>
      <c r="N428">
        <f t="shared" si="15"/>
        <v>33.004926108374384</v>
      </c>
      <c r="O428">
        <f t="shared" si="15"/>
        <v>2.2848757991824753</v>
      </c>
      <c r="P428">
        <f t="shared" si="15"/>
        <v>19.756838905775076</v>
      </c>
      <c r="Q428">
        <f t="shared" si="15"/>
        <v>3.3434650455927049</v>
      </c>
      <c r="R428">
        <f t="shared" si="15"/>
        <v>8.2800545016245675</v>
      </c>
      <c r="S428">
        <f t="shared" si="15"/>
        <v>12.692589875275129</v>
      </c>
      <c r="T428">
        <f t="shared" si="15"/>
        <v>55.927051671732521</v>
      </c>
    </row>
    <row r="429" spans="1:20" x14ac:dyDescent="0.3">
      <c r="A429" s="2" t="s">
        <v>182</v>
      </c>
      <c r="B429">
        <v>12</v>
      </c>
      <c r="C429">
        <v>0</v>
      </c>
      <c r="D429">
        <v>2741</v>
      </c>
      <c r="E429">
        <v>197</v>
      </c>
      <c r="F429">
        <v>2472</v>
      </c>
      <c r="G429">
        <v>265</v>
      </c>
      <c r="H429">
        <v>649</v>
      </c>
      <c r="I429">
        <v>990</v>
      </c>
      <c r="J429">
        <v>4743</v>
      </c>
      <c r="K429">
        <f t="shared" si="7"/>
        <v>9119</v>
      </c>
      <c r="L429">
        <f>(B429/$K$429)*100</f>
        <v>0.13159337646671784</v>
      </c>
      <c r="M429">
        <f t="shared" ref="M429:T429" si="16">(C429/$K$429)*100</f>
        <v>0</v>
      </c>
      <c r="N429">
        <f t="shared" si="16"/>
        <v>30.058120407939466</v>
      </c>
      <c r="O429">
        <f t="shared" si="16"/>
        <v>2.1603245969952849</v>
      </c>
      <c r="P429">
        <f t="shared" si="16"/>
        <v>27.108235552143878</v>
      </c>
      <c r="Q429">
        <f t="shared" si="16"/>
        <v>2.9060203969733522</v>
      </c>
      <c r="R429">
        <f t="shared" si="16"/>
        <v>7.1170084439083237</v>
      </c>
      <c r="S429">
        <f t="shared" si="16"/>
        <v>10.856453558504221</v>
      </c>
      <c r="T429">
        <f t="shared" si="16"/>
        <v>52.012282048470226</v>
      </c>
    </row>
    <row r="430" spans="1:20" x14ac:dyDescent="0.3">
      <c r="A430" s="2" t="s">
        <v>183</v>
      </c>
      <c r="B430">
        <v>30</v>
      </c>
      <c r="C430">
        <v>0</v>
      </c>
      <c r="D430">
        <v>3199</v>
      </c>
      <c r="E430">
        <v>134</v>
      </c>
      <c r="F430">
        <v>2417</v>
      </c>
      <c r="G430">
        <v>230</v>
      </c>
      <c r="H430">
        <v>508</v>
      </c>
      <c r="I430">
        <v>965</v>
      </c>
      <c r="J430">
        <v>4408</v>
      </c>
      <c r="K430">
        <f t="shared" si="7"/>
        <v>8528</v>
      </c>
      <c r="L430">
        <f>(B430/$K$430)*100</f>
        <v>0.35178236397748591</v>
      </c>
      <c r="M430">
        <f t="shared" ref="M430:T430" si="17">(C430/$K$430)*100</f>
        <v>0</v>
      </c>
      <c r="N430">
        <f t="shared" si="17"/>
        <v>37.511726078799249</v>
      </c>
      <c r="O430">
        <f t="shared" si="17"/>
        <v>1.5712945590994369</v>
      </c>
      <c r="P430">
        <f t="shared" si="17"/>
        <v>28.341932457786118</v>
      </c>
      <c r="Q430">
        <f t="shared" si="17"/>
        <v>2.6969981238273921</v>
      </c>
      <c r="R430">
        <f t="shared" si="17"/>
        <v>5.9568480300187616</v>
      </c>
      <c r="S430">
        <f t="shared" si="17"/>
        <v>11.315666041275797</v>
      </c>
      <c r="T430">
        <f t="shared" si="17"/>
        <v>51.688555347091935</v>
      </c>
    </row>
    <row r="431" spans="1:20" x14ac:dyDescent="0.3">
      <c r="K431">
        <f>SUM(K421:K430)</f>
        <v>310887</v>
      </c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</sheetData>
  <autoFilter ref="A420:K430" xr:uid="{B4958781-B124-407B-AF07-ED448A1D506A}">
    <sortState xmlns:xlrd2="http://schemas.microsoft.com/office/spreadsheetml/2017/richdata2" ref="A421:K430">
      <sortCondition descending="1" ref="K420:K430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8C69-764F-4100-BDD1-97F1677A42AD}">
  <dimension ref="A1:I26"/>
  <sheetViews>
    <sheetView topLeftCell="A9" workbookViewId="0">
      <selection activeCell="O39" sqref="O39"/>
    </sheetView>
  </sheetViews>
  <sheetFormatPr defaultRowHeight="14.4" x14ac:dyDescent="0.3"/>
  <cols>
    <col min="2" max="9" width="9.5546875" bestFit="1" customWidth="1"/>
  </cols>
  <sheetData>
    <row r="1" spans="2:3" x14ac:dyDescent="0.3">
      <c r="B1" s="2" t="s">
        <v>265</v>
      </c>
      <c r="C1" s="2" t="s">
        <v>266</v>
      </c>
    </row>
    <row r="2" spans="2:3" x14ac:dyDescent="0.3">
      <c r="B2" t="s">
        <v>267</v>
      </c>
      <c r="C2">
        <v>10279</v>
      </c>
    </row>
    <row r="3" spans="2:3" x14ac:dyDescent="0.3">
      <c r="B3" t="s">
        <v>268</v>
      </c>
      <c r="C3">
        <v>2546</v>
      </c>
    </row>
    <row r="4" spans="2:3" x14ac:dyDescent="0.3">
      <c r="B4" t="s">
        <v>269</v>
      </c>
      <c r="C4">
        <v>1646</v>
      </c>
    </row>
    <row r="5" spans="2:3" x14ac:dyDescent="0.3">
      <c r="B5" t="s">
        <v>270</v>
      </c>
      <c r="C5">
        <v>1616</v>
      </c>
    </row>
    <row r="6" spans="2:3" x14ac:dyDescent="0.3">
      <c r="B6" t="s">
        <v>271</v>
      </c>
      <c r="C6">
        <v>453</v>
      </c>
    </row>
    <row r="7" spans="2:3" x14ac:dyDescent="0.3">
      <c r="B7" t="s">
        <v>272</v>
      </c>
      <c r="C7">
        <v>222</v>
      </c>
    </row>
    <row r="8" spans="2:3" x14ac:dyDescent="0.3">
      <c r="B8" t="s">
        <v>273</v>
      </c>
      <c r="C8">
        <v>191</v>
      </c>
    </row>
    <row r="9" spans="2:3" x14ac:dyDescent="0.3">
      <c r="B9" t="s">
        <v>274</v>
      </c>
      <c r="C9">
        <v>186</v>
      </c>
    </row>
    <row r="10" spans="2:3" x14ac:dyDescent="0.3">
      <c r="B10" t="s">
        <v>275</v>
      </c>
      <c r="C10">
        <v>153</v>
      </c>
    </row>
    <row r="11" spans="2:3" x14ac:dyDescent="0.3">
      <c r="B11" t="s">
        <v>276</v>
      </c>
      <c r="C11">
        <v>148</v>
      </c>
    </row>
    <row r="12" spans="2:3" x14ac:dyDescent="0.3">
      <c r="B12" t="s">
        <v>277</v>
      </c>
      <c r="C12">
        <v>143</v>
      </c>
    </row>
    <row r="13" spans="2:3" x14ac:dyDescent="0.3">
      <c r="B13" t="s">
        <v>278</v>
      </c>
      <c r="C13">
        <v>124</v>
      </c>
    </row>
    <row r="14" spans="2:3" x14ac:dyDescent="0.3">
      <c r="B14" t="s">
        <v>279</v>
      </c>
      <c r="C14">
        <v>124</v>
      </c>
    </row>
    <row r="15" spans="2:3" x14ac:dyDescent="0.3">
      <c r="B15" t="s">
        <v>280</v>
      </c>
      <c r="C15">
        <v>117</v>
      </c>
    </row>
    <row r="16" spans="2:3" x14ac:dyDescent="0.3">
      <c r="B16" t="s">
        <v>281</v>
      </c>
      <c r="C16">
        <v>108</v>
      </c>
    </row>
    <row r="17" spans="1:9" x14ac:dyDescent="0.3">
      <c r="B17" t="s">
        <v>282</v>
      </c>
      <c r="C17">
        <v>93</v>
      </c>
    </row>
    <row r="18" spans="1:9" x14ac:dyDescent="0.3">
      <c r="B18" t="s">
        <v>283</v>
      </c>
      <c r="C18">
        <v>92</v>
      </c>
    </row>
    <row r="19" spans="1:9" x14ac:dyDescent="0.3">
      <c r="B19" t="s">
        <v>284</v>
      </c>
      <c r="C19">
        <v>86</v>
      </c>
    </row>
    <row r="20" spans="1:9" x14ac:dyDescent="0.3">
      <c r="B20" t="s">
        <v>285</v>
      </c>
      <c r="C20">
        <v>71</v>
      </c>
    </row>
    <row r="21" spans="1:9" x14ac:dyDescent="0.3">
      <c r="B21" t="s">
        <v>286</v>
      </c>
      <c r="C21">
        <v>68</v>
      </c>
    </row>
    <row r="23" spans="1:9" x14ac:dyDescent="0.3">
      <c r="A23" s="5" t="s">
        <v>289</v>
      </c>
      <c r="B23" s="5"/>
      <c r="C23" s="5"/>
      <c r="D23" s="5"/>
      <c r="E23" s="5"/>
      <c r="F23" s="5"/>
      <c r="G23" s="5"/>
      <c r="H23" s="5"/>
      <c r="I23" s="5"/>
    </row>
    <row r="24" spans="1:9" x14ac:dyDescent="0.3">
      <c r="A24" s="2" t="s">
        <v>1</v>
      </c>
      <c r="B24" s="2">
        <v>2015</v>
      </c>
      <c r="C24" s="2">
        <v>2017</v>
      </c>
      <c r="D24" s="2">
        <v>2018</v>
      </c>
      <c r="E24" s="2">
        <v>2019</v>
      </c>
      <c r="F24" s="2">
        <v>2020</v>
      </c>
      <c r="G24" s="2">
        <v>2021</v>
      </c>
      <c r="H24" s="2">
        <v>2022</v>
      </c>
      <c r="I24" s="2">
        <v>2023</v>
      </c>
    </row>
    <row r="25" spans="1:9" x14ac:dyDescent="0.3">
      <c r="A25" s="2" t="s">
        <v>288</v>
      </c>
      <c r="B25" s="3">
        <v>6.37898686679174</v>
      </c>
      <c r="C25" s="3">
        <v>9.9096650077370203</v>
      </c>
      <c r="D25" s="3">
        <v>4.0803897685749</v>
      </c>
      <c r="E25" s="3">
        <v>1.4783868721654501</v>
      </c>
      <c r="F25" s="3">
        <v>1.35901219228081</v>
      </c>
      <c r="G25" s="3">
        <v>2.9777829475398399</v>
      </c>
      <c r="H25" s="3">
        <v>3.1943546649429</v>
      </c>
      <c r="I25" s="3">
        <v>2.6150137156232498</v>
      </c>
    </row>
    <row r="26" spans="1:9" x14ac:dyDescent="0.3">
      <c r="A26" s="2" t="s">
        <v>287</v>
      </c>
      <c r="B26" s="3">
        <v>65.64039408866995</v>
      </c>
      <c r="C26" s="3">
        <v>57.499789585061748</v>
      </c>
      <c r="D26" s="3">
        <v>74.332277048438215</v>
      </c>
      <c r="E26" s="3">
        <v>141.65187211106314</v>
      </c>
      <c r="F26" s="3">
        <v>154.4375149916047</v>
      </c>
      <c r="G26" s="3">
        <v>114.9177917390723</v>
      </c>
      <c r="H26" s="3">
        <v>131.62845662963838</v>
      </c>
      <c r="I26" s="3">
        <v>135.97475878271871</v>
      </c>
    </row>
  </sheetData>
  <mergeCells count="1">
    <mergeCell ref="A23:I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1C8E-5104-477A-BECA-CBA7E5052DDF}">
  <dimension ref="A1:L156"/>
  <sheetViews>
    <sheetView topLeftCell="A86" zoomScale="74" zoomScaleNormal="115" workbookViewId="0">
      <selection activeCell="M155" sqref="M155"/>
    </sheetView>
  </sheetViews>
  <sheetFormatPr defaultRowHeight="14.4" x14ac:dyDescent="0.3"/>
  <cols>
    <col min="1" max="1" width="16.21875" customWidth="1"/>
    <col min="2" max="2" width="21.33203125" customWidth="1"/>
    <col min="3" max="3" width="16.21875" customWidth="1"/>
    <col min="4" max="4" width="17.33203125" customWidth="1"/>
    <col min="5" max="5" width="30.44140625" customWidth="1"/>
    <col min="6" max="6" width="24.6640625" customWidth="1"/>
    <col min="11" max="11" width="23" customWidth="1"/>
  </cols>
  <sheetData>
    <row r="1" spans="1:12" ht="13.8" customHeight="1" x14ac:dyDescent="0.3">
      <c r="A1" s="5" t="s">
        <v>0</v>
      </c>
      <c r="B1" s="5"/>
      <c r="C1" s="5"/>
      <c r="D1" s="2" t="s">
        <v>6</v>
      </c>
    </row>
    <row r="2" spans="1:12" ht="30.6" customHeight="1" x14ac:dyDescent="0.3">
      <c r="A2" s="2"/>
      <c r="B2" s="2">
        <v>2015</v>
      </c>
      <c r="C2" s="2">
        <v>2017</v>
      </c>
      <c r="D2" s="2">
        <v>2018</v>
      </c>
      <c r="E2" s="2">
        <v>2019</v>
      </c>
      <c r="F2" s="2">
        <v>2020</v>
      </c>
      <c r="G2" s="2">
        <v>2021</v>
      </c>
      <c r="H2" s="2">
        <v>2022</v>
      </c>
      <c r="I2" s="2">
        <v>2023</v>
      </c>
      <c r="J2" s="2" t="s">
        <v>2</v>
      </c>
      <c r="K2" s="2" t="s">
        <v>3</v>
      </c>
      <c r="L2" s="2" t="s">
        <v>7</v>
      </c>
    </row>
    <row r="3" spans="1:12" x14ac:dyDescent="0.3">
      <c r="A3" s="2">
        <v>2015</v>
      </c>
      <c r="B3">
        <v>1066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SUM(B3:I3)</f>
        <v>1066</v>
      </c>
      <c r="K3">
        <v>1624</v>
      </c>
      <c r="L3" s="3">
        <f>J3/K3*100</f>
        <v>65.64039408866995</v>
      </c>
    </row>
    <row r="4" spans="1:12" x14ac:dyDescent="0.3">
      <c r="A4" s="2">
        <v>2017</v>
      </c>
      <c r="B4">
        <v>2</v>
      </c>
      <c r="C4">
        <v>47820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ref="J4:J9" si="0">SUM(B4:I4)</f>
        <v>47822</v>
      </c>
      <c r="K4">
        <v>83169</v>
      </c>
      <c r="L4" s="3">
        <f t="shared" ref="L4:L9" si="1">J4/K4*100</f>
        <v>57.499789585061748</v>
      </c>
    </row>
    <row r="5" spans="1:12" x14ac:dyDescent="0.3">
      <c r="A5" s="2">
        <v>2018</v>
      </c>
      <c r="B5">
        <v>0</v>
      </c>
      <c r="C5">
        <v>68</v>
      </c>
      <c r="D5">
        <v>6500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6568</v>
      </c>
      <c r="K5">
        <v>8836</v>
      </c>
      <c r="L5" s="3">
        <f t="shared" si="1"/>
        <v>74.332277048438215</v>
      </c>
    </row>
    <row r="6" spans="1:12" x14ac:dyDescent="0.3">
      <c r="A6" s="2">
        <v>2019</v>
      </c>
      <c r="B6">
        <v>0</v>
      </c>
      <c r="C6">
        <v>558</v>
      </c>
      <c r="D6">
        <v>1323</v>
      </c>
      <c r="E6">
        <v>263814</v>
      </c>
      <c r="F6">
        <v>0</v>
      </c>
      <c r="G6">
        <v>0</v>
      </c>
      <c r="H6">
        <v>0</v>
      </c>
      <c r="I6">
        <v>0</v>
      </c>
      <c r="J6">
        <f t="shared" si="0"/>
        <v>265695</v>
      </c>
      <c r="K6">
        <v>187569</v>
      </c>
      <c r="L6" s="3">
        <f t="shared" si="1"/>
        <v>141.65187211106314</v>
      </c>
    </row>
    <row r="7" spans="1:12" x14ac:dyDescent="0.3">
      <c r="A7" s="2">
        <v>2020</v>
      </c>
      <c r="B7">
        <v>0</v>
      </c>
      <c r="C7">
        <v>596</v>
      </c>
      <c r="D7">
        <v>393</v>
      </c>
      <c r="E7">
        <v>8513</v>
      </c>
      <c r="F7">
        <v>29129</v>
      </c>
      <c r="G7">
        <v>0</v>
      </c>
      <c r="H7">
        <v>0</v>
      </c>
      <c r="I7">
        <v>0</v>
      </c>
      <c r="J7">
        <f t="shared" si="0"/>
        <v>38631</v>
      </c>
      <c r="K7">
        <v>25014</v>
      </c>
      <c r="L7" s="3">
        <f t="shared" si="1"/>
        <v>154.4375149916047</v>
      </c>
    </row>
    <row r="8" spans="1:12" x14ac:dyDescent="0.3">
      <c r="A8" s="2">
        <v>2021</v>
      </c>
      <c r="B8">
        <v>26</v>
      </c>
      <c r="C8">
        <v>536</v>
      </c>
      <c r="D8">
        <v>570</v>
      </c>
      <c r="E8">
        <v>550</v>
      </c>
      <c r="F8">
        <v>1017</v>
      </c>
      <c r="G8">
        <v>31689</v>
      </c>
      <c r="H8">
        <v>0</v>
      </c>
      <c r="I8">
        <v>0</v>
      </c>
      <c r="J8">
        <f t="shared" si="0"/>
        <v>34388</v>
      </c>
      <c r="K8">
        <v>29924</v>
      </c>
      <c r="L8" s="3">
        <f t="shared" si="1"/>
        <v>114.9177917390723</v>
      </c>
    </row>
    <row r="9" spans="1:12" x14ac:dyDescent="0.3">
      <c r="A9" s="2">
        <v>2022</v>
      </c>
      <c r="B9">
        <v>0</v>
      </c>
      <c r="C9">
        <v>187</v>
      </c>
      <c r="D9">
        <v>3074</v>
      </c>
      <c r="E9">
        <v>3947</v>
      </c>
      <c r="F9">
        <v>49</v>
      </c>
      <c r="G9">
        <v>546</v>
      </c>
      <c r="H9">
        <v>47889</v>
      </c>
      <c r="I9">
        <v>0</v>
      </c>
      <c r="J9">
        <f t="shared" si="0"/>
        <v>55692</v>
      </c>
      <c r="K9">
        <v>42310</v>
      </c>
      <c r="L9" s="3">
        <f t="shared" si="1"/>
        <v>131.62845662963838</v>
      </c>
    </row>
    <row r="10" spans="1:12" x14ac:dyDescent="0.3">
      <c r="A10" s="2">
        <v>2023</v>
      </c>
      <c r="B10">
        <v>0</v>
      </c>
      <c r="C10">
        <v>431</v>
      </c>
      <c r="D10">
        <v>87</v>
      </c>
      <c r="E10">
        <v>2641</v>
      </c>
      <c r="F10">
        <v>72</v>
      </c>
      <c r="G10">
        <v>108</v>
      </c>
      <c r="H10">
        <v>3725</v>
      </c>
      <c r="I10" s="1">
        <v>263795</v>
      </c>
      <c r="J10">
        <f>SUM(B10:I10)</f>
        <v>270859</v>
      </c>
      <c r="K10">
        <v>199198</v>
      </c>
      <c r="L10" s="3">
        <f>J10/K10*100</f>
        <v>135.97475878271871</v>
      </c>
    </row>
    <row r="12" spans="1:12" x14ac:dyDescent="0.3">
      <c r="A12" s="5" t="s">
        <v>4</v>
      </c>
      <c r="B12" s="5"/>
      <c r="C12" s="5"/>
      <c r="D12" s="2" t="s">
        <v>5</v>
      </c>
    </row>
    <row r="13" spans="1:12" ht="28.8" customHeight="1" x14ac:dyDescent="0.3">
      <c r="A13" s="2"/>
      <c r="B13" s="2">
        <v>2015</v>
      </c>
      <c r="C13" s="2">
        <v>2017</v>
      </c>
      <c r="D13" s="2">
        <v>2018</v>
      </c>
      <c r="E13" s="2">
        <v>2019</v>
      </c>
      <c r="F13" s="2">
        <v>2020</v>
      </c>
      <c r="G13" s="2">
        <v>2021</v>
      </c>
      <c r="H13" s="2">
        <v>2022</v>
      </c>
      <c r="I13" s="2">
        <v>2023</v>
      </c>
      <c r="J13" s="2" t="s">
        <v>2</v>
      </c>
      <c r="K13" s="2" t="s">
        <v>3</v>
      </c>
      <c r="L13" s="2" t="s">
        <v>7</v>
      </c>
    </row>
    <row r="14" spans="1:12" x14ac:dyDescent="0.3">
      <c r="A14" s="2">
        <v>2015</v>
      </c>
      <c r="B14">
        <v>320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>SUM(B14:I14)</f>
        <v>320</v>
      </c>
      <c r="K14">
        <v>1624</v>
      </c>
      <c r="L14" s="3">
        <f>J14/K14*100</f>
        <v>19.704433497536947</v>
      </c>
    </row>
    <row r="15" spans="1:12" x14ac:dyDescent="0.3">
      <c r="A15" s="2">
        <v>2017</v>
      </c>
      <c r="B15">
        <v>1</v>
      </c>
      <c r="C15">
        <v>15995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>SUM(B15:I15)</f>
        <v>15996</v>
      </c>
      <c r="K15">
        <v>83169</v>
      </c>
      <c r="L15" s="3">
        <f t="shared" ref="L15:L21" si="2">J15/K15*100</f>
        <v>19.233127727879378</v>
      </c>
    </row>
    <row r="16" spans="1:12" x14ac:dyDescent="0.3">
      <c r="A16" s="2">
        <v>2018</v>
      </c>
      <c r="B16">
        <v>0</v>
      </c>
      <c r="C16">
        <v>30</v>
      </c>
      <c r="D16">
        <v>2315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ref="J16:J21" si="3">SUM(B16:I16)</f>
        <v>2345</v>
      </c>
      <c r="K16">
        <v>8836</v>
      </c>
      <c r="L16" s="3">
        <f t="shared" si="2"/>
        <v>26.539157990040742</v>
      </c>
    </row>
    <row r="17" spans="1:12" x14ac:dyDescent="0.3">
      <c r="A17" s="2">
        <v>2019</v>
      </c>
      <c r="B17">
        <v>0</v>
      </c>
      <c r="C17">
        <v>216</v>
      </c>
      <c r="D17">
        <v>438</v>
      </c>
      <c r="E17">
        <v>86324</v>
      </c>
      <c r="F17">
        <v>0</v>
      </c>
      <c r="G17">
        <v>0</v>
      </c>
      <c r="H17">
        <v>0</v>
      </c>
      <c r="I17">
        <v>0</v>
      </c>
      <c r="J17">
        <f t="shared" si="3"/>
        <v>86978</v>
      </c>
      <c r="K17">
        <v>187569</v>
      </c>
      <c r="L17" s="3">
        <f t="shared" si="2"/>
        <v>46.371202064307006</v>
      </c>
    </row>
    <row r="18" spans="1:12" x14ac:dyDescent="0.3">
      <c r="A18" s="2">
        <v>2020</v>
      </c>
      <c r="B18">
        <v>0</v>
      </c>
      <c r="C18">
        <v>190</v>
      </c>
      <c r="D18">
        <v>145</v>
      </c>
      <c r="E18">
        <v>2159</v>
      </c>
      <c r="F18">
        <v>7118</v>
      </c>
      <c r="G18">
        <v>0</v>
      </c>
      <c r="H18">
        <v>0</v>
      </c>
      <c r="I18">
        <v>0</v>
      </c>
      <c r="J18">
        <f t="shared" si="3"/>
        <v>9612</v>
      </c>
      <c r="K18">
        <v>25014</v>
      </c>
      <c r="L18" s="3">
        <f t="shared" si="2"/>
        <v>38.426481170544498</v>
      </c>
    </row>
    <row r="19" spans="1:12" x14ac:dyDescent="0.3">
      <c r="A19" s="2">
        <v>2021</v>
      </c>
      <c r="B19">
        <v>7</v>
      </c>
      <c r="C19">
        <v>152</v>
      </c>
      <c r="D19">
        <v>53</v>
      </c>
      <c r="E19">
        <v>130</v>
      </c>
      <c r="F19">
        <v>93</v>
      </c>
      <c r="G19">
        <v>10216</v>
      </c>
      <c r="H19">
        <v>0</v>
      </c>
      <c r="I19">
        <v>0</v>
      </c>
      <c r="J19">
        <f>SUM(B19:I19)</f>
        <v>10651</v>
      </c>
      <c r="K19">
        <v>29924</v>
      </c>
      <c r="L19" s="3">
        <f t="shared" si="2"/>
        <v>35.593503542307175</v>
      </c>
    </row>
    <row r="20" spans="1:12" x14ac:dyDescent="0.3">
      <c r="A20" s="2">
        <v>2022</v>
      </c>
      <c r="B20">
        <v>0</v>
      </c>
      <c r="C20">
        <v>66</v>
      </c>
      <c r="D20">
        <v>421</v>
      </c>
      <c r="E20">
        <v>253</v>
      </c>
      <c r="F20">
        <v>18</v>
      </c>
      <c r="G20">
        <v>77</v>
      </c>
      <c r="H20">
        <v>13808</v>
      </c>
      <c r="I20">
        <v>0</v>
      </c>
      <c r="J20">
        <f>SUM(B20:I20)</f>
        <v>14643</v>
      </c>
      <c r="K20">
        <v>42310</v>
      </c>
      <c r="L20" s="3">
        <f t="shared" si="2"/>
        <v>34.60883951784448</v>
      </c>
    </row>
    <row r="21" spans="1:12" x14ac:dyDescent="0.3">
      <c r="A21" s="2">
        <v>2023</v>
      </c>
      <c r="B21">
        <v>0</v>
      </c>
      <c r="C21">
        <v>122</v>
      </c>
      <c r="D21">
        <v>41</v>
      </c>
      <c r="E21">
        <v>2641</v>
      </c>
      <c r="F21">
        <v>19</v>
      </c>
      <c r="G21">
        <v>38</v>
      </c>
      <c r="H21">
        <v>881</v>
      </c>
      <c r="I21">
        <v>76564</v>
      </c>
      <c r="J21">
        <f t="shared" si="3"/>
        <v>80306</v>
      </c>
      <c r="K21">
        <v>199198</v>
      </c>
      <c r="L21" s="3">
        <f t="shared" si="2"/>
        <v>40.314661793793114</v>
      </c>
    </row>
    <row r="22" spans="1:12" x14ac:dyDescent="0.3">
      <c r="L22" s="3"/>
    </row>
    <row r="25" spans="1:12" x14ac:dyDescent="0.3">
      <c r="A25" s="6" t="s">
        <v>8</v>
      </c>
      <c r="B25" s="6"/>
      <c r="C25" s="6"/>
      <c r="D25" s="6"/>
      <c r="E25" s="6"/>
      <c r="F25" s="6"/>
    </row>
    <row r="26" spans="1:12" x14ac:dyDescent="0.3">
      <c r="A26" s="2" t="s">
        <v>1</v>
      </c>
      <c r="B26" s="2" t="s">
        <v>186</v>
      </c>
      <c r="C26" s="2" t="s">
        <v>185</v>
      </c>
      <c r="D26" s="2" t="s">
        <v>187</v>
      </c>
      <c r="E26" s="2" t="s">
        <v>9</v>
      </c>
      <c r="F26" s="2" t="s">
        <v>10</v>
      </c>
    </row>
    <row r="27" spans="1:12" x14ac:dyDescent="0.3">
      <c r="A27" s="2">
        <v>2015</v>
      </c>
      <c r="B27">
        <v>1624</v>
      </c>
      <c r="C27">
        <v>1066</v>
      </c>
      <c r="D27">
        <v>320</v>
      </c>
      <c r="E27" s="3">
        <v>65.64039408866995</v>
      </c>
      <c r="F27" s="3">
        <v>19.704433497536947</v>
      </c>
    </row>
    <row r="28" spans="1:12" x14ac:dyDescent="0.3">
      <c r="A28" s="2">
        <v>2017</v>
      </c>
      <c r="B28">
        <v>83169</v>
      </c>
      <c r="C28">
        <v>47822</v>
      </c>
      <c r="D28">
        <v>15996</v>
      </c>
      <c r="E28" s="3">
        <v>57.499789585061748</v>
      </c>
      <c r="F28" s="3">
        <v>19.233127727879378</v>
      </c>
    </row>
    <row r="29" spans="1:12" x14ac:dyDescent="0.3">
      <c r="A29" s="2">
        <v>2018</v>
      </c>
      <c r="B29">
        <v>8836</v>
      </c>
      <c r="C29">
        <v>6568</v>
      </c>
      <c r="D29">
        <v>2345</v>
      </c>
      <c r="E29" s="3">
        <v>74.332277048438215</v>
      </c>
      <c r="F29" s="3">
        <v>26.539157990040742</v>
      </c>
    </row>
    <row r="30" spans="1:12" x14ac:dyDescent="0.3">
      <c r="A30" s="2">
        <v>2019</v>
      </c>
      <c r="B30">
        <v>187569</v>
      </c>
      <c r="C30">
        <v>265695</v>
      </c>
      <c r="D30">
        <v>86978</v>
      </c>
      <c r="E30" s="3">
        <v>141.65187211106314</v>
      </c>
      <c r="F30" s="3">
        <v>46.371202064307006</v>
      </c>
    </row>
    <row r="31" spans="1:12" x14ac:dyDescent="0.3">
      <c r="A31" s="2">
        <v>2020</v>
      </c>
      <c r="B31">
        <v>25014</v>
      </c>
      <c r="C31">
        <v>38631</v>
      </c>
      <c r="D31">
        <v>9612</v>
      </c>
      <c r="E31" s="3">
        <v>154.4375149916047</v>
      </c>
      <c r="F31" s="3">
        <v>38.426481170544498</v>
      </c>
    </row>
    <row r="32" spans="1:12" x14ac:dyDescent="0.3">
      <c r="A32" s="2">
        <v>2021</v>
      </c>
      <c r="B32">
        <v>29924</v>
      </c>
      <c r="C32">
        <v>34388</v>
      </c>
      <c r="D32">
        <v>10651</v>
      </c>
      <c r="E32" s="3">
        <v>114.9177917390723</v>
      </c>
      <c r="F32" s="3">
        <v>35.593503542307175</v>
      </c>
    </row>
    <row r="33" spans="1:6" x14ac:dyDescent="0.3">
      <c r="A33" s="2">
        <v>2022</v>
      </c>
      <c r="B33">
        <v>42310</v>
      </c>
      <c r="C33">
        <v>55692</v>
      </c>
      <c r="D33">
        <v>14643</v>
      </c>
      <c r="E33" s="3">
        <v>131.62845662963838</v>
      </c>
      <c r="F33" s="3">
        <v>34.60883951784448</v>
      </c>
    </row>
    <row r="34" spans="1:6" x14ac:dyDescent="0.3">
      <c r="A34" s="2">
        <v>2023</v>
      </c>
      <c r="B34">
        <v>199198</v>
      </c>
      <c r="C34">
        <v>270859</v>
      </c>
      <c r="D34">
        <v>80306</v>
      </c>
      <c r="E34" s="3">
        <v>135.97475878271871</v>
      </c>
      <c r="F34" s="3">
        <v>40.314661793793114</v>
      </c>
    </row>
    <row r="84" spans="1:4" x14ac:dyDescent="0.3">
      <c r="A84" t="s">
        <v>188</v>
      </c>
      <c r="B84">
        <v>108318</v>
      </c>
    </row>
    <row r="85" spans="1:4" x14ac:dyDescent="0.3">
      <c r="A85" t="s">
        <v>189</v>
      </c>
      <c r="B85">
        <v>72209</v>
      </c>
    </row>
    <row r="86" spans="1:4" x14ac:dyDescent="0.3">
      <c r="A86" t="s">
        <v>190</v>
      </c>
      <c r="B86">
        <v>64037</v>
      </c>
    </row>
    <row r="87" spans="1:4" x14ac:dyDescent="0.3">
      <c r="A87" t="s">
        <v>191</v>
      </c>
      <c r="B87">
        <v>37588</v>
      </c>
    </row>
    <row r="88" spans="1:4" x14ac:dyDescent="0.3">
      <c r="A88" t="s">
        <v>192</v>
      </c>
      <c r="B88">
        <v>29379</v>
      </c>
    </row>
    <row r="89" spans="1:4" x14ac:dyDescent="0.3">
      <c r="A89" t="s">
        <v>193</v>
      </c>
      <c r="B89">
        <v>20145</v>
      </c>
    </row>
    <row r="90" spans="1:4" x14ac:dyDescent="0.3">
      <c r="B90">
        <v>18268</v>
      </c>
      <c r="C90" t="s">
        <v>195</v>
      </c>
      <c r="D90" t="s">
        <v>194</v>
      </c>
    </row>
    <row r="91" spans="1:4" x14ac:dyDescent="0.3">
      <c r="A91" t="s">
        <v>196</v>
      </c>
      <c r="B91">
        <v>17604</v>
      </c>
    </row>
    <row r="92" spans="1:4" x14ac:dyDescent="0.3">
      <c r="B92">
        <v>17400</v>
      </c>
      <c r="C92" t="s">
        <v>198</v>
      </c>
      <c r="D92" t="s">
        <v>197</v>
      </c>
    </row>
    <row r="93" spans="1:4" x14ac:dyDescent="0.3">
      <c r="A93" t="s">
        <v>199</v>
      </c>
      <c r="B93">
        <v>14627</v>
      </c>
    </row>
    <row r="94" spans="1:4" x14ac:dyDescent="0.3">
      <c r="A94" t="s">
        <v>200</v>
      </c>
      <c r="B94">
        <v>14346</v>
      </c>
    </row>
    <row r="95" spans="1:4" x14ac:dyDescent="0.3">
      <c r="A95" t="s">
        <v>201</v>
      </c>
      <c r="B95">
        <v>14308</v>
      </c>
    </row>
    <row r="96" spans="1:4" x14ac:dyDescent="0.3">
      <c r="A96" t="s">
        <v>202</v>
      </c>
      <c r="B96">
        <v>13923</v>
      </c>
    </row>
    <row r="97" spans="1:4" x14ac:dyDescent="0.3">
      <c r="A97" t="s">
        <v>203</v>
      </c>
      <c r="B97">
        <v>12943</v>
      </c>
    </row>
    <row r="98" spans="1:4" x14ac:dyDescent="0.3">
      <c r="B98">
        <v>9904</v>
      </c>
      <c r="C98" t="s">
        <v>205</v>
      </c>
      <c r="D98" t="s">
        <v>204</v>
      </c>
    </row>
    <row r="99" spans="1:4" x14ac:dyDescent="0.3">
      <c r="A99" t="s">
        <v>206</v>
      </c>
      <c r="B99">
        <v>9363</v>
      </c>
    </row>
    <row r="100" spans="1:4" x14ac:dyDescent="0.3">
      <c r="A100" t="s">
        <v>207</v>
      </c>
      <c r="B100">
        <v>8836</v>
      </c>
    </row>
    <row r="101" spans="1:4" x14ac:dyDescent="0.3">
      <c r="A101" t="s">
        <v>208</v>
      </c>
      <c r="B101">
        <v>8487</v>
      </c>
    </row>
    <row r="102" spans="1:4" x14ac:dyDescent="0.3">
      <c r="A102" t="s">
        <v>209</v>
      </c>
      <c r="B102">
        <v>8405</v>
      </c>
    </row>
    <row r="103" spans="1:4" x14ac:dyDescent="0.3">
      <c r="A103" t="s">
        <v>210</v>
      </c>
      <c r="B103">
        <v>7884</v>
      </c>
    </row>
    <row r="104" spans="1:4" x14ac:dyDescent="0.3">
      <c r="A104" t="s">
        <v>211</v>
      </c>
      <c r="B104">
        <v>7232</v>
      </c>
    </row>
    <row r="105" spans="1:4" x14ac:dyDescent="0.3">
      <c r="A105" t="s">
        <v>212</v>
      </c>
      <c r="B105">
        <v>6392</v>
      </c>
    </row>
    <row r="106" spans="1:4" x14ac:dyDescent="0.3">
      <c r="A106" t="s">
        <v>213</v>
      </c>
      <c r="B106">
        <v>6270</v>
      </c>
    </row>
    <row r="107" spans="1:4" x14ac:dyDescent="0.3">
      <c r="A107" t="s">
        <v>214</v>
      </c>
      <c r="B107">
        <v>5922</v>
      </c>
    </row>
    <row r="108" spans="1:4" x14ac:dyDescent="0.3">
      <c r="A108" t="s">
        <v>215</v>
      </c>
      <c r="B108">
        <v>5697</v>
      </c>
    </row>
    <row r="109" spans="1:4" x14ac:dyDescent="0.3">
      <c r="A109" t="s">
        <v>216</v>
      </c>
      <c r="B109">
        <v>5442</v>
      </c>
    </row>
    <row r="110" spans="1:4" x14ac:dyDescent="0.3">
      <c r="A110" t="s">
        <v>217</v>
      </c>
      <c r="B110">
        <v>5385</v>
      </c>
    </row>
    <row r="111" spans="1:4" x14ac:dyDescent="0.3">
      <c r="A111" t="s">
        <v>218</v>
      </c>
      <c r="B111">
        <v>5112</v>
      </c>
    </row>
    <row r="112" spans="1:4" x14ac:dyDescent="0.3">
      <c r="A112" t="s">
        <v>219</v>
      </c>
      <c r="B112">
        <v>5051</v>
      </c>
    </row>
    <row r="113" spans="1:3" x14ac:dyDescent="0.3">
      <c r="A113" t="s">
        <v>220</v>
      </c>
      <c r="B113">
        <v>4367</v>
      </c>
    </row>
    <row r="114" spans="1:3" x14ac:dyDescent="0.3">
      <c r="A114" t="s">
        <v>221</v>
      </c>
      <c r="B114">
        <v>4266</v>
      </c>
    </row>
    <row r="115" spans="1:3" x14ac:dyDescent="0.3">
      <c r="A115" t="s">
        <v>222</v>
      </c>
      <c r="B115">
        <v>4226</v>
      </c>
    </row>
    <row r="116" spans="1:3" x14ac:dyDescent="0.3">
      <c r="A116" t="s">
        <v>223</v>
      </c>
      <c r="B116">
        <v>3365</v>
      </c>
    </row>
    <row r="117" spans="1:3" x14ac:dyDescent="0.3">
      <c r="A117" t="s">
        <v>224</v>
      </c>
      <c r="B117">
        <v>3302</v>
      </c>
    </row>
    <row r="118" spans="1:3" x14ac:dyDescent="0.3">
      <c r="A118" t="s">
        <v>225</v>
      </c>
      <c r="B118">
        <v>3263</v>
      </c>
    </row>
    <row r="119" spans="1:3" x14ac:dyDescent="0.3">
      <c r="A119" t="s">
        <v>226</v>
      </c>
      <c r="B119">
        <v>3047</v>
      </c>
    </row>
    <row r="120" spans="1:3" x14ac:dyDescent="0.3">
      <c r="A120" t="s">
        <v>227</v>
      </c>
      <c r="B120">
        <v>2995</v>
      </c>
    </row>
    <row r="121" spans="1:3" x14ac:dyDescent="0.3">
      <c r="A121" t="s">
        <v>228</v>
      </c>
      <c r="B121">
        <v>2943</v>
      </c>
    </row>
    <row r="122" spans="1:3" x14ac:dyDescent="0.3">
      <c r="A122" t="s">
        <v>229</v>
      </c>
      <c r="B122">
        <v>2834</v>
      </c>
    </row>
    <row r="123" spans="1:3" x14ac:dyDescent="0.3">
      <c r="A123" t="s">
        <v>230</v>
      </c>
      <c r="B123">
        <v>2652</v>
      </c>
    </row>
    <row r="124" spans="1:3" x14ac:dyDescent="0.3">
      <c r="A124" t="s">
        <v>231</v>
      </c>
      <c r="B124">
        <v>2619</v>
      </c>
    </row>
    <row r="125" spans="1:3" x14ac:dyDescent="0.3">
      <c r="A125" t="s">
        <v>232</v>
      </c>
      <c r="B125">
        <v>2617</v>
      </c>
    </row>
    <row r="126" spans="1:3" x14ac:dyDescent="0.3">
      <c r="A126" t="s">
        <v>233</v>
      </c>
      <c r="B126">
        <v>2498</v>
      </c>
    </row>
    <row r="127" spans="1:3" x14ac:dyDescent="0.3">
      <c r="A127" t="s">
        <v>234</v>
      </c>
      <c r="B127">
        <v>2449</v>
      </c>
    </row>
    <row r="128" spans="1:3" x14ac:dyDescent="0.3">
      <c r="A128" t="s">
        <v>235</v>
      </c>
      <c r="B128">
        <v>2164</v>
      </c>
      <c r="C128" t="s">
        <v>236</v>
      </c>
    </row>
    <row r="129" spans="1:2" x14ac:dyDescent="0.3">
      <c r="A129" t="s">
        <v>237</v>
      </c>
      <c r="B129">
        <v>2077</v>
      </c>
    </row>
    <row r="130" spans="1:2" x14ac:dyDescent="0.3">
      <c r="A130" t="s">
        <v>238</v>
      </c>
      <c r="B130">
        <v>2057</v>
      </c>
    </row>
    <row r="131" spans="1:2" x14ac:dyDescent="0.3">
      <c r="A131" t="s">
        <v>239</v>
      </c>
      <c r="B131">
        <v>2022</v>
      </c>
    </row>
    <row r="132" spans="1:2" x14ac:dyDescent="0.3">
      <c r="A132" t="s">
        <v>240</v>
      </c>
      <c r="B132">
        <v>1960</v>
      </c>
    </row>
    <row r="133" spans="1:2" x14ac:dyDescent="0.3">
      <c r="A133" t="s">
        <v>241</v>
      </c>
      <c r="B133">
        <v>1927</v>
      </c>
    </row>
    <row r="134" spans="1:2" x14ac:dyDescent="0.3">
      <c r="A134" t="s">
        <v>242</v>
      </c>
      <c r="B134">
        <v>1864</v>
      </c>
    </row>
    <row r="135" spans="1:2" x14ac:dyDescent="0.3">
      <c r="A135" t="s">
        <v>243</v>
      </c>
      <c r="B135">
        <v>1815</v>
      </c>
    </row>
    <row r="136" spans="1:2" x14ac:dyDescent="0.3">
      <c r="A136" t="s">
        <v>244</v>
      </c>
      <c r="B136">
        <v>1788</v>
      </c>
    </row>
    <row r="137" spans="1:2" x14ac:dyDescent="0.3">
      <c r="A137" t="s">
        <v>245</v>
      </c>
      <c r="B137">
        <v>1607</v>
      </c>
    </row>
    <row r="138" spans="1:2" x14ac:dyDescent="0.3">
      <c r="A138" t="s">
        <v>246</v>
      </c>
      <c r="B138">
        <v>1399</v>
      </c>
    </row>
    <row r="139" spans="1:2" x14ac:dyDescent="0.3">
      <c r="A139" t="s">
        <v>247</v>
      </c>
      <c r="B139">
        <v>1364</v>
      </c>
    </row>
    <row r="140" spans="1:2" x14ac:dyDescent="0.3">
      <c r="A140" t="s">
        <v>248</v>
      </c>
      <c r="B140">
        <v>1314</v>
      </c>
    </row>
    <row r="141" spans="1:2" x14ac:dyDescent="0.3">
      <c r="A141" t="s">
        <v>249</v>
      </c>
      <c r="B141">
        <v>1309</v>
      </c>
    </row>
    <row r="142" spans="1:2" x14ac:dyDescent="0.3">
      <c r="A142" t="s">
        <v>250</v>
      </c>
      <c r="B142">
        <v>1286</v>
      </c>
    </row>
    <row r="143" spans="1:2" x14ac:dyDescent="0.3">
      <c r="A143" t="s">
        <v>251</v>
      </c>
      <c r="B143">
        <v>1284</v>
      </c>
    </row>
    <row r="144" spans="1:2" x14ac:dyDescent="0.3">
      <c r="A144" t="s">
        <v>252</v>
      </c>
      <c r="B144">
        <v>1274</v>
      </c>
    </row>
    <row r="145" spans="1:2" x14ac:dyDescent="0.3">
      <c r="A145" t="s">
        <v>253</v>
      </c>
      <c r="B145">
        <v>1262</v>
      </c>
    </row>
    <row r="146" spans="1:2" x14ac:dyDescent="0.3">
      <c r="A146" t="s">
        <v>254</v>
      </c>
      <c r="B146">
        <v>1255</v>
      </c>
    </row>
    <row r="147" spans="1:2" x14ac:dyDescent="0.3">
      <c r="A147" t="s">
        <v>255</v>
      </c>
      <c r="B147">
        <v>1245</v>
      </c>
    </row>
    <row r="148" spans="1:2" x14ac:dyDescent="0.3">
      <c r="A148" t="s">
        <v>256</v>
      </c>
      <c r="B148">
        <v>1159</v>
      </c>
    </row>
    <row r="149" spans="1:2" x14ac:dyDescent="0.3">
      <c r="A149" t="s">
        <v>257</v>
      </c>
      <c r="B149">
        <v>1124</v>
      </c>
    </row>
    <row r="150" spans="1:2" x14ac:dyDescent="0.3">
      <c r="A150" t="s">
        <v>258</v>
      </c>
      <c r="B150">
        <v>1102</v>
      </c>
    </row>
    <row r="151" spans="1:2" x14ac:dyDescent="0.3">
      <c r="A151" t="s">
        <v>259</v>
      </c>
      <c r="B151">
        <v>1086</v>
      </c>
    </row>
    <row r="152" spans="1:2" x14ac:dyDescent="0.3">
      <c r="A152" t="s">
        <v>260</v>
      </c>
      <c r="B152">
        <v>1075</v>
      </c>
    </row>
    <row r="153" spans="1:2" x14ac:dyDescent="0.3">
      <c r="A153" t="s">
        <v>261</v>
      </c>
      <c r="B153">
        <v>1071</v>
      </c>
    </row>
    <row r="154" spans="1:2" x14ac:dyDescent="0.3">
      <c r="A154" t="s">
        <v>262</v>
      </c>
      <c r="B154">
        <v>1048</v>
      </c>
    </row>
    <row r="155" spans="1:2" x14ac:dyDescent="0.3">
      <c r="A155" t="s">
        <v>263</v>
      </c>
      <c r="B155">
        <v>1045</v>
      </c>
    </row>
    <row r="156" spans="1:2" x14ac:dyDescent="0.3">
      <c r="A156" t="s">
        <v>264</v>
      </c>
      <c r="B156">
        <v>1041</v>
      </c>
    </row>
  </sheetData>
  <mergeCells count="3">
    <mergeCell ref="A1:C1"/>
    <mergeCell ref="A12:C12"/>
    <mergeCell ref="A25:F25"/>
  </mergeCells>
  <pageMargins left="0.7" right="0.7" top="0.75" bottom="0.75" header="0.3" footer="0.3"/>
  <ignoredErrors>
    <ignoredError sqref="J14 J3 J10 J4:J9 J15:J2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Language</vt:lpstr>
      <vt:lpstr>Abbreviation</vt:lpstr>
      <vt:lpstr>Emoji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Sukanya Dutta</dc:creator>
  <cp:keywords/>
  <dc:description/>
  <cp:lastModifiedBy>Sukanya Dutta</cp:lastModifiedBy>
  <cp:revision/>
  <dcterms:created xsi:type="dcterms:W3CDTF">2023-09-07T14:37:58Z</dcterms:created>
  <dcterms:modified xsi:type="dcterms:W3CDTF">2023-09-29T12:30:52Z</dcterms:modified>
  <cp:category/>
  <cp:contentStatus/>
</cp:coreProperties>
</file>