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空大課程\1_Excel進階技巧與專業應用實務\考試\期末考\1092\"/>
    </mc:Choice>
  </mc:AlternateContent>
  <bookViews>
    <workbookView xWindow="120" yWindow="72" windowWidth="9708" windowHeight="6240" tabRatio="714" activeTab="1"/>
  </bookViews>
  <sheets>
    <sheet name="應收帳款紀錄" sheetId="1" r:id="rId1"/>
    <sheet name="資金流量分析" sheetId="2" r:id="rId2"/>
    <sheet name="帳齡分析" sheetId="5" r:id="rId3"/>
    <sheet name="應收票據統計" sheetId="6" r:id="rId4"/>
    <sheet name="第一季" sheetId="9" r:id="rId5"/>
    <sheet name="第二季" sheetId="10" r:id="rId6"/>
    <sheet name="第三季" sheetId="11" r:id="rId7"/>
    <sheet name="第四季" sheetId="12" r:id="rId8"/>
    <sheet name="合併報表" sheetId="13" r:id="rId9"/>
  </sheets>
  <definedNames>
    <definedName name="每月還款">應收帳款紀錄!$F$2:$F$248</definedName>
    <definedName name="身分證字號">應收帳款紀錄!$B$2:$B$248</definedName>
    <definedName name="到期日">帳齡分析!$D$2:$D$99</definedName>
    <definedName name="客戶名稱">帳齡分析!$B$2:$B$99</definedName>
    <definedName name="客戶姓名">應收帳款紀錄!$C$2:$C$248</definedName>
    <definedName name="客戶編號">帳齡分析!$A$2:$A$99</definedName>
    <definedName name="借款__年_利率">應收帳款紀錄!$E$2:$E$248</definedName>
    <definedName name="借款_年數">應收帳款紀錄!$G$2:$G$248</definedName>
    <definedName name="借款日期">應收帳款紀錄!$H$2:$H$248</definedName>
    <definedName name="借款金額">應收帳款紀錄!$D$2:$D$248</definedName>
    <definedName name="票據號碼">帳齡分析!$C$2:$C$99</definedName>
    <definedName name="編號">應收帳款紀錄!$A$2:$A$248</definedName>
    <definedName name="應收票據金額">帳齡分析!$E$2:$E$99</definedName>
    <definedName name="還款日期">應收帳款紀錄!$I$2:$I$248</definedName>
  </definedNames>
  <calcPr calcId="162913"/>
</workbook>
</file>

<file path=xl/calcChain.xml><?xml version="1.0" encoding="utf-8"?>
<calcChain xmlns="http://schemas.openxmlformats.org/spreadsheetml/2006/main">
  <c r="A1" i="2" l="1"/>
  <c r="D1" i="2" l="1"/>
  <c r="E1" i="2" l="1"/>
  <c r="F188" i="1"/>
  <c r="F192" i="1"/>
  <c r="F196" i="1"/>
  <c r="F200" i="1"/>
  <c r="F204" i="1"/>
  <c r="F208" i="1"/>
  <c r="F212" i="1"/>
  <c r="F216" i="1"/>
  <c r="F220" i="1"/>
  <c r="F225" i="1"/>
  <c r="F229" i="1"/>
  <c r="F233" i="1"/>
  <c r="F237" i="1"/>
  <c r="F241" i="1"/>
  <c r="F244" i="1"/>
  <c r="F141" i="1"/>
  <c r="F144" i="1"/>
  <c r="F145" i="1"/>
  <c r="F148" i="1"/>
  <c r="F149" i="1"/>
  <c r="F152" i="1"/>
  <c r="F153" i="1"/>
  <c r="F156" i="1"/>
  <c r="F157" i="1"/>
  <c r="F161" i="1"/>
  <c r="F164" i="1"/>
  <c r="F165" i="1"/>
  <c r="F168" i="1"/>
  <c r="F173" i="1"/>
  <c r="F181" i="1"/>
  <c r="F182" i="1"/>
  <c r="F184" i="1"/>
  <c r="F92" i="1"/>
  <c r="F96" i="1"/>
  <c r="F97" i="1"/>
  <c r="F99" i="1"/>
  <c r="F100" i="1"/>
  <c r="F101" i="1"/>
  <c r="F104" i="1"/>
  <c r="F107" i="1"/>
  <c r="F108" i="1"/>
  <c r="F116" i="1"/>
  <c r="F119" i="1"/>
  <c r="F120" i="1"/>
  <c r="F121" i="1"/>
  <c r="F124" i="1"/>
  <c r="F125" i="1"/>
  <c r="F127" i="1"/>
  <c r="F128" i="1"/>
  <c r="F133" i="1"/>
  <c r="F136" i="1"/>
  <c r="F137" i="1"/>
  <c r="F140" i="1"/>
  <c r="F48" i="1"/>
  <c r="F52" i="1"/>
  <c r="F54" i="1"/>
  <c r="F55" i="1"/>
  <c r="F56" i="1"/>
  <c r="F63" i="1"/>
  <c r="F64" i="1"/>
  <c r="F67" i="1"/>
  <c r="F68" i="1"/>
  <c r="F70" i="1"/>
  <c r="F71" i="1"/>
  <c r="F75" i="1"/>
  <c r="F79" i="1"/>
  <c r="F80" i="1"/>
  <c r="F83" i="1"/>
  <c r="F84" i="1"/>
  <c r="F86" i="1"/>
  <c r="F87" i="1"/>
  <c r="F2" i="1"/>
  <c r="F4" i="1"/>
  <c r="F5" i="1"/>
  <c r="F8" i="1"/>
  <c r="F9" i="1"/>
  <c r="F12" i="1"/>
  <c r="F13" i="1"/>
  <c r="F16" i="1"/>
  <c r="F20" i="1"/>
  <c r="F21" i="1"/>
  <c r="F22" i="1"/>
  <c r="F29" i="1"/>
  <c r="F30" i="1"/>
  <c r="F32" i="1"/>
  <c r="F37" i="1"/>
  <c r="F38" i="1"/>
  <c r="F41" i="1"/>
  <c r="F42" i="1"/>
  <c r="F44" i="1"/>
  <c r="F46" i="1"/>
  <c r="F185" i="1"/>
  <c r="I143" i="1"/>
  <c r="I112" i="1"/>
  <c r="I156" i="1"/>
  <c r="I44" i="1"/>
  <c r="I141" i="1"/>
  <c r="I127" i="1"/>
  <c r="I225" i="1"/>
  <c r="I53" i="1"/>
  <c r="I41" i="1"/>
  <c r="I5" i="1"/>
  <c r="I4" i="1"/>
  <c r="I144" i="1"/>
  <c r="I20" i="1"/>
  <c r="I172" i="1"/>
  <c r="I42" i="1"/>
  <c r="I131" i="1"/>
  <c r="I27" i="1"/>
  <c r="I203" i="1"/>
  <c r="I21" i="1"/>
  <c r="I122" i="1"/>
  <c r="I58" i="1"/>
  <c r="I9" i="1"/>
  <c r="I148" i="1"/>
  <c r="I220" i="1"/>
  <c r="I168" i="1"/>
  <c r="I38" i="1"/>
  <c r="I117" i="1"/>
  <c r="I64" i="1"/>
  <c r="I181" i="1"/>
  <c r="I201" i="1"/>
  <c r="I94" i="1"/>
  <c r="I211" i="1"/>
  <c r="I241" i="1"/>
  <c r="I48" i="1"/>
  <c r="I233" i="1"/>
  <c r="I238" i="1"/>
  <c r="I31" i="1"/>
  <c r="I137" i="1"/>
  <c r="I239" i="1"/>
  <c r="I199" i="1"/>
  <c r="I202" i="1"/>
  <c r="I170" i="1"/>
  <c r="I247" i="1"/>
  <c r="I35" i="1"/>
  <c r="I232" i="1"/>
  <c r="I214" i="1"/>
  <c r="I119" i="1"/>
  <c r="I104" i="1"/>
  <c r="I229" i="1"/>
  <c r="I174" i="1"/>
  <c r="I60" i="1"/>
  <c r="I139" i="1"/>
  <c r="I206" i="1"/>
  <c r="I213" i="1"/>
  <c r="I67" i="1"/>
  <c r="I19" i="1"/>
  <c r="I28" i="1"/>
  <c r="I99" i="1"/>
  <c r="I100" i="1"/>
  <c r="I73" i="1"/>
  <c r="I192" i="1"/>
  <c r="I146" i="1"/>
  <c r="I212" i="1"/>
  <c r="I228" i="1"/>
  <c r="I209" i="1"/>
  <c r="I150" i="1"/>
  <c r="I93" i="1"/>
  <c r="I82" i="1"/>
  <c r="I237" i="1"/>
  <c r="I184" i="1"/>
  <c r="I55" i="1"/>
  <c r="I54" i="1"/>
  <c r="I24" i="1"/>
  <c r="I98" i="1"/>
  <c r="I43" i="1"/>
  <c r="I121" i="1"/>
  <c r="I128" i="1"/>
  <c r="I120" i="1"/>
  <c r="I165" i="1"/>
  <c r="I8" i="1"/>
  <c r="I37" i="1"/>
  <c r="I65" i="1"/>
  <c r="I205" i="1"/>
  <c r="I244" i="1"/>
  <c r="I164" i="1"/>
  <c r="I80" i="1"/>
  <c r="I162" i="1"/>
  <c r="I191" i="1"/>
  <c r="I30" i="1"/>
  <c r="I129" i="1"/>
  <c r="I7" i="1"/>
  <c r="I56" i="1"/>
  <c r="I50" i="1"/>
  <c r="I95" i="1"/>
  <c r="I158" i="1"/>
  <c r="I223" i="1"/>
  <c r="I142" i="1"/>
  <c r="I89" i="1"/>
  <c r="I77" i="1"/>
  <c r="I118" i="1"/>
  <c r="I135" i="1"/>
  <c r="I103" i="1"/>
  <c r="I196" i="1"/>
  <c r="I79" i="1"/>
  <c r="I16" i="1"/>
  <c r="I200" i="1"/>
  <c r="I243" i="1"/>
  <c r="I46" i="1"/>
  <c r="I155" i="1"/>
  <c r="I130" i="1"/>
  <c r="I39" i="1"/>
  <c r="I84" i="1"/>
  <c r="I124" i="1"/>
  <c r="I134" i="1"/>
  <c r="I96" i="1"/>
  <c r="I15" i="1"/>
  <c r="I47" i="1"/>
  <c r="I110" i="1"/>
  <c r="I92" i="1"/>
  <c r="I230" i="1"/>
  <c r="I183" i="1"/>
  <c r="I29" i="1"/>
  <c r="I32" i="1"/>
  <c r="I133" i="1"/>
  <c r="I194" i="1"/>
  <c r="I152" i="1"/>
  <c r="I234" i="1"/>
  <c r="I108" i="1"/>
  <c r="I13" i="1"/>
  <c r="I248" i="1"/>
  <c r="I240" i="1"/>
  <c r="I149" i="1"/>
  <c r="I246" i="1"/>
  <c r="I69" i="1"/>
  <c r="I90" i="1"/>
  <c r="I12" i="1"/>
  <c r="I138" i="1"/>
  <c r="I185" i="1"/>
  <c r="I173" i="1"/>
  <c r="I11" i="1"/>
  <c r="I235" i="1"/>
  <c r="I215" i="1"/>
  <c r="I113" i="1"/>
  <c r="I109" i="1"/>
  <c r="I208" i="1"/>
  <c r="I68" i="1"/>
  <c r="I204" i="1"/>
  <c r="I115" i="1"/>
  <c r="I145" i="1"/>
  <c r="I176" i="1"/>
  <c r="I161" i="1"/>
  <c r="I102" i="1"/>
  <c r="I197" i="1"/>
  <c r="I81" i="1"/>
  <c r="I116" i="1"/>
  <c r="I189" i="1"/>
  <c r="I218" i="1"/>
  <c r="I111" i="1"/>
  <c r="I198" i="1"/>
  <c r="I236" i="1"/>
  <c r="I52" i="1"/>
  <c r="I207" i="1"/>
  <c r="I14" i="1"/>
  <c r="I171" i="1"/>
  <c r="I57" i="1"/>
  <c r="I140" i="1"/>
  <c r="I157" i="1"/>
  <c r="I34" i="1"/>
  <c r="I75" i="1"/>
  <c r="I85" i="1"/>
  <c r="I22" i="1"/>
  <c r="I193" i="1"/>
  <c r="I227" i="1"/>
  <c r="I2" i="1"/>
  <c r="I63" i="1"/>
  <c r="I87" i="1"/>
  <c r="I125" i="1"/>
  <c r="I182" i="1"/>
  <c r="I105" i="1"/>
  <c r="I49" i="1"/>
  <c r="I167" i="1"/>
  <c r="I107" i="1"/>
  <c r="I78" i="1"/>
  <c r="I186" i="1"/>
  <c r="I71" i="1"/>
  <c r="I23" i="1"/>
  <c r="I219" i="1"/>
  <c r="I72" i="1"/>
  <c r="I222" i="1"/>
  <c r="I101" i="1"/>
  <c r="I151" i="1"/>
  <c r="I83" i="1"/>
  <c r="I70" i="1"/>
  <c r="I190" i="1"/>
  <c r="I153" i="1"/>
  <c r="I136" i="1"/>
  <c r="I97" i="1"/>
  <c r="I160" i="1"/>
  <c r="I217" i="1"/>
  <c r="I216" i="1"/>
  <c r="I159" i="1"/>
  <c r="I154" i="1"/>
  <c r="I188" i="1"/>
  <c r="I114" i="1"/>
  <c r="I66" i="1"/>
  <c r="I126" i="1"/>
  <c r="I179" i="1"/>
  <c r="I123" i="1"/>
  <c r="I62" i="1"/>
  <c r="I187" i="1"/>
  <c r="I210" i="1"/>
  <c r="I18" i="1"/>
  <c r="I242" i="1"/>
  <c r="I86" i="1"/>
  <c r="I175" i="1"/>
  <c r="F143" i="1"/>
  <c r="F112" i="1"/>
  <c r="F53" i="1"/>
  <c r="F172" i="1"/>
  <c r="F131" i="1"/>
  <c r="F27" i="1"/>
  <c r="F203" i="1"/>
  <c r="F122" i="1"/>
  <c r="F58" i="1"/>
  <c r="F117" i="1"/>
  <c r="F201" i="1"/>
  <c r="F94" i="1"/>
  <c r="F211" i="1"/>
  <c r="F238" i="1"/>
  <c r="F31" i="1"/>
  <c r="F239" i="1"/>
  <c r="F199" i="1"/>
  <c r="F202" i="1"/>
  <c r="F170" i="1"/>
  <c r="F247" i="1"/>
  <c r="F35" i="1"/>
  <c r="F232" i="1"/>
  <c r="F214" i="1"/>
  <c r="F174" i="1"/>
  <c r="F60" i="1"/>
  <c r="F139" i="1"/>
  <c r="F206" i="1"/>
  <c r="F213" i="1"/>
  <c r="F19" i="1"/>
  <c r="F28" i="1"/>
  <c r="F73" i="1"/>
  <c r="F146" i="1"/>
  <c r="F228" i="1"/>
  <c r="F209" i="1"/>
  <c r="F150" i="1"/>
  <c r="F93" i="1"/>
  <c r="F82" i="1"/>
  <c r="F24" i="1"/>
  <c r="F98" i="1"/>
  <c r="F43" i="1"/>
  <c r="F65" i="1"/>
  <c r="F205" i="1"/>
  <c r="F162" i="1"/>
  <c r="F191" i="1"/>
  <c r="F129" i="1"/>
  <c r="F7" i="1"/>
  <c r="F50" i="1"/>
  <c r="F95" i="1"/>
  <c r="F158" i="1"/>
  <c r="F223" i="1"/>
  <c r="F142" i="1"/>
  <c r="F89" i="1"/>
  <c r="F77" i="1"/>
  <c r="F118" i="1"/>
  <c r="F135" i="1"/>
  <c r="F103" i="1"/>
  <c r="F243" i="1"/>
  <c r="F155" i="1"/>
  <c r="F130" i="1"/>
  <c r="F39" i="1"/>
  <c r="F134" i="1"/>
  <c r="F15" i="1"/>
  <c r="F47" i="1"/>
  <c r="F110" i="1"/>
  <c r="F230" i="1"/>
  <c r="F183" i="1"/>
  <c r="F194" i="1"/>
  <c r="F234" i="1"/>
  <c r="F248" i="1"/>
  <c r="F240" i="1"/>
  <c r="F246" i="1"/>
  <c r="F69" i="1"/>
  <c r="F90" i="1"/>
  <c r="F138" i="1"/>
  <c r="F11" i="1"/>
  <c r="F235" i="1"/>
  <c r="F215" i="1"/>
  <c r="F113" i="1"/>
  <c r="F109" i="1"/>
  <c r="F115" i="1"/>
  <c r="F176" i="1"/>
  <c r="F102" i="1"/>
  <c r="F197" i="1"/>
  <c r="F81" i="1"/>
  <c r="F189" i="1"/>
  <c r="F218" i="1"/>
  <c r="F111" i="1"/>
  <c r="F198" i="1"/>
  <c r="F236" i="1"/>
  <c r="F207" i="1"/>
  <c r="F14" i="1"/>
  <c r="F171" i="1"/>
  <c r="F57" i="1"/>
  <c r="F34" i="1"/>
  <c r="F85" i="1"/>
  <c r="F193" i="1"/>
  <c r="F227" i="1"/>
  <c r="F105" i="1"/>
  <c r="F49" i="1"/>
  <c r="F167" i="1"/>
  <c r="F78" i="1"/>
  <c r="F186" i="1"/>
  <c r="F23" i="1"/>
  <c r="F219" i="1"/>
  <c r="F72" i="1"/>
  <c r="F222" i="1"/>
  <c r="F151" i="1"/>
  <c r="F190" i="1"/>
  <c r="F160" i="1"/>
  <c r="F217" i="1"/>
  <c r="F159" i="1"/>
  <c r="F154" i="1"/>
  <c r="F114" i="1"/>
  <c r="F66" i="1"/>
  <c r="F126" i="1"/>
  <c r="F179" i="1"/>
  <c r="F123" i="1"/>
  <c r="F62" i="1"/>
  <c r="F187" i="1"/>
  <c r="F210" i="1"/>
  <c r="F18" i="1"/>
  <c r="F242" i="1"/>
  <c r="F175" i="1"/>
  <c r="F1" i="2" l="1"/>
  <c r="I61" i="1"/>
  <c r="I76" i="1"/>
  <c r="I10" i="1"/>
  <c r="I51" i="1"/>
  <c r="I245" i="1"/>
  <c r="I91" i="1"/>
  <c r="I195" i="1"/>
  <c r="I6" i="1"/>
  <c r="I169" i="1"/>
  <c r="I33" i="1"/>
  <c r="I36" i="1"/>
  <c r="I40" i="1"/>
  <c r="I25" i="1"/>
  <c r="I231" i="1"/>
  <c r="I26" i="1"/>
  <c r="I59" i="1"/>
  <c r="I74" i="1"/>
  <c r="I221" i="1"/>
  <c r="I88" i="1"/>
  <c r="I45" i="1"/>
  <c r="I178" i="1"/>
  <c r="I163" i="1"/>
  <c r="I166" i="1"/>
  <c r="I3" i="1"/>
  <c r="I180" i="1"/>
  <c r="I106" i="1"/>
  <c r="I147" i="1"/>
  <c r="I224" i="1"/>
  <c r="I177" i="1"/>
  <c r="I226" i="1"/>
  <c r="I17" i="1"/>
  <c r="I132" i="1"/>
  <c r="F51" i="1"/>
  <c r="F6" i="1"/>
  <c r="F40" i="1"/>
  <c r="F59" i="1"/>
  <c r="F45" i="1"/>
  <c r="F3" i="1"/>
  <c r="F224" i="1"/>
  <c r="F132" i="1"/>
  <c r="F61" i="1"/>
  <c r="F76" i="1"/>
  <c r="F10" i="1"/>
  <c r="F245" i="1"/>
  <c r="F91" i="1"/>
  <c r="F195" i="1"/>
  <c r="F169" i="1"/>
  <c r="F33" i="1"/>
  <c r="F36" i="1"/>
  <c r="F25" i="1"/>
  <c r="F231" i="1"/>
  <c r="F26" i="1"/>
  <c r="F74" i="1"/>
  <c r="F221" i="1"/>
  <c r="F88" i="1"/>
  <c r="F178" i="1"/>
  <c r="F163" i="1"/>
  <c r="F166" i="1"/>
  <c r="F180" i="1"/>
  <c r="F106" i="1"/>
  <c r="F147" i="1"/>
  <c r="F177" i="1"/>
  <c r="F226" i="1"/>
  <c r="F17" i="1"/>
  <c r="G1" i="2" l="1"/>
  <c r="H1" i="2" l="1"/>
  <c r="I1" i="2" l="1"/>
  <c r="J1" i="2" l="1"/>
  <c r="K1" i="2" l="1"/>
  <c r="L1" i="2" l="1"/>
  <c r="M1" i="2" l="1"/>
  <c r="N1" i="2" l="1"/>
  <c r="O1" i="2" l="1"/>
  <c r="P1" i="2" l="1"/>
  <c r="Q1" i="2" l="1"/>
  <c r="R1" i="2" l="1"/>
  <c r="S1" i="2" l="1"/>
  <c r="T1" i="2" l="1"/>
  <c r="U1" i="2" l="1"/>
  <c r="V1" i="2" l="1"/>
  <c r="W1" i="2" l="1"/>
  <c r="X1" i="2" l="1"/>
  <c r="Y1" i="2" l="1"/>
  <c r="Z1" i="2" l="1"/>
  <c r="AA1" i="2" l="1"/>
  <c r="AB1" i="2" l="1"/>
  <c r="AC1" i="2" l="1"/>
  <c r="AD1" i="2" l="1"/>
  <c r="AE1" i="2" l="1"/>
  <c r="AF1" i="2" l="1"/>
  <c r="AG1" i="2" l="1"/>
  <c r="AH1" i="2" l="1"/>
  <c r="C50" i="2" l="1"/>
  <c r="C18" i="2"/>
  <c r="C27" i="2"/>
  <c r="C17" i="2"/>
  <c r="C26" i="2"/>
  <c r="C21" i="2"/>
  <c r="C19" i="2"/>
  <c r="C28" i="2"/>
  <c r="C36" i="2"/>
  <c r="C44" i="2"/>
  <c r="C52" i="2"/>
  <c r="C11" i="2"/>
  <c r="C25" i="2"/>
  <c r="C13" i="2"/>
  <c r="C33" i="2"/>
  <c r="C37" i="2"/>
  <c r="C49" i="2"/>
  <c r="C14" i="2"/>
  <c r="C30" i="2"/>
  <c r="C15" i="2"/>
  <c r="C8" i="2"/>
  <c r="C31" i="2"/>
  <c r="C34" i="2"/>
  <c r="C35" i="2"/>
  <c r="C23" i="2"/>
  <c r="C24" i="2"/>
  <c r="C4" i="2"/>
  <c r="C32" i="2"/>
  <c r="C39" i="2"/>
  <c r="C53" i="2"/>
  <c r="C57" i="2"/>
  <c r="C64" i="2"/>
  <c r="C71" i="2"/>
  <c r="C62" i="2"/>
  <c r="C38" i="2"/>
  <c r="C45" i="2"/>
  <c r="C46" i="2"/>
  <c r="C51" i="2"/>
  <c r="C56" i="2"/>
  <c r="C66" i="2"/>
  <c r="C81" i="2"/>
  <c r="C89" i="2"/>
  <c r="C97" i="2"/>
  <c r="C105" i="2"/>
  <c r="C113" i="2"/>
  <c r="C121" i="2"/>
  <c r="C42" i="2"/>
  <c r="C43" i="2"/>
  <c r="C65" i="2"/>
  <c r="C68" i="2"/>
  <c r="C72" i="2"/>
  <c r="C80" i="2"/>
  <c r="C88" i="2"/>
  <c r="C96" i="2"/>
  <c r="C104" i="2"/>
  <c r="C112" i="2"/>
  <c r="C120" i="2"/>
  <c r="C128" i="2"/>
  <c r="C40" i="2"/>
  <c r="C20" i="2"/>
  <c r="C6" i="2"/>
  <c r="C58" i="2"/>
  <c r="C74" i="2"/>
  <c r="C84" i="2"/>
  <c r="C94" i="2"/>
  <c r="C106" i="2"/>
  <c r="C116" i="2"/>
  <c r="C126" i="2"/>
  <c r="C132" i="2"/>
  <c r="C140" i="2"/>
  <c r="C148" i="2"/>
  <c r="C22" i="2"/>
  <c r="C47" i="2"/>
  <c r="C60" i="2"/>
  <c r="C55" i="2"/>
  <c r="C12" i="2"/>
  <c r="C85" i="2"/>
  <c r="C87" i="2"/>
  <c r="C107" i="2"/>
  <c r="C109" i="2"/>
  <c r="C111" i="2"/>
  <c r="C131" i="2"/>
  <c r="C136" i="2"/>
  <c r="C141" i="2"/>
  <c r="C155" i="2"/>
  <c r="C162" i="2"/>
  <c r="C7" i="2"/>
  <c r="C76" i="2"/>
  <c r="C78" i="2"/>
  <c r="C98" i="2"/>
  <c r="C100" i="2"/>
  <c r="C102" i="2"/>
  <c r="C122" i="2"/>
  <c r="C124" i="2"/>
  <c r="C139" i="2"/>
  <c r="C144" i="2"/>
  <c r="C149" i="2"/>
  <c r="C154" i="2"/>
  <c r="C161" i="2"/>
  <c r="C169" i="2"/>
  <c r="C177" i="2"/>
  <c r="C93" i="2"/>
  <c r="C115" i="2"/>
  <c r="C153" i="2"/>
  <c r="C166" i="2"/>
  <c r="C171" i="2"/>
  <c r="C186" i="2"/>
  <c r="C194" i="2"/>
  <c r="C202" i="2"/>
  <c r="C210" i="2"/>
  <c r="C218" i="2"/>
  <c r="C226" i="2"/>
  <c r="C234" i="2"/>
  <c r="C242" i="2"/>
  <c r="C29" i="2"/>
  <c r="C69" i="2"/>
  <c r="C82" i="2"/>
  <c r="C83" i="2"/>
  <c r="C103" i="2"/>
  <c r="C125" i="2"/>
  <c r="C127" i="2"/>
  <c r="C133" i="2"/>
  <c r="C135" i="2"/>
  <c r="C137" i="2"/>
  <c r="C146" i="2"/>
  <c r="C152" i="2"/>
  <c r="C163" i="2"/>
  <c r="C174" i="2"/>
  <c r="C178" i="2"/>
  <c r="C185" i="2"/>
  <c r="C193" i="2"/>
  <c r="C201" i="2"/>
  <c r="C209" i="2"/>
  <c r="C217" i="2"/>
  <c r="C225" i="2"/>
  <c r="C233" i="2"/>
  <c r="C241" i="2"/>
  <c r="C90" i="2"/>
  <c r="C75" i="2"/>
  <c r="C86" i="2"/>
  <c r="C101" i="2"/>
  <c r="C117" i="2"/>
  <c r="C9" i="2"/>
  <c r="C70" i="2"/>
  <c r="C95" i="2"/>
  <c r="C118" i="2"/>
  <c r="C123" i="2"/>
  <c r="C156" i="2"/>
  <c r="C61" i="2"/>
  <c r="C134" i="2"/>
  <c r="C3" i="2"/>
  <c r="C63" i="2"/>
  <c r="C130" i="2"/>
  <c r="C151" i="2"/>
  <c r="C10" i="2"/>
  <c r="C160" i="2"/>
  <c r="C164" i="2"/>
  <c r="C173" i="2"/>
  <c r="C175" i="2"/>
  <c r="C182" i="2"/>
  <c r="C192" i="2"/>
  <c r="C204" i="2"/>
  <c r="C214" i="2"/>
  <c r="C224" i="2"/>
  <c r="C41" i="2"/>
  <c r="C142" i="2"/>
  <c r="C159" i="2"/>
  <c r="C168" i="2"/>
  <c r="C16" i="2"/>
  <c r="C181" i="2"/>
  <c r="C203" i="2"/>
  <c r="C216" i="2"/>
  <c r="C232" i="2"/>
  <c r="C244" i="2"/>
  <c r="C73" i="2"/>
  <c r="C79" i="2"/>
  <c r="C91" i="2"/>
  <c r="C129" i="2"/>
  <c r="C143" i="2"/>
  <c r="C167" i="2"/>
  <c r="C183" i="2"/>
  <c r="C205" i="2"/>
  <c r="C207" i="2"/>
  <c r="C227" i="2"/>
  <c r="C229" i="2"/>
  <c r="C231" i="2"/>
  <c r="C243" i="2"/>
  <c r="C108" i="2"/>
  <c r="C196" i="2"/>
  <c r="C197" i="2"/>
  <c r="C219" i="2"/>
  <c r="C238" i="2"/>
  <c r="C5" i="2"/>
  <c r="C99" i="2"/>
  <c r="C114" i="2"/>
  <c r="C119" i="2"/>
  <c r="C158" i="2"/>
  <c r="C200" i="2"/>
  <c r="C222" i="2"/>
  <c r="C223" i="2"/>
  <c r="C246" i="2"/>
  <c r="C67" i="2"/>
  <c r="C145" i="2"/>
  <c r="C147" i="2"/>
  <c r="C199" i="2"/>
  <c r="C206" i="2"/>
  <c r="C213" i="2"/>
  <c r="C220" i="2"/>
  <c r="C236" i="2"/>
  <c r="C195" i="2"/>
  <c r="C230" i="2"/>
  <c r="C48" i="2"/>
  <c r="C191" i="2"/>
  <c r="C77" i="2"/>
  <c r="C170" i="2"/>
  <c r="C190" i="2"/>
  <c r="C211" i="2"/>
  <c r="C240" i="2"/>
  <c r="C54" i="2"/>
  <c r="C198" i="2"/>
  <c r="C228" i="2"/>
  <c r="C59" i="2"/>
  <c r="C150" i="2"/>
  <c r="C165" i="2"/>
  <c r="C172" i="2"/>
  <c r="C157" i="2"/>
  <c r="C188" i="2"/>
  <c r="C235" i="2"/>
  <c r="C184" i="2"/>
  <c r="C221" i="2"/>
  <c r="C138" i="2"/>
  <c r="C189" i="2"/>
  <c r="C92" i="2"/>
  <c r="C187" i="2"/>
  <c r="C215" i="2"/>
  <c r="C110" i="2"/>
  <c r="C239" i="2"/>
  <c r="C248" i="2"/>
  <c r="C247" i="2"/>
  <c r="C237" i="2"/>
  <c r="C245" i="2"/>
  <c r="C180" i="2"/>
  <c r="C208" i="2"/>
  <c r="C212" i="2"/>
  <c r="C179" i="2"/>
  <c r="C176" i="2"/>
  <c r="C2" i="2" l="1"/>
</calcChain>
</file>

<file path=xl/sharedStrings.xml><?xml version="1.0" encoding="utf-8"?>
<sst xmlns="http://schemas.openxmlformats.org/spreadsheetml/2006/main" count="1575" uniqueCount="974">
  <si>
    <t>編號</t>
  </si>
  <si>
    <t>借款金額</t>
  </si>
  <si>
    <t>借款日期</t>
  </si>
  <si>
    <t>還款日期</t>
  </si>
  <si>
    <t>每月還款</t>
    <phoneticPr fontId="2" type="noConversion"/>
  </si>
  <si>
    <t>借款
(年)利率</t>
    <phoneticPr fontId="2" type="noConversion"/>
  </si>
  <si>
    <t>借款
年數</t>
    <phoneticPr fontId="2" type="noConversion"/>
  </si>
  <si>
    <t>邱宣謙</t>
  </si>
  <si>
    <t>F197611992</t>
  </si>
  <si>
    <t>戴宜剛</t>
  </si>
  <si>
    <t>X242641082</t>
  </si>
  <si>
    <t>柳沂瑀</t>
  </si>
  <si>
    <t>I146316563</t>
  </si>
  <si>
    <t>何媛境</t>
  </si>
  <si>
    <t>L179585742</t>
  </si>
  <si>
    <t>卓祈達</t>
  </si>
  <si>
    <t>G194855372</t>
  </si>
  <si>
    <t>崔介坤</t>
  </si>
  <si>
    <t>H191795457</t>
  </si>
  <si>
    <t>甘鎮陞</t>
  </si>
  <si>
    <t>B210148532</t>
  </si>
  <si>
    <t>康懿喻</t>
  </si>
  <si>
    <t>T273138848</t>
  </si>
  <si>
    <t>沈時琪</t>
  </si>
  <si>
    <t>K179288657</t>
  </si>
  <si>
    <t>沈芸韻</t>
  </si>
  <si>
    <t>P141553834</t>
  </si>
  <si>
    <t>韓展茜</t>
  </si>
  <si>
    <t>Z218703776</t>
  </si>
  <si>
    <t>洪欣家</t>
  </si>
  <si>
    <t>F121849462</t>
  </si>
  <si>
    <t>塗婷禛</t>
  </si>
  <si>
    <t>K189540522</t>
  </si>
  <si>
    <t>李峰茹</t>
  </si>
  <si>
    <t>Y205725857</t>
  </si>
  <si>
    <t>賀依駒</t>
  </si>
  <si>
    <t>J103209248</t>
  </si>
  <si>
    <t>潘青文</t>
  </si>
  <si>
    <t>V106094359</t>
  </si>
  <si>
    <t>高晏棻</t>
  </si>
  <si>
    <t>W173884751</t>
  </si>
  <si>
    <t>刁以揚</t>
  </si>
  <si>
    <t>P215281505</t>
  </si>
  <si>
    <t>嚴伶昇</t>
  </si>
  <si>
    <t>O226206299</t>
  </si>
  <si>
    <t>倪弘瓘</t>
  </si>
  <si>
    <t>O247278790</t>
  </si>
  <si>
    <t>段菀升</t>
  </si>
  <si>
    <t>K129397381</t>
  </si>
  <si>
    <t>湯浩津</t>
  </si>
  <si>
    <t>K107216168</t>
  </si>
  <si>
    <t>游仲南</t>
  </si>
  <si>
    <t>G153534740</t>
  </si>
  <si>
    <t>彭偲輔</t>
  </si>
  <si>
    <t>S177521209</t>
  </si>
  <si>
    <t>范喬女</t>
  </si>
  <si>
    <t>C226666058</t>
  </si>
  <si>
    <t>許伯臣</t>
  </si>
  <si>
    <t>Y112481048</t>
  </si>
  <si>
    <t>葉碩菱</t>
  </si>
  <si>
    <t>L179786109</t>
  </si>
  <si>
    <t>符兆嬙</t>
  </si>
  <si>
    <t>Q235051366</t>
  </si>
  <si>
    <t>廖玠諺</t>
  </si>
  <si>
    <t>K218536676</t>
  </si>
  <si>
    <t>朱絲勻</t>
  </si>
  <si>
    <t>E158393944</t>
  </si>
  <si>
    <t>衣嵩綸</t>
  </si>
  <si>
    <t>G100419306</t>
  </si>
  <si>
    <t>季詩萍</t>
  </si>
  <si>
    <t>J102397778</t>
  </si>
  <si>
    <t>劉絹茹</t>
  </si>
  <si>
    <t>K189517535</t>
  </si>
  <si>
    <t>涂稚娜</t>
  </si>
  <si>
    <t>K179214695</t>
  </si>
  <si>
    <t>駱苹盈</t>
  </si>
  <si>
    <t>I220187859</t>
  </si>
  <si>
    <t>辜韞嬪</t>
  </si>
  <si>
    <t>I187659694</t>
  </si>
  <si>
    <t>金瑄哲</t>
  </si>
  <si>
    <t>N186510919</t>
  </si>
  <si>
    <t>杜建豪</t>
  </si>
  <si>
    <t>E279556214</t>
  </si>
  <si>
    <t>賴暘麗</t>
  </si>
  <si>
    <t>N176191079</t>
  </si>
  <si>
    <t>塗方頡</t>
  </si>
  <si>
    <t>Z137197780</t>
  </si>
  <si>
    <t>柯尚冠</t>
  </si>
  <si>
    <t>M223834244</t>
  </si>
  <si>
    <t>聶口晟</t>
  </si>
  <si>
    <t>I270796892</t>
  </si>
  <si>
    <t>何峻嫺</t>
  </si>
  <si>
    <t>U189799993</t>
  </si>
  <si>
    <t>章博寬</t>
  </si>
  <si>
    <t>H283712521</t>
  </si>
  <si>
    <t>馮康旨</t>
  </si>
  <si>
    <t>E184521762</t>
  </si>
  <si>
    <t>傅恩喨</t>
  </si>
  <si>
    <t>M170530629</t>
  </si>
  <si>
    <t>段筱任</t>
  </si>
  <si>
    <t>G283841592</t>
  </si>
  <si>
    <t>范胤男</t>
  </si>
  <si>
    <t>U194535818</t>
  </si>
  <si>
    <t>廖影曄</t>
  </si>
  <si>
    <t>S292060183</t>
  </si>
  <si>
    <t>符婉旨</t>
  </si>
  <si>
    <t>W165733446</t>
  </si>
  <si>
    <t>婁錫杰</t>
  </si>
  <si>
    <t>Z145365128</t>
  </si>
  <si>
    <t>巫敏均</t>
  </si>
  <si>
    <t>W123824203</t>
  </si>
  <si>
    <t>范琮之</t>
  </si>
  <si>
    <t>E115716964</t>
  </si>
  <si>
    <t>毛耕騰</t>
  </si>
  <si>
    <t>K199369162</t>
  </si>
  <si>
    <t>詹修諺</t>
  </si>
  <si>
    <t>P158317711</t>
  </si>
  <si>
    <t>甘旼苓</t>
  </si>
  <si>
    <t>E126876922</t>
  </si>
  <si>
    <t>冉曜妘</t>
  </si>
  <si>
    <t>R298512523</t>
  </si>
  <si>
    <t>符盈康</t>
  </si>
  <si>
    <t>F218786717</t>
  </si>
  <si>
    <t>荊衍欣</t>
  </si>
  <si>
    <t>G291898974</t>
  </si>
  <si>
    <t>宣侑正</t>
  </si>
  <si>
    <t>Q212269910</t>
  </si>
  <si>
    <t>周慶如</t>
  </si>
  <si>
    <t>W251519925</t>
  </si>
  <si>
    <t>詹翼嵐</t>
  </si>
  <si>
    <t>P131811499</t>
  </si>
  <si>
    <t>姚睬頻</t>
  </si>
  <si>
    <t>C100134341</t>
  </si>
  <si>
    <t>簡茂勤</t>
  </si>
  <si>
    <t>P174784330</t>
  </si>
  <si>
    <t>鄭翎捷</t>
  </si>
  <si>
    <t>D243338219</t>
  </si>
  <si>
    <t>游龍凡</t>
  </si>
  <si>
    <t>A184141795</t>
  </si>
  <si>
    <t>關亞虹</t>
  </si>
  <si>
    <t>D108201926</t>
  </si>
  <si>
    <t>羅婕錡</t>
  </si>
  <si>
    <t>J194283900</t>
  </si>
  <si>
    <t>嚴騰為</t>
  </si>
  <si>
    <t>E183950910</t>
  </si>
  <si>
    <t>葉議勤</t>
  </si>
  <si>
    <t>B199146149</t>
  </si>
  <si>
    <t>喻旭生</t>
  </si>
  <si>
    <t>E255577576</t>
  </si>
  <si>
    <t>游淳坤</t>
  </si>
  <si>
    <t>F166597123</t>
  </si>
  <si>
    <t>許讚晨</t>
  </si>
  <si>
    <t>Z170506571</t>
  </si>
  <si>
    <t>亓崴哲</t>
  </si>
  <si>
    <t>E153827860</t>
  </si>
  <si>
    <t>謝信寬</t>
  </si>
  <si>
    <t>J123881914</t>
  </si>
  <si>
    <t>金筑軍</t>
  </si>
  <si>
    <t>T160279662</t>
  </si>
  <si>
    <t>安時如</t>
  </si>
  <si>
    <t>R192068512</t>
  </si>
  <si>
    <t>徐紳毓</t>
  </si>
  <si>
    <t>E195222691</t>
  </si>
  <si>
    <t>唐惠丹</t>
  </si>
  <si>
    <t>M167837796</t>
  </si>
  <si>
    <t>戴衍齊</t>
  </si>
  <si>
    <t>Z274317820</t>
  </si>
  <si>
    <t>官之旨</t>
  </si>
  <si>
    <t>N278481712</t>
  </si>
  <si>
    <t>迮謦順</t>
  </si>
  <si>
    <t>I165448354</t>
  </si>
  <si>
    <t>甘穎葉</t>
  </si>
  <si>
    <t>R250605147</t>
  </si>
  <si>
    <t>郁枝暐</t>
  </si>
  <si>
    <t>G161783911</t>
  </si>
  <si>
    <t>魏毓力</t>
  </si>
  <si>
    <t>Q174978888</t>
  </si>
  <si>
    <t>陳林榆</t>
  </si>
  <si>
    <t>O179692505</t>
  </si>
  <si>
    <t>張讚敏</t>
  </si>
  <si>
    <t>P238802410</t>
  </si>
  <si>
    <t>龔立逸</t>
  </si>
  <si>
    <t>I226641104</t>
  </si>
  <si>
    <t>武芸汶</t>
  </si>
  <si>
    <t>F234591868</t>
  </si>
  <si>
    <t>郁能貽</t>
  </si>
  <si>
    <t>J278885002</t>
  </si>
  <si>
    <t>亓愛聿</t>
  </si>
  <si>
    <t>L207416744</t>
  </si>
  <si>
    <t>喬振岳</t>
  </si>
  <si>
    <t>I120803341</t>
  </si>
  <si>
    <t>倪輔雍</t>
  </si>
  <si>
    <t>A272255729</t>
  </si>
  <si>
    <t>蘇紹葳</t>
  </si>
  <si>
    <t>R235752406</t>
  </si>
  <si>
    <t>謝禮暄</t>
  </si>
  <si>
    <t>Z291368201</t>
  </si>
  <si>
    <t>歐俋承</t>
  </si>
  <si>
    <t>L214104335</t>
  </si>
  <si>
    <t>方右媕</t>
  </si>
  <si>
    <t>H266498801</t>
  </si>
  <si>
    <t>葉詔升</t>
  </si>
  <si>
    <t>D172722459</t>
  </si>
  <si>
    <t>柯上源</t>
  </si>
  <si>
    <t>V256634130</t>
  </si>
  <si>
    <t>湯憶宸</t>
  </si>
  <si>
    <t>U283209142</t>
  </si>
  <si>
    <t>陸姵雯</t>
  </si>
  <si>
    <t>F211667363</t>
  </si>
  <si>
    <t>郭丞秦</t>
  </si>
  <si>
    <t>G137139025</t>
  </si>
  <si>
    <t>趙倚俐</t>
  </si>
  <si>
    <t>Q245542621</t>
  </si>
  <si>
    <t>羅家吟</t>
  </si>
  <si>
    <t>E253200863</t>
  </si>
  <si>
    <t>謝源淇</t>
  </si>
  <si>
    <t>T150722160</t>
  </si>
  <si>
    <t>秦泓基</t>
  </si>
  <si>
    <t>T208886684</t>
  </si>
  <si>
    <t>張傑螢</t>
  </si>
  <si>
    <t>L294220951</t>
  </si>
  <si>
    <t>喬起如</t>
  </si>
  <si>
    <t>G231479078</t>
  </si>
  <si>
    <t>黃宸能</t>
  </si>
  <si>
    <t>P228835319</t>
  </si>
  <si>
    <t>葉韋綺</t>
  </si>
  <si>
    <t>Q194395991</t>
  </si>
  <si>
    <t>李禹澔</t>
  </si>
  <si>
    <t>G195002142</t>
  </si>
  <si>
    <t>何瀚鍵</t>
  </si>
  <si>
    <t>Z286697886</t>
  </si>
  <si>
    <t>萬依羽</t>
  </si>
  <si>
    <t>C146661294</t>
  </si>
  <si>
    <t>鄭卉欣</t>
  </si>
  <si>
    <t>A219792816</t>
  </si>
  <si>
    <t>萬懿喬</t>
  </si>
  <si>
    <t>D237653677</t>
  </si>
  <si>
    <t>迮美媛</t>
  </si>
  <si>
    <t>M280053568</t>
  </si>
  <si>
    <t>董慧達</t>
  </si>
  <si>
    <t>O200572130</t>
  </si>
  <si>
    <t>施勃葦</t>
  </si>
  <si>
    <t>T147103665</t>
  </si>
  <si>
    <t>溫盈慶</t>
  </si>
  <si>
    <t>H115588930</t>
  </si>
  <si>
    <t>武翎意</t>
  </si>
  <si>
    <t>L161604044</t>
  </si>
  <si>
    <t>高秋寧</t>
  </si>
  <si>
    <t>I192910187</t>
  </si>
  <si>
    <t>溫仁耘</t>
  </si>
  <si>
    <t>T128277480</t>
  </si>
  <si>
    <t>談龍葳</t>
  </si>
  <si>
    <t>U218500273</t>
  </si>
  <si>
    <t>姜君寧</t>
  </si>
  <si>
    <t>X174587650</t>
  </si>
  <si>
    <t>阮衍易</t>
  </si>
  <si>
    <t>I211133614</t>
  </si>
  <si>
    <t>蘇芝容</t>
  </si>
  <si>
    <t>M186092056</t>
  </si>
  <si>
    <t>田兆伶</t>
  </si>
  <si>
    <t>J192756859</t>
  </si>
  <si>
    <t>尤瑋勛</t>
  </si>
  <si>
    <t>N267836903</t>
  </si>
  <si>
    <t>角浚珈</t>
  </si>
  <si>
    <t>M257538217</t>
  </si>
  <si>
    <t>官煜嘉</t>
  </si>
  <si>
    <t>R108527152</t>
  </si>
  <si>
    <t>段茵箏</t>
  </si>
  <si>
    <t>G103578124</t>
  </si>
  <si>
    <t>侯定玶</t>
  </si>
  <si>
    <t>Y204055653</t>
  </si>
  <si>
    <t>連勻僑</t>
  </si>
  <si>
    <t>W177472484</t>
  </si>
  <si>
    <t>龔德彥</t>
  </si>
  <si>
    <t>A134087311</t>
  </si>
  <si>
    <t>葉翊芝</t>
  </si>
  <si>
    <t>O173381117</t>
  </si>
  <si>
    <t>白筌蒼</t>
  </si>
  <si>
    <t>S167919630</t>
  </si>
  <si>
    <t>武尉筌</t>
  </si>
  <si>
    <t>E111119069</t>
  </si>
  <si>
    <t>曾敬彰</t>
  </si>
  <si>
    <t>Y281906578</t>
  </si>
  <si>
    <t>油俞茹</t>
  </si>
  <si>
    <t>M181161528</t>
  </si>
  <si>
    <t>欒翰曦</t>
  </si>
  <si>
    <t>N272700377</t>
  </si>
  <si>
    <t>歐晴良</t>
  </si>
  <si>
    <t>A292648143</t>
  </si>
  <si>
    <t>康均澔</t>
  </si>
  <si>
    <t>G199008192</t>
  </si>
  <si>
    <t>唐珂然</t>
  </si>
  <si>
    <t>X199537664</t>
  </si>
  <si>
    <t>鄧雅翀</t>
  </si>
  <si>
    <t>Q136811280</t>
  </si>
  <si>
    <t>金少淇</t>
  </si>
  <si>
    <t>M132541362</t>
  </si>
  <si>
    <t>凌俊倫</t>
  </si>
  <si>
    <t>M227154953</t>
  </si>
  <si>
    <t>邱蘊丹</t>
  </si>
  <si>
    <t>W266657559</t>
  </si>
  <si>
    <t>方蘇悅</t>
  </si>
  <si>
    <t>Q164591471</t>
  </si>
  <si>
    <t>伍龍非</t>
  </si>
  <si>
    <t>C267351539</t>
  </si>
  <si>
    <t>顧焜昕</t>
  </si>
  <si>
    <t>P244133609</t>
  </si>
  <si>
    <t>刁麗竹</t>
  </si>
  <si>
    <t>U102357942</t>
  </si>
  <si>
    <t>謝慈羽</t>
  </si>
  <si>
    <t>F141619694</t>
  </si>
  <si>
    <t>倪劭翰</t>
  </si>
  <si>
    <t>A292253489</t>
  </si>
  <si>
    <t>謝至村</t>
  </si>
  <si>
    <t>F214805397</t>
  </si>
  <si>
    <t>姚常慈</t>
  </si>
  <si>
    <t>A129138218</t>
  </si>
  <si>
    <t>許習偉</t>
  </si>
  <si>
    <t>E224419300</t>
  </si>
  <si>
    <t>喻友丞</t>
  </si>
  <si>
    <t>O150128017</t>
  </si>
  <si>
    <t>姜俐南</t>
  </si>
  <si>
    <t>W148837276</t>
  </si>
  <si>
    <t>歐煥芸</t>
  </si>
  <si>
    <t>I235203605</t>
  </si>
  <si>
    <t>姚蕓彬</t>
  </si>
  <si>
    <t>V100269876</t>
  </si>
  <si>
    <t>康讓幀</t>
  </si>
  <si>
    <t>L280677906</t>
  </si>
  <si>
    <t>林與倍</t>
  </si>
  <si>
    <t>W264706027</t>
  </si>
  <si>
    <t>康仁方</t>
  </si>
  <si>
    <t>I188872508</t>
  </si>
  <si>
    <t>嚴姝齊</t>
  </si>
  <si>
    <t>U231117449</t>
  </si>
  <si>
    <t>趙玲珊</t>
  </si>
  <si>
    <t>Q212415841</t>
  </si>
  <si>
    <t>許盟硯</t>
  </si>
  <si>
    <t>E164837232</t>
  </si>
  <si>
    <t>湯幸融</t>
  </si>
  <si>
    <t>J188128381</t>
  </si>
  <si>
    <t>余季瑭</t>
  </si>
  <si>
    <t>E208236326</t>
  </si>
  <si>
    <t>何楚萁</t>
  </si>
  <si>
    <t>H131938844</t>
  </si>
  <si>
    <t>古維棋</t>
  </si>
  <si>
    <t>Z125852626</t>
  </si>
  <si>
    <t>游雨昊</t>
  </si>
  <si>
    <t>N243676628</t>
  </si>
  <si>
    <t>阮季驊</t>
  </si>
  <si>
    <t>S213529360</t>
  </si>
  <si>
    <t>倪方介</t>
  </si>
  <si>
    <t>U152519156</t>
  </si>
  <si>
    <t>章坦吟</t>
  </si>
  <si>
    <t>O281393746</t>
  </si>
  <si>
    <t>田沂山</t>
  </si>
  <si>
    <t>T212319646</t>
  </si>
  <si>
    <t>范閔昀</t>
  </si>
  <si>
    <t>H164810158</t>
  </si>
  <si>
    <t>馮坤帆</t>
  </si>
  <si>
    <t>I197473845</t>
  </si>
  <si>
    <t>柳嵩媛</t>
  </si>
  <si>
    <t>I294807247</t>
  </si>
  <si>
    <t>徐祖仁</t>
  </si>
  <si>
    <t>W106487776</t>
  </si>
  <si>
    <t>廖靖懿</t>
  </si>
  <si>
    <t>Y208568025</t>
  </si>
  <si>
    <t>徐濰誠</t>
  </si>
  <si>
    <t>O170881075</t>
  </si>
  <si>
    <t>翁永聿</t>
  </si>
  <si>
    <t>J274893336</t>
  </si>
  <si>
    <t>田見珈</t>
  </si>
  <si>
    <t>F106272144</t>
  </si>
  <si>
    <t>詹憲學</t>
  </si>
  <si>
    <t>Q243489395</t>
  </si>
  <si>
    <t>方詠谷</t>
  </si>
  <si>
    <t>M203786171</t>
  </si>
  <si>
    <t>崔丞唯</t>
  </si>
  <si>
    <t>N239563675</t>
  </si>
  <si>
    <t>尤旦敏</t>
  </si>
  <si>
    <t>I141587744</t>
  </si>
  <si>
    <t>黃炫吟</t>
  </si>
  <si>
    <t>M190718702</t>
  </si>
  <si>
    <t>龔達臻</t>
  </si>
  <si>
    <t>Y128373908</t>
  </si>
  <si>
    <t>金藝琳</t>
  </si>
  <si>
    <t>W222465007</t>
  </si>
  <si>
    <t>柯駿萩</t>
  </si>
  <si>
    <t>B166199448</t>
  </si>
  <si>
    <t>秦芝林</t>
  </si>
  <si>
    <t>P283254087</t>
  </si>
  <si>
    <t>王峰凡</t>
  </si>
  <si>
    <t>O106735636</t>
  </si>
  <si>
    <t>倪蕭蘋</t>
  </si>
  <si>
    <t>E171636372</t>
  </si>
  <si>
    <t>曹大明</t>
  </si>
  <si>
    <t>P129814962</t>
  </si>
  <si>
    <t>鍾浚鈺</t>
  </si>
  <si>
    <t>O163346509</t>
  </si>
  <si>
    <t>莊藝萁</t>
  </si>
  <si>
    <t>V220756218</t>
  </si>
  <si>
    <t>顏憲鈞</t>
  </si>
  <si>
    <t>V208247625</t>
  </si>
  <si>
    <t>薛永祐</t>
  </si>
  <si>
    <t>H291280173</t>
  </si>
  <si>
    <t>魏莞縈</t>
  </si>
  <si>
    <t>Y217223895</t>
  </si>
  <si>
    <t>甘汀岳</t>
  </si>
  <si>
    <t>O215029800</t>
  </si>
  <si>
    <t>聶韶怡</t>
  </si>
  <si>
    <t>C146134414</t>
  </si>
  <si>
    <t>姬玄諺</t>
  </si>
  <si>
    <t>P125218115</t>
  </si>
  <si>
    <t>滑惠唯</t>
  </si>
  <si>
    <t>K207799483</t>
  </si>
  <si>
    <t>涂蔓衛</t>
  </si>
  <si>
    <t>X249056409</t>
  </si>
  <si>
    <t>侯有綱</t>
  </si>
  <si>
    <t>A250986410</t>
  </si>
  <si>
    <t>談麗盈</t>
  </si>
  <si>
    <t>Z130097138</t>
  </si>
  <si>
    <t>溫皇杰</t>
  </si>
  <si>
    <t>P148164345</t>
  </si>
  <si>
    <t>高絹璟</t>
  </si>
  <si>
    <t>E190132377</t>
  </si>
  <si>
    <t>滑彥珂</t>
  </si>
  <si>
    <t>B208969388</t>
  </si>
  <si>
    <t>杜學岑</t>
  </si>
  <si>
    <t>O102623528</t>
  </si>
  <si>
    <t>范雋貴</t>
  </si>
  <si>
    <t>T225212128</t>
  </si>
  <si>
    <t>古敦呈</t>
  </si>
  <si>
    <t>L161969708</t>
  </si>
  <si>
    <t>紀姵楠</t>
  </si>
  <si>
    <t>C150685518</t>
  </si>
  <si>
    <t>施斯程</t>
  </si>
  <si>
    <t>H143044447</t>
  </si>
  <si>
    <t>凌立言</t>
  </si>
  <si>
    <t>D102117469</t>
  </si>
  <si>
    <t>莊擷宏</t>
  </si>
  <si>
    <t>S106687766</t>
  </si>
  <si>
    <t>喻蕓娟</t>
  </si>
  <si>
    <t>V199530281</t>
  </si>
  <si>
    <t>荊雪韻</t>
  </si>
  <si>
    <t>K195955834</t>
  </si>
  <si>
    <t>蕭議祠</t>
  </si>
  <si>
    <t>C125252546</t>
  </si>
  <si>
    <t>夏俞雍</t>
  </si>
  <si>
    <t>A283024666</t>
  </si>
  <si>
    <t>涂煜唯</t>
  </si>
  <si>
    <t>Y136571245</t>
  </si>
  <si>
    <t>巫青順</t>
  </si>
  <si>
    <t>Q179761073</t>
  </si>
  <si>
    <t>辜讓蘋</t>
  </si>
  <si>
    <t>U255419957</t>
  </si>
  <si>
    <t>魏姵綾</t>
  </si>
  <si>
    <t>D248253620</t>
  </si>
  <si>
    <t>胡亮諄</t>
  </si>
  <si>
    <t>X245306391</t>
  </si>
  <si>
    <t>談汶峻</t>
  </si>
  <si>
    <t>F298636097</t>
  </si>
  <si>
    <t>角皓芹</t>
  </si>
  <si>
    <t>V150380120</t>
  </si>
  <si>
    <t>項珞家</t>
  </si>
  <si>
    <t>T240263659</t>
  </si>
  <si>
    <t>袁沛葳</t>
  </si>
  <si>
    <t>B249080945</t>
  </si>
  <si>
    <t>符琮恆</t>
  </si>
  <si>
    <t>O152233973</t>
  </si>
  <si>
    <t>商鸝言</t>
  </si>
  <si>
    <t>V194714354</t>
  </si>
  <si>
    <t>劉任俐</t>
  </si>
  <si>
    <t>Q240469742</t>
  </si>
  <si>
    <t>蘇承杰</t>
  </si>
  <si>
    <t>M252227718</t>
  </si>
  <si>
    <t>鄭偉燁</t>
  </si>
  <si>
    <t>T237698693</t>
  </si>
  <si>
    <t>許勻宣</t>
  </si>
  <si>
    <t>T217122966</t>
  </si>
  <si>
    <t>郁弘承</t>
  </si>
  <si>
    <t>P291179166</t>
  </si>
  <si>
    <t>顏芃文</t>
  </si>
  <si>
    <t>Q289352815</t>
  </si>
  <si>
    <t>歐旼順</t>
  </si>
  <si>
    <t>O112628147</t>
  </si>
  <si>
    <t>石妍衛</t>
  </si>
  <si>
    <t>U121112837</t>
  </si>
  <si>
    <t>袁邑良</t>
  </si>
  <si>
    <t>L206167317</t>
  </si>
  <si>
    <t>甘杭勤</t>
  </si>
  <si>
    <t>R234838898</t>
  </si>
  <si>
    <t>趙雨璇</t>
  </si>
  <si>
    <t>L152074844</t>
  </si>
  <si>
    <t>宣茜璋</t>
  </si>
  <si>
    <t>H152797939</t>
  </si>
  <si>
    <t>魏煥容</t>
  </si>
  <si>
    <t>Q174817128</t>
  </si>
  <si>
    <t>沈昱男</t>
  </si>
  <si>
    <t>W199639109</t>
  </si>
  <si>
    <t>辜翊丞</t>
  </si>
  <si>
    <t>E196712417</t>
  </si>
  <si>
    <t>客戶姓名</t>
    <phoneticPr fontId="2" type="noConversion"/>
  </si>
  <si>
    <t>身分證字號</t>
    <phoneticPr fontId="2" type="noConversion"/>
  </si>
  <si>
    <t>合計</t>
    <phoneticPr fontId="2" type="noConversion"/>
  </si>
  <si>
    <t>客戶編號</t>
    <phoneticPr fontId="2" type="noConversion"/>
  </si>
  <si>
    <t>客戶名稱</t>
    <phoneticPr fontId="2" type="noConversion"/>
  </si>
  <si>
    <t>票據號碼</t>
    <phoneticPr fontId="2" type="noConversion"/>
  </si>
  <si>
    <t>到期日</t>
    <phoneticPr fontId="2" type="noConversion"/>
  </si>
  <si>
    <t>46 ~ 60 天</t>
    <phoneticPr fontId="2" type="noConversion"/>
  </si>
  <si>
    <t>61 天以上</t>
    <phoneticPr fontId="2" type="noConversion"/>
  </si>
  <si>
    <t>瑜得移動科技</t>
  </si>
  <si>
    <t>CR04803167</t>
  </si>
  <si>
    <t>普立電器</t>
  </si>
  <si>
    <t>QZ89635240</t>
  </si>
  <si>
    <t>碩傑電器</t>
  </si>
  <si>
    <t>WW62915358</t>
  </si>
  <si>
    <t>閎泰科技實業</t>
  </si>
  <si>
    <t>HW12251904</t>
  </si>
  <si>
    <t>達夫科技實業</t>
  </si>
  <si>
    <t>VL15299620</t>
  </si>
  <si>
    <t>海商國際</t>
  </si>
  <si>
    <t>MW13993137</t>
  </si>
  <si>
    <t>揚潤國際</t>
  </si>
  <si>
    <t>TY09342385</t>
  </si>
  <si>
    <t>大賀工業</t>
  </si>
  <si>
    <t>XY19426041</t>
  </si>
  <si>
    <t>德創國際科技</t>
  </si>
  <si>
    <t>RK48298869</t>
  </si>
  <si>
    <t>翰興電腦資訊</t>
  </si>
  <si>
    <t>FR30923989</t>
  </si>
  <si>
    <t>隆江鐘錶行</t>
  </si>
  <si>
    <t>CQ13063281</t>
  </si>
  <si>
    <t>音傑全電子</t>
  </si>
  <si>
    <t>HG69885651</t>
  </si>
  <si>
    <t>上展鐘錶行</t>
  </si>
  <si>
    <t>AZ98977795</t>
  </si>
  <si>
    <t>新基通信工業</t>
  </si>
  <si>
    <t>LE03135955</t>
  </si>
  <si>
    <t>真祥智聯網</t>
  </si>
  <si>
    <t>OV04328778</t>
  </si>
  <si>
    <t>EH28473867</t>
  </si>
  <si>
    <t>嘉亨電子</t>
  </si>
  <si>
    <t>LA10999666</t>
  </si>
  <si>
    <t>上寰電測</t>
  </si>
  <si>
    <t>WB02570482</t>
  </si>
  <si>
    <t>NH64900525</t>
  </si>
  <si>
    <t>山進電機</t>
  </si>
  <si>
    <t>QP56748568</t>
  </si>
  <si>
    <t>設新國際</t>
  </si>
  <si>
    <t>IS22821172</t>
  </si>
  <si>
    <t>勝軒實業</t>
  </si>
  <si>
    <t>GD59548265</t>
  </si>
  <si>
    <t>百隆電腦</t>
  </si>
  <si>
    <t>AG40017964</t>
  </si>
  <si>
    <t>利伽儀器</t>
  </si>
  <si>
    <t>OO64031644</t>
  </si>
  <si>
    <t>瞻營儀器</t>
  </si>
  <si>
    <t>WY67805787</t>
  </si>
  <si>
    <t>上元鋼精密工業</t>
  </si>
  <si>
    <t>UE46498493</t>
  </si>
  <si>
    <t>懋瑞資訊</t>
  </si>
  <si>
    <t>JN30510151</t>
  </si>
  <si>
    <t>益利電子</t>
  </si>
  <si>
    <t>KO16614063</t>
  </si>
  <si>
    <t>霓虹資訊</t>
  </si>
  <si>
    <t>QU22626634</t>
  </si>
  <si>
    <t>UF24617156</t>
  </si>
  <si>
    <t>千錡電子工業</t>
  </si>
  <si>
    <t>XK56279055</t>
  </si>
  <si>
    <t>BR27366154</t>
  </si>
  <si>
    <t>OD99921887</t>
  </si>
  <si>
    <t>昂欣電腦事務用品</t>
  </si>
  <si>
    <t>YR06762266</t>
  </si>
  <si>
    <t>FD78017997</t>
  </si>
  <si>
    <t>PX14521969</t>
  </si>
  <si>
    <t>志及超音波科技</t>
  </si>
  <si>
    <t>YL79151141</t>
  </si>
  <si>
    <t>富欣影音</t>
  </si>
  <si>
    <t>HJ96978077</t>
  </si>
  <si>
    <t>KC60530357</t>
  </si>
  <si>
    <t>阿丹科技</t>
  </si>
  <si>
    <t>TN21807221</t>
  </si>
  <si>
    <t>AC88133357</t>
  </si>
  <si>
    <t>偉旗影音</t>
  </si>
  <si>
    <t>WQ08457040</t>
  </si>
  <si>
    <t>進奮光電</t>
  </si>
  <si>
    <t>AW43090549</t>
  </si>
  <si>
    <t>沅聖資訊</t>
  </si>
  <si>
    <t>AT73697929</t>
  </si>
  <si>
    <t>QK42437989</t>
  </si>
  <si>
    <t>IH92420191</t>
  </si>
  <si>
    <t>達達電器工業</t>
  </si>
  <si>
    <t>JP90952623</t>
  </si>
  <si>
    <t>麗臺電腦</t>
  </si>
  <si>
    <t>LR12756603</t>
  </si>
  <si>
    <t>PF41935728</t>
  </si>
  <si>
    <t>宏薰電子工業</t>
  </si>
  <si>
    <t>OD13684251</t>
  </si>
  <si>
    <t>QS48110234</t>
  </si>
  <si>
    <t>鋒厚電機</t>
  </si>
  <si>
    <t>ZV65105579</t>
  </si>
  <si>
    <t>MU64099204</t>
  </si>
  <si>
    <t>俞氏電機</t>
  </si>
  <si>
    <t>YO32269115</t>
  </si>
  <si>
    <t>AF45185457</t>
  </si>
  <si>
    <t>上凱數位電子科技</t>
  </si>
  <si>
    <t>UL02955489</t>
  </si>
  <si>
    <t>洛克工業</t>
  </si>
  <si>
    <t>QV78545846</t>
  </si>
  <si>
    <t>慶旺工業</t>
  </si>
  <si>
    <t>YA88930164</t>
  </si>
  <si>
    <t>凱碩電機</t>
  </si>
  <si>
    <t>KB28466051</t>
  </si>
  <si>
    <t>華鎂智聯網</t>
  </si>
  <si>
    <t>AY83213853</t>
  </si>
  <si>
    <t>承瑩通信工業</t>
  </si>
  <si>
    <t>DC65359350</t>
  </si>
  <si>
    <t>慶坤精密科技</t>
  </si>
  <si>
    <t>YM47447966</t>
  </si>
  <si>
    <t>勇溢科技</t>
  </si>
  <si>
    <t>UI73360755</t>
  </si>
  <si>
    <t>JB26887477</t>
  </si>
  <si>
    <t>智元精密科技</t>
  </si>
  <si>
    <t>DB50877993</t>
  </si>
  <si>
    <t>晉業電子</t>
  </si>
  <si>
    <t>NU94016733</t>
  </si>
  <si>
    <t>VQ80821839</t>
  </si>
  <si>
    <t>PI56352314</t>
  </si>
  <si>
    <t>ZW78923823</t>
  </si>
  <si>
    <t>醫樺智聯網</t>
  </si>
  <si>
    <t>LW44947918</t>
  </si>
  <si>
    <t>廣佑電機</t>
  </si>
  <si>
    <t>ZI49196378</t>
  </si>
  <si>
    <t>CP14676439</t>
  </si>
  <si>
    <t>屏通宏業</t>
  </si>
  <si>
    <t>IM05620027</t>
  </si>
  <si>
    <t>VH88706531</t>
  </si>
  <si>
    <t>GJ88328147</t>
  </si>
  <si>
    <t>WD07163957</t>
  </si>
  <si>
    <t>UT17422299</t>
  </si>
  <si>
    <t>兆聲精密科技</t>
  </si>
  <si>
    <t>HK46390519</t>
  </si>
  <si>
    <t>星曜通信工業</t>
  </si>
  <si>
    <t>LL60292596</t>
  </si>
  <si>
    <t>JI00923680</t>
  </si>
  <si>
    <t>大慶移動科技</t>
  </si>
  <si>
    <t>HZ29113424</t>
  </si>
  <si>
    <t>全譜資訊</t>
  </si>
  <si>
    <t>AQ74972235</t>
  </si>
  <si>
    <t>上泰企業</t>
  </si>
  <si>
    <t>HJ58434681</t>
  </si>
  <si>
    <t>泓凱電子</t>
  </si>
  <si>
    <t>XA80185433</t>
  </si>
  <si>
    <t>DH05476512</t>
  </si>
  <si>
    <t>CL52543077</t>
  </si>
  <si>
    <t>通合電機</t>
  </si>
  <si>
    <t>JJ17270503</t>
  </si>
  <si>
    <t>WF91207487</t>
  </si>
  <si>
    <t>GP64289931</t>
  </si>
  <si>
    <t>力仁數位電子科技</t>
  </si>
  <si>
    <t>TL93270536</t>
  </si>
  <si>
    <t>盈多宏業</t>
  </si>
  <si>
    <t>GI98867841</t>
  </si>
  <si>
    <t>ZN48291582</t>
  </si>
  <si>
    <t>璟愷機械</t>
  </si>
  <si>
    <t>LO62992993</t>
  </si>
  <si>
    <t>鈊象科技實業</t>
  </si>
  <si>
    <t>VJ41621494</t>
  </si>
  <si>
    <t>飛麒超音波科技</t>
  </si>
  <si>
    <t>RJ52336434</t>
  </si>
  <si>
    <t>國琳全電子</t>
  </si>
  <si>
    <t>FI37383293</t>
  </si>
  <si>
    <t>雩華移動科技</t>
  </si>
  <si>
    <t>KQ63369868</t>
  </si>
  <si>
    <t>PM34309911</t>
  </si>
  <si>
    <t>16 ~ 30 天</t>
    <phoneticPr fontId="2" type="noConversion"/>
  </si>
  <si>
    <t>31 ~ 45 天</t>
    <phoneticPr fontId="2" type="noConversion"/>
  </si>
  <si>
    <t>二月</t>
  </si>
  <si>
    <t>三月</t>
  </si>
  <si>
    <t>五月</t>
  </si>
  <si>
    <t>八月</t>
  </si>
  <si>
    <t>十一月</t>
  </si>
  <si>
    <t>廣告費</t>
  </si>
  <si>
    <t>租金</t>
  </si>
  <si>
    <t>保險費</t>
  </si>
  <si>
    <t>項目</t>
    <phoneticPr fontId="10" type="noConversion"/>
  </si>
  <si>
    <t>職員薪金</t>
  </si>
  <si>
    <t>加班費</t>
  </si>
  <si>
    <t>董監事報酬</t>
  </si>
  <si>
    <t>車馬費</t>
  </si>
  <si>
    <t>年終獎金</t>
  </si>
  <si>
    <t>工資</t>
  </si>
  <si>
    <t>業務獎勵</t>
  </si>
  <si>
    <t>提列退休金準備</t>
  </si>
  <si>
    <t>津貼</t>
  </si>
  <si>
    <t>提撥福利金</t>
  </si>
  <si>
    <t>稅捐</t>
  </si>
  <si>
    <t>折舊攤提</t>
  </si>
  <si>
    <t>研究發展費</t>
  </si>
  <si>
    <t>權利金及技術</t>
  </si>
  <si>
    <t>呆帳</t>
  </si>
  <si>
    <t>佣金支出</t>
  </si>
  <si>
    <t>銷貨獎勵金</t>
  </si>
  <si>
    <t>運費</t>
    <phoneticPr fontId="9" type="noConversion"/>
  </si>
  <si>
    <t>報關費</t>
  </si>
  <si>
    <t>顧問費</t>
  </si>
  <si>
    <t>勞務費</t>
  </si>
  <si>
    <t>大樓管理費等費用</t>
  </si>
  <si>
    <t>貨物稅</t>
  </si>
  <si>
    <t>員工保險費</t>
  </si>
  <si>
    <t>運費</t>
    <phoneticPr fontId="9" type="noConversion"/>
  </si>
  <si>
    <t>一月</t>
    <phoneticPr fontId="10" type="noConversion"/>
  </si>
  <si>
    <t>員工保險費</t>
    <phoneticPr fontId="9" type="noConversion"/>
  </si>
  <si>
    <t>六月</t>
    <phoneticPr fontId="10" type="noConversion"/>
  </si>
  <si>
    <t>提撥福利金</t>
    <phoneticPr fontId="9" type="noConversion"/>
  </si>
  <si>
    <t>員工保險費</t>
    <phoneticPr fontId="9" type="noConversion"/>
  </si>
  <si>
    <t>七月</t>
    <phoneticPr fontId="10" type="noConversion"/>
  </si>
  <si>
    <t>九月</t>
    <phoneticPr fontId="10" type="noConversion"/>
  </si>
  <si>
    <t>提撥福利金</t>
    <phoneticPr fontId="9" type="noConversion"/>
  </si>
  <si>
    <t>十二月</t>
    <phoneticPr fontId="10" type="noConversion"/>
  </si>
  <si>
    <t>項目</t>
    <phoneticPr fontId="10" type="noConversion"/>
  </si>
  <si>
    <t>四月</t>
    <phoneticPr fontId="10" type="noConversion"/>
  </si>
  <si>
    <t>項目</t>
    <phoneticPr fontId="10" type="noConversion"/>
  </si>
  <si>
    <t>十月</t>
    <phoneticPr fontId="10" type="noConversion"/>
  </si>
  <si>
    <t>109-01-16-22</t>
  </si>
  <si>
    <t>109-01-29-11</t>
  </si>
  <si>
    <t>109-01-31-79</t>
  </si>
  <si>
    <t>109-02-02-70</t>
  </si>
  <si>
    <t>109-02-07-22</t>
  </si>
  <si>
    <t>109-02-09-61</t>
  </si>
  <si>
    <t>109-02-20-83</t>
  </si>
  <si>
    <t>109-02-26-47</t>
  </si>
  <si>
    <t>109-02-26-70</t>
  </si>
  <si>
    <t>109-02-28-35</t>
  </si>
  <si>
    <t>109-03-14-74</t>
  </si>
  <si>
    <t>109-03-28-45</t>
  </si>
  <si>
    <t>109-03-31-25</t>
  </si>
  <si>
    <t>109-04-02-95</t>
  </si>
  <si>
    <t>109-04-15-72</t>
  </si>
  <si>
    <t>109-04-21-39</t>
  </si>
  <si>
    <t>109-05-04-64</t>
  </si>
  <si>
    <t>109-05-06-51</t>
  </si>
  <si>
    <t>109-05-09-10</t>
  </si>
  <si>
    <t>109-05-09-56</t>
  </si>
  <si>
    <t>109-05-14-12</t>
  </si>
  <si>
    <t>109-05-15-12</t>
  </si>
  <si>
    <t>109-05-20-46</t>
  </si>
  <si>
    <t>109-05-21-31</t>
  </si>
  <si>
    <t>109-05-27-28</t>
  </si>
  <si>
    <t>109-05-30-48</t>
  </si>
  <si>
    <t>109-06-06-55</t>
  </si>
  <si>
    <t>109-06-07-48</t>
  </si>
  <si>
    <t>109-06-14-20</t>
  </si>
  <si>
    <t>109-06-14-22</t>
  </si>
  <si>
    <t>109-06-16-27</t>
  </si>
  <si>
    <t>109-06-16-79</t>
  </si>
  <si>
    <t>109-06-19-35</t>
  </si>
  <si>
    <t>109-06-21-40</t>
  </si>
  <si>
    <t>109-06-24-20</t>
  </si>
  <si>
    <t>109-07-23-65</t>
  </si>
  <si>
    <t>109-07-31-77</t>
  </si>
  <si>
    <t>109-08-12-48</t>
  </si>
  <si>
    <t>109-08-14-88</t>
  </si>
  <si>
    <t>109-08-17-91</t>
  </si>
  <si>
    <t>109-08-30-89</t>
  </si>
  <si>
    <t>109-09-03-29</t>
  </si>
  <si>
    <t>109-09-07-13</t>
  </si>
  <si>
    <t>109-09-25-16</t>
  </si>
  <si>
    <t>109-09-30-71</t>
  </si>
  <si>
    <t>109-10-05-83</t>
  </si>
  <si>
    <t>109-10-08-79</t>
  </si>
  <si>
    <t>109-10-12-35</t>
  </si>
  <si>
    <t>109-10-19-10</t>
  </si>
  <si>
    <t>109-10-22-85</t>
  </si>
  <si>
    <t>109-10-30-44</t>
  </si>
  <si>
    <t>109-10-30-54</t>
  </si>
  <si>
    <t>109-11-05-17</t>
  </si>
  <si>
    <t>109-11-07-79</t>
  </si>
  <si>
    <t>109-11-10-95</t>
  </si>
  <si>
    <t>109-11-13-22</t>
  </si>
  <si>
    <t>109-11-14-67</t>
  </si>
  <si>
    <t>109-11-21-99</t>
  </si>
  <si>
    <t>109-11-27-63</t>
  </si>
  <si>
    <t>109-12-13-56</t>
  </si>
  <si>
    <t>109-12-15-41</t>
  </si>
  <si>
    <t>109-12-24-98</t>
  </si>
  <si>
    <t>109-12-30-11</t>
  </si>
  <si>
    <t>109-12-31-39</t>
  </si>
  <si>
    <t>108-01-05-80</t>
  </si>
  <si>
    <t>108-01-05-99</t>
  </si>
  <si>
    <t>108-01-27-74</t>
  </si>
  <si>
    <t>108-01-28-93</t>
  </si>
  <si>
    <t>108-02-02-92</t>
  </si>
  <si>
    <t>108-02-08-77</t>
  </si>
  <si>
    <t>108-02-17-58</t>
  </si>
  <si>
    <t>108-02-22-75</t>
  </si>
  <si>
    <t>108-02-26-16</t>
  </si>
  <si>
    <t>108-02-26-73</t>
  </si>
  <si>
    <t>108-03-12-69</t>
  </si>
  <si>
    <t>108-03-14-69</t>
  </si>
  <si>
    <t>108-03-16-77</t>
  </si>
  <si>
    <t>108-03-26-32</t>
  </si>
  <si>
    <t>108-04-07-26</t>
  </si>
  <si>
    <t>108-04-18-80</t>
  </si>
  <si>
    <t>108-04-20-11</t>
  </si>
  <si>
    <t>108-05-06-36</t>
  </si>
  <si>
    <t>108-05-10-40</t>
  </si>
  <si>
    <t>108-05-23-53</t>
  </si>
  <si>
    <t>108-05-26-16</t>
  </si>
  <si>
    <t>108-05-26-18</t>
  </si>
  <si>
    <t>108-05-30-73</t>
  </si>
  <si>
    <t>108-06-02-79</t>
  </si>
  <si>
    <t>108-06-04-41</t>
  </si>
  <si>
    <t>108-06-10-73</t>
  </si>
  <si>
    <t>108-06-21-97</t>
  </si>
  <si>
    <t>108-06-29-74</t>
  </si>
  <si>
    <t>108-07-10-43</t>
  </si>
  <si>
    <t>108-08-22-19</t>
  </si>
  <si>
    <t>108-08-30-85</t>
  </si>
  <si>
    <t>108-09-03-22</t>
  </si>
  <si>
    <t>108-09-04-91</t>
  </si>
  <si>
    <t>108-10-09-27</t>
  </si>
  <si>
    <t>108-10-09-83</t>
  </si>
  <si>
    <t>108-10-11-85</t>
  </si>
  <si>
    <t>108-10-17-13</t>
  </si>
  <si>
    <t>108-10-24-96</t>
  </si>
  <si>
    <t>108-11-11-94</t>
  </si>
  <si>
    <t>108-11-20-83</t>
  </si>
  <si>
    <t>108-12-02-70</t>
  </si>
  <si>
    <t>108-12-13-15</t>
  </si>
  <si>
    <t>108-12-17-93</t>
  </si>
  <si>
    <t>108-12-20-60</t>
  </si>
  <si>
    <t>107-01-06-41</t>
  </si>
  <si>
    <t>107-01-09-70</t>
  </si>
  <si>
    <t>107-01-12-54</t>
  </si>
  <si>
    <t>107-01-17-27</t>
  </si>
  <si>
    <t>107-01-25-87</t>
  </si>
  <si>
    <t>107-01-26-54</t>
  </si>
  <si>
    <t>107-01-27-64</t>
  </si>
  <si>
    <t>107-01-31-35</t>
  </si>
  <si>
    <t>107-01-31-58</t>
  </si>
  <si>
    <t>107-02-02-28</t>
  </si>
  <si>
    <t>107-02-20-38</t>
  </si>
  <si>
    <t>107-03-16-48</t>
  </si>
  <si>
    <t>107-03-28-16</t>
  </si>
  <si>
    <t>107-04-07-73</t>
  </si>
  <si>
    <t>107-04-08-21</t>
  </si>
  <si>
    <t>107-04-10-41</t>
  </si>
  <si>
    <t>107-04-11-39</t>
  </si>
  <si>
    <t>107-04-17-95</t>
  </si>
  <si>
    <t>107-04-25-19</t>
  </si>
  <si>
    <t>107-05-08-75</t>
  </si>
  <si>
    <t>107-05-20-22</t>
  </si>
  <si>
    <t>107-05-31-47</t>
  </si>
  <si>
    <t>107-06-06-14</t>
  </si>
  <si>
    <t>107-06-13-79</t>
  </si>
  <si>
    <t>107-06-17-16</t>
  </si>
  <si>
    <t>107-06-21-46</t>
  </si>
  <si>
    <t>107-06-29-13</t>
  </si>
  <si>
    <t>107-07-02-44</t>
  </si>
  <si>
    <t>107-07-07-45</t>
  </si>
  <si>
    <t>107-07-08-27</t>
  </si>
  <si>
    <t>107-07-10-22</t>
  </si>
  <si>
    <t>107-07-13-77</t>
  </si>
  <si>
    <t>107-07-19-27</t>
  </si>
  <si>
    <t>107-07-20-54</t>
  </si>
  <si>
    <t>107-08-13-54</t>
  </si>
  <si>
    <t>107-08-16-99</t>
  </si>
  <si>
    <t>107-08-29-80</t>
  </si>
  <si>
    <t>107-09-01-56</t>
  </si>
  <si>
    <t>107-09-04-40</t>
  </si>
  <si>
    <t>107-09-12-75</t>
  </si>
  <si>
    <t>107-09-16-87</t>
  </si>
  <si>
    <t>107-09-21-72</t>
  </si>
  <si>
    <t>107-09-27-65</t>
  </si>
  <si>
    <t>107-10-05-65</t>
  </si>
  <si>
    <t>107-10-17-60</t>
  </si>
  <si>
    <t>107-10-21-10</t>
  </si>
  <si>
    <t>107-11-04-93</t>
  </si>
  <si>
    <t>107-11-12-10</t>
  </si>
  <si>
    <t>107-11-18-68</t>
  </si>
  <si>
    <t>107-12-04-29</t>
  </si>
  <si>
    <t>107-12-25-40</t>
  </si>
  <si>
    <t>107-12-25-69</t>
  </si>
  <si>
    <t>107-12-29-26</t>
  </si>
  <si>
    <t>110-01-03-95</t>
  </si>
  <si>
    <t>110-01-07-49</t>
  </si>
  <si>
    <t>110-01-12-65</t>
  </si>
  <si>
    <t>110-02-02-32</t>
  </si>
  <si>
    <t>110-02-02-35</t>
  </si>
  <si>
    <t>110-02-11-50</t>
  </si>
  <si>
    <t>110-03-03-94</t>
  </si>
  <si>
    <t>110-03-04-80</t>
  </si>
  <si>
    <t>110-03-14-62</t>
  </si>
  <si>
    <t>110-03-16-50</t>
  </si>
  <si>
    <t>110-04-15-42</t>
  </si>
  <si>
    <t>110-05-01-44</t>
  </si>
  <si>
    <t>110-05-06-25</t>
  </si>
  <si>
    <t>110-05-14-34</t>
  </si>
  <si>
    <t>110-06-01-53</t>
  </si>
  <si>
    <t>110-06-09-76</t>
  </si>
  <si>
    <t>110-06-20-96</t>
  </si>
  <si>
    <t>110-07-05-37</t>
  </si>
  <si>
    <t>110-07-06-50</t>
  </si>
  <si>
    <t>110-07-12-48</t>
  </si>
  <si>
    <t>110-07-13-32</t>
  </si>
  <si>
    <t>110-07-16-83</t>
  </si>
  <si>
    <t>110-07-29-73</t>
  </si>
  <si>
    <t>110-08-01-71</t>
  </si>
  <si>
    <t>110-08-06-33</t>
  </si>
  <si>
    <t>110-08-18-98</t>
  </si>
  <si>
    <t>110-08-28-35</t>
  </si>
  <si>
    <t>110-09-13-15</t>
  </si>
  <si>
    <t>110-09-17-51</t>
  </si>
  <si>
    <t>110-09-26-90</t>
  </si>
  <si>
    <t>110-10-11-19</t>
  </si>
  <si>
    <t>110-10-16-62</t>
  </si>
  <si>
    <t>110-10-26-65</t>
  </si>
  <si>
    <t>110-11-10-37</t>
  </si>
  <si>
    <t>110-11-16-89</t>
  </si>
  <si>
    <t>110-11-21-92</t>
  </si>
  <si>
    <t>110-11-22-10</t>
  </si>
  <si>
    <t>110-11-28-71</t>
  </si>
  <si>
    <t>110-12-22-14</t>
  </si>
  <si>
    <t>110-12-30-50</t>
  </si>
  <si>
    <t>106-01-14-51</t>
  </si>
  <si>
    <t>106-01-17-27</t>
  </si>
  <si>
    <t>106-01-27-54</t>
  </si>
  <si>
    <t>106-02-19-47</t>
  </si>
  <si>
    <t>106-02-20-83</t>
  </si>
  <si>
    <t>106-02-25-29</t>
  </si>
  <si>
    <t>106-03-04-14</t>
  </si>
  <si>
    <t>106-03-27-12</t>
  </si>
  <si>
    <t>106-04-10-74</t>
  </si>
  <si>
    <t>106-04-26-45</t>
  </si>
  <si>
    <t>106-04-28-91</t>
  </si>
  <si>
    <t>106-05-08-60</t>
  </si>
  <si>
    <t>106-05-15-28</t>
  </si>
  <si>
    <t>106-05-17-75</t>
  </si>
  <si>
    <t>106-05-31-31</t>
  </si>
  <si>
    <t>106-06-05-70</t>
  </si>
  <si>
    <t>106-06-13-69</t>
  </si>
  <si>
    <t>106-06-13-87</t>
  </si>
  <si>
    <t>106-07-05-67</t>
  </si>
  <si>
    <t>106-07-13-66</t>
  </si>
  <si>
    <t>106-07-15-52</t>
  </si>
  <si>
    <t>106-07-18-86</t>
  </si>
  <si>
    <t>106-08-02-66</t>
  </si>
  <si>
    <t>106-08-04-92</t>
  </si>
  <si>
    <t>106-08-12-30</t>
  </si>
  <si>
    <t>106-08-14-40</t>
  </si>
  <si>
    <t>106-08-19-52</t>
  </si>
  <si>
    <t>106-08-25-14</t>
  </si>
  <si>
    <t>106-08-31-79</t>
  </si>
  <si>
    <t>106-09-04-49</t>
  </si>
  <si>
    <t>106-09-14-65</t>
  </si>
  <si>
    <t>106-09-27-80</t>
  </si>
  <si>
    <t>106-10-01-59</t>
  </si>
  <si>
    <t>106-10-06-91</t>
  </si>
  <si>
    <t>106-10-06-98</t>
  </si>
  <si>
    <t>106-10-10-94</t>
  </si>
  <si>
    <t>106-10-16-52</t>
  </si>
  <si>
    <t>106-10-20-61</t>
  </si>
  <si>
    <t>106-10-25-62</t>
  </si>
  <si>
    <t>106-10-27-66</t>
  </si>
  <si>
    <t>106-11-25-51</t>
  </si>
  <si>
    <t>106-11-26-98</t>
  </si>
  <si>
    <t>106-11-30-54</t>
  </si>
  <si>
    <t>106-12-03-15</t>
  </si>
  <si>
    <t>106-12-25-13</t>
  </si>
  <si>
    <t>106-12-28-59</t>
  </si>
  <si>
    <t>古維棋</t>
    <phoneticPr fontId="2" type="noConversion"/>
  </si>
  <si>
    <t>0 ~ 15 天</t>
    <phoneticPr fontId="2" type="noConversion"/>
  </si>
  <si>
    <t>應收票據金額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</si>
</sst>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e&quot;年&quot;mm&quot;月&quot;dd&quot;日&quot;"/>
    <numFmt numFmtId="177" formatCode="0.000%"/>
    <numFmt numFmtId="178" formatCode="_-* #,##0_-;\-* #,##0_-;_-* &quot;-&quot;??_-;_-@_-"/>
    <numFmt numFmtId="179" formatCode="&quot;$&quot;**#,##0\ "/>
    <numFmt numFmtId="180" formatCode="[$-404]e\-m\-d;@"/>
    <numFmt numFmtId="181" formatCode="yyyy/mm/dd"/>
    <numFmt numFmtId="182" formatCode="_(* #,##0_);_(* \(#,##0\);_(* &quot;-&quot;??_);_(@_)"/>
  </numFmts>
  <fonts count="11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0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179" fontId="6" fillId="3" borderId="2" xfId="0" applyNumberFormat="1" applyFont="1" applyFill="1" applyBorder="1" applyAlignment="1">
      <alignment vertical="center"/>
    </xf>
    <xf numFmtId="177" fontId="6" fillId="3" borderId="2" xfId="1" applyNumberFormat="1" applyFont="1" applyFill="1" applyBorder="1" applyAlignment="1">
      <alignment horizontal="center" vertical="center"/>
    </xf>
    <xf numFmtId="178" fontId="6" fillId="3" borderId="2" xfId="2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6" fillId="3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79" fontId="6" fillId="0" borderId="2" xfId="0" applyNumberFormat="1" applyFont="1" applyBorder="1" applyAlignment="1">
      <alignment vertical="center"/>
    </xf>
    <xf numFmtId="177" fontId="6" fillId="0" borderId="2" xfId="1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181" fontId="4" fillId="0" borderId="3" xfId="0" applyNumberFormat="1" applyFont="1" applyFill="1" applyBorder="1" applyAlignment="1">
      <alignment horizontal="center" vertical="center"/>
    </xf>
    <xf numFmtId="42" fontId="4" fillId="0" borderId="3" xfId="3" applyNumberFormat="1" applyFont="1" applyFill="1" applyBorder="1">
      <alignment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81" fontId="4" fillId="0" borderId="4" xfId="0" applyNumberFormat="1" applyFont="1" applyFill="1" applyBorder="1" applyAlignment="1">
      <alignment horizontal="center" vertical="center"/>
    </xf>
    <xf numFmtId="42" fontId="4" fillId="0" borderId="4" xfId="3" applyNumberFormat="1" applyFont="1" applyFill="1" applyBorder="1">
      <alignment vertical="center"/>
    </xf>
    <xf numFmtId="0" fontId="6" fillId="0" borderId="1" xfId="0" applyFont="1" applyBorder="1" applyAlignment="1">
      <alignment vertical="center"/>
    </xf>
    <xf numFmtId="182" fontId="4" fillId="0" borderId="1" xfId="2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5" fillId="7" borderId="3" xfId="4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10" borderId="2" xfId="0" applyNumberFormat="1" applyFont="1" applyFill="1" applyBorder="1" applyAlignment="1">
      <alignment horizontal="center" vertical="center"/>
    </xf>
    <xf numFmtId="179" fontId="6" fillId="10" borderId="2" xfId="0" applyNumberFormat="1" applyFont="1" applyFill="1" applyBorder="1" applyAlignment="1">
      <alignment vertical="center"/>
    </xf>
    <xf numFmtId="177" fontId="6" fillId="10" borderId="2" xfId="1" applyNumberFormat="1" applyFont="1" applyFill="1" applyBorder="1" applyAlignment="1">
      <alignment horizontal="center" vertical="center"/>
    </xf>
    <xf numFmtId="178" fontId="6" fillId="10" borderId="2" xfId="2" applyNumberFormat="1" applyFont="1" applyFill="1" applyBorder="1" applyAlignment="1">
      <alignment vertical="center"/>
    </xf>
    <xf numFmtId="0" fontId="6" fillId="10" borderId="2" xfId="0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/>
    </xf>
    <xf numFmtId="176" fontId="6" fillId="10" borderId="5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10" borderId="6" xfId="0" applyNumberFormat="1" applyFont="1" applyFill="1" applyBorder="1" applyAlignment="1">
      <alignment horizontal="center" vertical="center"/>
    </xf>
    <xf numFmtId="179" fontId="6" fillId="10" borderId="6" xfId="0" applyNumberFormat="1" applyFont="1" applyFill="1" applyBorder="1" applyAlignment="1">
      <alignment vertical="center"/>
    </xf>
    <xf numFmtId="177" fontId="6" fillId="10" borderId="6" xfId="1" applyNumberFormat="1" applyFont="1" applyFill="1" applyBorder="1" applyAlignment="1">
      <alignment horizontal="center" vertical="center"/>
    </xf>
    <xf numFmtId="178" fontId="6" fillId="10" borderId="6" xfId="2" applyNumberFormat="1" applyFont="1" applyFill="1" applyBorder="1" applyAlignment="1">
      <alignment vertical="center"/>
    </xf>
    <xf numFmtId="0" fontId="6" fillId="10" borderId="6" xfId="0" applyFont="1" applyFill="1" applyBorder="1" applyAlignment="1">
      <alignment horizontal="center" vertical="center"/>
    </xf>
    <xf numFmtId="176" fontId="6" fillId="10" borderId="6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5" fillId="7" borderId="7" xfId="4" applyFont="1" applyFill="1" applyBorder="1" applyAlignment="1">
      <alignment horizontal="center" vertical="center"/>
    </xf>
    <xf numFmtId="42" fontId="4" fillId="0" borderId="7" xfId="3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6">
    <cellStyle name="60% - 輔色1" xfId="4" builtinId="32"/>
    <cellStyle name="一般" xfId="0" builtinId="0"/>
    <cellStyle name="千分位" xfId="2" builtinId="3"/>
    <cellStyle name="百分比" xfId="1" builtinId="5"/>
    <cellStyle name="貨幣 [0]" xfId="3" builtinId="7"/>
    <cellStyle name="貨幣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zoomScale="95" zoomScaleNormal="95" workbookViewId="0"/>
  </sheetViews>
  <sheetFormatPr defaultColWidth="9.109375" defaultRowHeight="16.2" x14ac:dyDescent="0.3"/>
  <cols>
    <col min="1" max="1" width="18.44140625" style="1" customWidth="1"/>
    <col min="2" max="2" width="20.21875" style="1" customWidth="1"/>
    <col min="3" max="3" width="11.33203125" style="1" customWidth="1"/>
    <col min="4" max="4" width="23.21875" customWidth="1"/>
    <col min="5" max="5" width="16.6640625" style="1" customWidth="1"/>
    <col min="6" max="6" width="14.33203125" style="1" bestFit="1" customWidth="1"/>
    <col min="7" max="7" width="10.88671875" style="1" customWidth="1"/>
    <col min="8" max="8" width="20.21875" style="1" customWidth="1"/>
    <col min="9" max="9" width="20.21875" style="2" customWidth="1"/>
    <col min="10" max="16384" width="9.109375" style="1"/>
  </cols>
  <sheetData>
    <row r="1" spans="1:9" ht="41.25" customHeight="1" x14ac:dyDescent="0.3">
      <c r="A1" s="45" t="s">
        <v>0</v>
      </c>
      <c r="B1" s="45" t="s">
        <v>502</v>
      </c>
      <c r="C1" s="45" t="s">
        <v>501</v>
      </c>
      <c r="D1" s="45" t="s">
        <v>1</v>
      </c>
      <c r="E1" s="46" t="s">
        <v>5</v>
      </c>
      <c r="F1" s="46" t="s">
        <v>4</v>
      </c>
      <c r="G1" s="46" t="s">
        <v>6</v>
      </c>
      <c r="H1" s="45" t="s">
        <v>2</v>
      </c>
      <c r="I1" s="47" t="s">
        <v>3</v>
      </c>
    </row>
    <row r="2" spans="1:9" ht="25.35" customHeight="1" x14ac:dyDescent="0.3">
      <c r="A2" s="39" t="s">
        <v>925</v>
      </c>
      <c r="B2" s="39" t="s">
        <v>418</v>
      </c>
      <c r="C2" s="39" t="s">
        <v>417</v>
      </c>
      <c r="D2" s="40">
        <v>43070000</v>
      </c>
      <c r="E2" s="41">
        <v>2.5899999999999999E-2</v>
      </c>
      <c r="F2" s="42">
        <f t="shared" ref="F2:F65" si="0">-PMT(E2/12,G2*12,D2)</f>
        <v>447508.38054955692</v>
      </c>
      <c r="G2" s="43">
        <v>9</v>
      </c>
      <c r="H2" s="44">
        <v>42383</v>
      </c>
      <c r="I2" s="48">
        <f t="shared" ref="I2:I65" si="1">DATE(YEAR(H2)+G2,MONTH(H2),DAY(H2))</f>
        <v>45671</v>
      </c>
    </row>
    <row r="3" spans="1:9" ht="25.35" customHeight="1" x14ac:dyDescent="0.3">
      <c r="A3" s="4" t="s">
        <v>926</v>
      </c>
      <c r="B3" s="4" t="s">
        <v>70</v>
      </c>
      <c r="C3" s="4" t="s">
        <v>69</v>
      </c>
      <c r="D3" s="5">
        <v>21540000</v>
      </c>
      <c r="E3" s="6">
        <v>8.3199999999999996E-2</v>
      </c>
      <c r="F3" s="7">
        <f t="shared" si="0"/>
        <v>192658.47466704549</v>
      </c>
      <c r="G3" s="8">
        <v>18</v>
      </c>
      <c r="H3" s="9">
        <v>42386</v>
      </c>
      <c r="I3" s="49">
        <f t="shared" si="1"/>
        <v>48961</v>
      </c>
    </row>
    <row r="4" spans="1:9" ht="25.35" customHeight="1" x14ac:dyDescent="0.3">
      <c r="A4" s="39" t="s">
        <v>927</v>
      </c>
      <c r="B4" s="39" t="s">
        <v>92</v>
      </c>
      <c r="C4" s="39" t="s">
        <v>91</v>
      </c>
      <c r="D4" s="40">
        <v>27350000</v>
      </c>
      <c r="E4" s="41">
        <v>2.3369999999999998E-2</v>
      </c>
      <c r="F4" s="42">
        <f t="shared" si="0"/>
        <v>142766.45394092533</v>
      </c>
      <c r="G4" s="43">
        <v>20</v>
      </c>
      <c r="H4" s="44">
        <v>42396</v>
      </c>
      <c r="I4" s="48">
        <f t="shared" si="1"/>
        <v>49701</v>
      </c>
    </row>
    <row r="5" spans="1:9" ht="25.35" customHeight="1" x14ac:dyDescent="0.3">
      <c r="A5" s="4" t="s">
        <v>928</v>
      </c>
      <c r="B5" s="4" t="s">
        <v>90</v>
      </c>
      <c r="C5" s="4" t="s">
        <v>89</v>
      </c>
      <c r="D5" s="5">
        <v>13520000</v>
      </c>
      <c r="E5" s="6">
        <v>6.7400000000000002E-2</v>
      </c>
      <c r="F5" s="7">
        <f t="shared" si="0"/>
        <v>124539.09233145982</v>
      </c>
      <c r="G5" s="8">
        <v>14</v>
      </c>
      <c r="H5" s="9">
        <v>42419</v>
      </c>
      <c r="I5" s="49">
        <f t="shared" si="1"/>
        <v>47533</v>
      </c>
    </row>
    <row r="6" spans="1:9" ht="25.35" customHeight="1" x14ac:dyDescent="0.3">
      <c r="A6" s="39" t="s">
        <v>929</v>
      </c>
      <c r="B6" s="39" t="s">
        <v>18</v>
      </c>
      <c r="C6" s="39" t="s">
        <v>17</v>
      </c>
      <c r="D6" s="40">
        <v>17810000</v>
      </c>
      <c r="E6" s="41">
        <v>3.4360000000000002E-2</v>
      </c>
      <c r="F6" s="42">
        <f t="shared" si="0"/>
        <v>175582.27704918169</v>
      </c>
      <c r="G6" s="43">
        <v>10</v>
      </c>
      <c r="H6" s="44">
        <v>42420</v>
      </c>
      <c r="I6" s="48">
        <f t="shared" si="1"/>
        <v>46073</v>
      </c>
    </row>
    <row r="7" spans="1:9" ht="25.35" customHeight="1" x14ac:dyDescent="0.3">
      <c r="A7" s="4" t="s">
        <v>930</v>
      </c>
      <c r="B7" s="4" t="s">
        <v>252</v>
      </c>
      <c r="C7" s="4" t="s">
        <v>251</v>
      </c>
      <c r="D7" s="5">
        <v>28330000</v>
      </c>
      <c r="E7" s="6">
        <v>7.739E-2</v>
      </c>
      <c r="F7" s="7">
        <f t="shared" si="0"/>
        <v>339826.48239045066</v>
      </c>
      <c r="G7" s="8">
        <v>10</v>
      </c>
      <c r="H7" s="9">
        <v>42425</v>
      </c>
      <c r="I7" s="49">
        <f t="shared" si="1"/>
        <v>46078</v>
      </c>
    </row>
    <row r="8" spans="1:9" ht="25.35" customHeight="1" x14ac:dyDescent="0.3">
      <c r="A8" s="39" t="s">
        <v>931</v>
      </c>
      <c r="B8" s="39" t="s">
        <v>230</v>
      </c>
      <c r="C8" s="39" t="s">
        <v>229</v>
      </c>
      <c r="D8" s="40">
        <v>35960000</v>
      </c>
      <c r="E8" s="41">
        <v>9.5200000000000007E-2</v>
      </c>
      <c r="F8" s="42">
        <f t="shared" si="0"/>
        <v>356374.10719977051</v>
      </c>
      <c r="G8" s="43">
        <v>17</v>
      </c>
      <c r="H8" s="44">
        <v>42433</v>
      </c>
      <c r="I8" s="48">
        <f t="shared" si="1"/>
        <v>48642</v>
      </c>
    </row>
    <row r="9" spans="1:9" ht="25.35" customHeight="1" x14ac:dyDescent="0.3">
      <c r="A9" s="4" t="s">
        <v>932</v>
      </c>
      <c r="B9" s="4" t="s">
        <v>114</v>
      </c>
      <c r="C9" s="4" t="s">
        <v>113</v>
      </c>
      <c r="D9" s="5">
        <v>14120000</v>
      </c>
      <c r="E9" s="6">
        <v>2.9510000000000002E-2</v>
      </c>
      <c r="F9" s="7">
        <f t="shared" si="0"/>
        <v>80979.683020940531</v>
      </c>
      <c r="G9" s="8">
        <v>19</v>
      </c>
      <c r="H9" s="9">
        <v>42456</v>
      </c>
      <c r="I9" s="49">
        <f t="shared" si="1"/>
        <v>49395</v>
      </c>
    </row>
    <row r="10" spans="1:9" ht="25.35" customHeight="1" x14ac:dyDescent="0.3">
      <c r="A10" s="39" t="s">
        <v>933</v>
      </c>
      <c r="B10" s="39" t="s">
        <v>30</v>
      </c>
      <c r="C10" s="39" t="s">
        <v>29</v>
      </c>
      <c r="D10" s="40">
        <v>29310000</v>
      </c>
      <c r="E10" s="41">
        <v>6.6640000000000005E-2</v>
      </c>
      <c r="F10" s="42">
        <f t="shared" si="0"/>
        <v>268773.65625088121</v>
      </c>
      <c r="G10" s="43">
        <v>14</v>
      </c>
      <c r="H10" s="44">
        <v>42470</v>
      </c>
      <c r="I10" s="48">
        <f t="shared" si="1"/>
        <v>47583</v>
      </c>
    </row>
    <row r="11" spans="1:9" ht="25.35" customHeight="1" x14ac:dyDescent="0.3">
      <c r="A11" s="4" t="s">
        <v>934</v>
      </c>
      <c r="B11" s="4" t="s">
        <v>350</v>
      </c>
      <c r="C11" s="4" t="s">
        <v>349</v>
      </c>
      <c r="D11" s="5">
        <v>71200000</v>
      </c>
      <c r="E11" s="6">
        <v>3.7909999999999999E-2</v>
      </c>
      <c r="F11" s="7">
        <f t="shared" si="0"/>
        <v>578783.37974171538</v>
      </c>
      <c r="G11" s="8">
        <v>13</v>
      </c>
      <c r="H11" s="9">
        <v>42486</v>
      </c>
      <c r="I11" s="49">
        <f t="shared" si="1"/>
        <v>47234</v>
      </c>
    </row>
    <row r="12" spans="1:9" ht="25.35" customHeight="1" x14ac:dyDescent="0.3">
      <c r="A12" s="39" t="s">
        <v>935</v>
      </c>
      <c r="B12" s="39" t="s">
        <v>342</v>
      </c>
      <c r="C12" s="39" t="s">
        <v>341</v>
      </c>
      <c r="D12" s="40">
        <v>20290000</v>
      </c>
      <c r="E12" s="41">
        <v>9.1969999999999996E-2</v>
      </c>
      <c r="F12" s="42">
        <f t="shared" si="0"/>
        <v>192508.723836005</v>
      </c>
      <c r="G12" s="43">
        <v>18</v>
      </c>
      <c r="H12" s="44">
        <v>42488</v>
      </c>
      <c r="I12" s="48">
        <f t="shared" si="1"/>
        <v>49062</v>
      </c>
    </row>
    <row r="13" spans="1:9" ht="25.35" customHeight="1" x14ac:dyDescent="0.3">
      <c r="A13" s="4" t="s">
        <v>936</v>
      </c>
      <c r="B13" s="4" t="s">
        <v>328</v>
      </c>
      <c r="C13" s="4" t="s">
        <v>327</v>
      </c>
      <c r="D13" s="5">
        <v>15450000</v>
      </c>
      <c r="E13" s="6">
        <v>3.7470000000000003E-2</v>
      </c>
      <c r="F13" s="7">
        <f t="shared" si="0"/>
        <v>125261.89026215961</v>
      </c>
      <c r="G13" s="8">
        <v>13</v>
      </c>
      <c r="H13" s="9">
        <v>42498</v>
      </c>
      <c r="I13" s="49">
        <f t="shared" si="1"/>
        <v>47246</v>
      </c>
    </row>
    <row r="14" spans="1:9" ht="25.35" customHeight="1" x14ac:dyDescent="0.3">
      <c r="A14" s="39" t="s">
        <v>937</v>
      </c>
      <c r="B14" s="39" t="s">
        <v>396</v>
      </c>
      <c r="C14" s="39" t="s">
        <v>395</v>
      </c>
      <c r="D14" s="40">
        <v>7450000</v>
      </c>
      <c r="E14" s="41">
        <v>4.165E-2</v>
      </c>
      <c r="F14" s="42">
        <f t="shared" si="0"/>
        <v>91383.03969869361</v>
      </c>
      <c r="G14" s="43">
        <v>8</v>
      </c>
      <c r="H14" s="44">
        <v>42505</v>
      </c>
      <c r="I14" s="48">
        <f t="shared" si="1"/>
        <v>45427</v>
      </c>
    </row>
    <row r="15" spans="1:9" ht="25.35" customHeight="1" x14ac:dyDescent="0.3">
      <c r="A15" s="4" t="s">
        <v>938</v>
      </c>
      <c r="B15" s="4" t="s">
        <v>302</v>
      </c>
      <c r="C15" s="4" t="s">
        <v>301</v>
      </c>
      <c r="D15" s="5">
        <v>24250000</v>
      </c>
      <c r="E15" s="6">
        <v>4.4240000000000002E-2</v>
      </c>
      <c r="F15" s="7">
        <f t="shared" si="0"/>
        <v>217343.34697854437</v>
      </c>
      <c r="G15" s="8">
        <v>12</v>
      </c>
      <c r="H15" s="9">
        <v>42507</v>
      </c>
      <c r="I15" s="49">
        <f t="shared" si="1"/>
        <v>46890</v>
      </c>
    </row>
    <row r="16" spans="1:9" ht="25.35" customHeight="1" x14ac:dyDescent="0.3">
      <c r="A16" s="39" t="s">
        <v>939</v>
      </c>
      <c r="B16" s="39" t="s">
        <v>280</v>
      </c>
      <c r="C16" s="39" t="s">
        <v>279</v>
      </c>
      <c r="D16" s="40">
        <v>63040000</v>
      </c>
      <c r="E16" s="41">
        <v>6.96E-3</v>
      </c>
      <c r="F16" s="42">
        <f t="shared" si="0"/>
        <v>496229.02398860571</v>
      </c>
      <c r="G16" s="43">
        <v>11</v>
      </c>
      <c r="H16" s="44">
        <v>42521</v>
      </c>
      <c r="I16" s="48">
        <f t="shared" si="1"/>
        <v>46538</v>
      </c>
    </row>
    <row r="17" spans="1:9" ht="25.35" customHeight="1" x14ac:dyDescent="0.3">
      <c r="A17" s="4" t="s">
        <v>940</v>
      </c>
      <c r="B17" s="4" t="s">
        <v>68</v>
      </c>
      <c r="C17" s="4" t="s">
        <v>67</v>
      </c>
      <c r="D17" s="5">
        <v>22330000</v>
      </c>
      <c r="E17" s="6">
        <v>4.2399999999999998E-3</v>
      </c>
      <c r="F17" s="7">
        <f t="shared" si="0"/>
        <v>120312.18861731264</v>
      </c>
      <c r="G17" s="8">
        <v>16</v>
      </c>
      <c r="H17" s="9">
        <v>42526</v>
      </c>
      <c r="I17" s="49">
        <f t="shared" si="1"/>
        <v>48370</v>
      </c>
    </row>
    <row r="18" spans="1:9" ht="25.35" customHeight="1" x14ac:dyDescent="0.3">
      <c r="A18" s="39" t="s">
        <v>941</v>
      </c>
      <c r="B18" s="39" t="s">
        <v>494</v>
      </c>
      <c r="C18" s="39" t="s">
        <v>493</v>
      </c>
      <c r="D18" s="40">
        <v>58510000</v>
      </c>
      <c r="E18" s="41">
        <v>1.6369999999999999E-2</v>
      </c>
      <c r="F18" s="42">
        <f t="shared" si="0"/>
        <v>366816.43076769449</v>
      </c>
      <c r="G18" s="43">
        <v>15</v>
      </c>
      <c r="H18" s="44">
        <v>42534</v>
      </c>
      <c r="I18" s="48">
        <f t="shared" si="1"/>
        <v>48012</v>
      </c>
    </row>
    <row r="19" spans="1:9" ht="25.35" customHeight="1" x14ac:dyDescent="0.3">
      <c r="A19" s="4" t="s">
        <v>942</v>
      </c>
      <c r="B19" s="4" t="s">
        <v>182</v>
      </c>
      <c r="C19" s="4" t="s">
        <v>181</v>
      </c>
      <c r="D19" s="5">
        <v>44390000</v>
      </c>
      <c r="E19" s="6">
        <v>9.3460000000000001E-2</v>
      </c>
      <c r="F19" s="7">
        <f t="shared" si="0"/>
        <v>570659.58710456488</v>
      </c>
      <c r="G19" s="8">
        <v>10</v>
      </c>
      <c r="H19" s="9">
        <v>42534</v>
      </c>
      <c r="I19" s="49">
        <f t="shared" si="1"/>
        <v>46186</v>
      </c>
    </row>
    <row r="20" spans="1:9" ht="25.35" customHeight="1" x14ac:dyDescent="0.3">
      <c r="A20" s="39" t="s">
        <v>943</v>
      </c>
      <c r="B20" s="39" t="s">
        <v>96</v>
      </c>
      <c r="C20" s="39" t="s">
        <v>95</v>
      </c>
      <c r="D20" s="40">
        <v>52750000</v>
      </c>
      <c r="E20" s="41">
        <v>2.886E-2</v>
      </c>
      <c r="F20" s="42">
        <f t="shared" si="0"/>
        <v>694294.64551057736</v>
      </c>
      <c r="G20" s="43">
        <v>7</v>
      </c>
      <c r="H20" s="44">
        <v>42556</v>
      </c>
      <c r="I20" s="48">
        <f t="shared" si="1"/>
        <v>45112</v>
      </c>
    </row>
    <row r="21" spans="1:9" ht="25.35" customHeight="1" x14ac:dyDescent="0.3">
      <c r="A21" s="4" t="s">
        <v>944</v>
      </c>
      <c r="B21" s="4" t="s">
        <v>108</v>
      </c>
      <c r="C21" s="4" t="s">
        <v>107</v>
      </c>
      <c r="D21" s="5">
        <v>77830000</v>
      </c>
      <c r="E21" s="6">
        <v>2.3800000000000002E-2</v>
      </c>
      <c r="F21" s="7">
        <f t="shared" si="0"/>
        <v>424670.94418553618</v>
      </c>
      <c r="G21" s="8">
        <v>19</v>
      </c>
      <c r="H21" s="9">
        <v>42564</v>
      </c>
      <c r="I21" s="49">
        <f t="shared" si="1"/>
        <v>49503</v>
      </c>
    </row>
    <row r="22" spans="1:9" ht="25.35" customHeight="1" x14ac:dyDescent="0.3">
      <c r="A22" s="39" t="s">
        <v>945</v>
      </c>
      <c r="B22" s="39" t="s">
        <v>412</v>
      </c>
      <c r="C22" s="39" t="s">
        <v>411</v>
      </c>
      <c r="D22" s="40">
        <v>65330000</v>
      </c>
      <c r="E22" s="41">
        <v>3.2559999999999999E-2</v>
      </c>
      <c r="F22" s="42">
        <f t="shared" si="0"/>
        <v>484728.77369801723</v>
      </c>
      <c r="G22" s="43">
        <v>14</v>
      </c>
      <c r="H22" s="44">
        <v>42566</v>
      </c>
      <c r="I22" s="48">
        <f t="shared" si="1"/>
        <v>47679</v>
      </c>
    </row>
    <row r="23" spans="1:9" ht="25.35" customHeight="1" x14ac:dyDescent="0.3">
      <c r="A23" s="4" t="s">
        <v>946</v>
      </c>
      <c r="B23" s="4" t="s">
        <v>442</v>
      </c>
      <c r="C23" s="4" t="s">
        <v>441</v>
      </c>
      <c r="D23" s="5">
        <v>53290000</v>
      </c>
      <c r="E23" s="6">
        <v>3.6920000000000001E-2</v>
      </c>
      <c r="F23" s="7">
        <f t="shared" si="0"/>
        <v>325557.46451932861</v>
      </c>
      <c r="G23" s="8">
        <v>19</v>
      </c>
      <c r="H23" s="9">
        <v>42569</v>
      </c>
      <c r="I23" s="49">
        <f t="shared" si="1"/>
        <v>49508</v>
      </c>
    </row>
    <row r="24" spans="1:9" ht="25.35" customHeight="1" x14ac:dyDescent="0.3">
      <c r="A24" s="39" t="s">
        <v>947</v>
      </c>
      <c r="B24" s="39" t="s">
        <v>216</v>
      </c>
      <c r="C24" s="39" t="s">
        <v>215</v>
      </c>
      <c r="D24" s="40">
        <v>51520000</v>
      </c>
      <c r="E24" s="41">
        <v>4.7469999999999998E-2</v>
      </c>
      <c r="F24" s="42">
        <f t="shared" si="0"/>
        <v>368483.49238235882</v>
      </c>
      <c r="G24" s="43">
        <v>17</v>
      </c>
      <c r="H24" s="44">
        <v>42584</v>
      </c>
      <c r="I24" s="48">
        <f t="shared" si="1"/>
        <v>48793</v>
      </c>
    </row>
    <row r="25" spans="1:9" ht="25.35" customHeight="1" x14ac:dyDescent="0.3">
      <c r="A25" s="4" t="s">
        <v>948</v>
      </c>
      <c r="B25" s="4" t="s">
        <v>62</v>
      </c>
      <c r="C25" s="4" t="s">
        <v>61</v>
      </c>
      <c r="D25" s="5">
        <v>28340000</v>
      </c>
      <c r="E25" s="6">
        <v>1.485E-2</v>
      </c>
      <c r="F25" s="7">
        <f t="shared" si="0"/>
        <v>149600.0352767299</v>
      </c>
      <c r="G25" s="8">
        <v>18</v>
      </c>
      <c r="H25" s="9">
        <v>42586</v>
      </c>
      <c r="I25" s="49">
        <f t="shared" si="1"/>
        <v>49160</v>
      </c>
    </row>
    <row r="26" spans="1:9" ht="25.35" customHeight="1" x14ac:dyDescent="0.3">
      <c r="A26" s="39" t="s">
        <v>949</v>
      </c>
      <c r="B26" s="39" t="s">
        <v>50</v>
      </c>
      <c r="C26" s="39" t="s">
        <v>49</v>
      </c>
      <c r="D26" s="40">
        <v>31140000</v>
      </c>
      <c r="E26" s="41">
        <v>5.951E-2</v>
      </c>
      <c r="F26" s="42">
        <f t="shared" si="0"/>
        <v>408481.57650876063</v>
      </c>
      <c r="G26" s="43">
        <v>8</v>
      </c>
      <c r="H26" s="44">
        <v>42594</v>
      </c>
      <c r="I26" s="48">
        <f t="shared" si="1"/>
        <v>45516</v>
      </c>
    </row>
    <row r="27" spans="1:9" ht="25.35" customHeight="1" x14ac:dyDescent="0.3">
      <c r="A27" s="4" t="s">
        <v>950</v>
      </c>
      <c r="B27" s="4" t="s">
        <v>104</v>
      </c>
      <c r="C27" s="4" t="s">
        <v>103</v>
      </c>
      <c r="D27" s="5">
        <v>31500000</v>
      </c>
      <c r="E27" s="6">
        <v>5.3440000000000001E-2</v>
      </c>
      <c r="F27" s="7">
        <f t="shared" si="0"/>
        <v>280551.44698869804</v>
      </c>
      <c r="G27" s="8">
        <v>13</v>
      </c>
      <c r="H27" s="9">
        <v>42596</v>
      </c>
      <c r="I27" s="49">
        <f t="shared" si="1"/>
        <v>47344</v>
      </c>
    </row>
    <row r="28" spans="1:9" ht="25.35" customHeight="1" x14ac:dyDescent="0.3">
      <c r="A28" s="39" t="s">
        <v>951</v>
      </c>
      <c r="B28" s="39" t="s">
        <v>184</v>
      </c>
      <c r="C28" s="39" t="s">
        <v>183</v>
      </c>
      <c r="D28" s="40">
        <v>55850000</v>
      </c>
      <c r="E28" s="41">
        <v>9.2780000000000001E-2</v>
      </c>
      <c r="F28" s="42">
        <f t="shared" si="0"/>
        <v>764625.59495516599</v>
      </c>
      <c r="G28" s="43">
        <v>9</v>
      </c>
      <c r="H28" s="44">
        <v>42601</v>
      </c>
      <c r="I28" s="48">
        <f t="shared" si="1"/>
        <v>45888</v>
      </c>
    </row>
    <row r="29" spans="1:9" ht="25.35" customHeight="1" x14ac:dyDescent="0.3">
      <c r="A29" s="4" t="s">
        <v>952</v>
      </c>
      <c r="B29" s="4" t="s">
        <v>314</v>
      </c>
      <c r="C29" s="4" t="s">
        <v>313</v>
      </c>
      <c r="D29" s="5">
        <v>12990000</v>
      </c>
      <c r="E29" s="6">
        <v>8.6139999999999994E-2</v>
      </c>
      <c r="F29" s="7">
        <f t="shared" si="0"/>
        <v>173276.04456573926</v>
      </c>
      <c r="G29" s="8">
        <v>9</v>
      </c>
      <c r="H29" s="9">
        <v>42607</v>
      </c>
      <c r="I29" s="49">
        <f t="shared" si="1"/>
        <v>45894</v>
      </c>
    </row>
    <row r="30" spans="1:9" ht="25.35" customHeight="1" x14ac:dyDescent="0.3">
      <c r="A30" s="39" t="s">
        <v>953</v>
      </c>
      <c r="B30" s="39" t="s">
        <v>248</v>
      </c>
      <c r="C30" s="39" t="s">
        <v>247</v>
      </c>
      <c r="D30" s="40">
        <v>71140000</v>
      </c>
      <c r="E30" s="41">
        <v>8.1210000000000004E-2</v>
      </c>
      <c r="F30" s="42">
        <f t="shared" si="0"/>
        <v>816736.68558473978</v>
      </c>
      <c r="G30" s="43">
        <v>11</v>
      </c>
      <c r="H30" s="44">
        <v>42613</v>
      </c>
      <c r="I30" s="48">
        <f t="shared" si="1"/>
        <v>46630</v>
      </c>
    </row>
    <row r="31" spans="1:9" ht="25.35" customHeight="1" x14ac:dyDescent="0.3">
      <c r="A31" s="4" t="s">
        <v>954</v>
      </c>
      <c r="B31" s="4" t="s">
        <v>144</v>
      </c>
      <c r="C31" s="4" t="s">
        <v>143</v>
      </c>
      <c r="D31" s="5">
        <v>70780000</v>
      </c>
      <c r="E31" s="6">
        <v>7.8780000000000003E-2</v>
      </c>
      <c r="F31" s="7">
        <f t="shared" si="0"/>
        <v>671434.92605855595</v>
      </c>
      <c r="G31" s="8">
        <v>15</v>
      </c>
      <c r="H31" s="9">
        <v>42617</v>
      </c>
      <c r="I31" s="49">
        <f t="shared" si="1"/>
        <v>48095</v>
      </c>
    </row>
    <row r="32" spans="1:9" ht="25.35" customHeight="1" x14ac:dyDescent="0.3">
      <c r="A32" s="39" t="s">
        <v>955</v>
      </c>
      <c r="B32" s="39" t="s">
        <v>316</v>
      </c>
      <c r="C32" s="39" t="s">
        <v>315</v>
      </c>
      <c r="D32" s="40">
        <v>3150000</v>
      </c>
      <c r="E32" s="41">
        <v>6.5000000000000002E-2</v>
      </c>
      <c r="F32" s="42">
        <f t="shared" si="0"/>
        <v>46775.724886267926</v>
      </c>
      <c r="G32" s="43">
        <v>7</v>
      </c>
      <c r="H32" s="44">
        <v>42627</v>
      </c>
      <c r="I32" s="48">
        <f t="shared" si="1"/>
        <v>45183</v>
      </c>
    </row>
    <row r="33" spans="1:9" ht="25.35" customHeight="1" x14ac:dyDescent="0.3">
      <c r="A33" s="4" t="s">
        <v>956</v>
      </c>
      <c r="B33" s="4" t="s">
        <v>34</v>
      </c>
      <c r="C33" s="4" t="s">
        <v>33</v>
      </c>
      <c r="D33" s="5">
        <v>56300000</v>
      </c>
      <c r="E33" s="6">
        <v>1.2E-4</v>
      </c>
      <c r="F33" s="7">
        <f t="shared" si="0"/>
        <v>293512.2228896005</v>
      </c>
      <c r="G33" s="8">
        <v>16</v>
      </c>
      <c r="H33" s="9">
        <v>42640</v>
      </c>
      <c r="I33" s="49">
        <f t="shared" si="1"/>
        <v>48484</v>
      </c>
    </row>
    <row r="34" spans="1:9" ht="25.35" customHeight="1" x14ac:dyDescent="0.3">
      <c r="A34" s="39" t="s">
        <v>957</v>
      </c>
      <c r="B34" s="39" t="s">
        <v>406</v>
      </c>
      <c r="C34" s="39" t="s">
        <v>405</v>
      </c>
      <c r="D34" s="40">
        <v>51460000</v>
      </c>
      <c r="E34" s="41">
        <v>3.1960000000000002E-2</v>
      </c>
      <c r="F34" s="42">
        <f t="shared" si="0"/>
        <v>684511.70449213998</v>
      </c>
      <c r="G34" s="43">
        <v>7</v>
      </c>
      <c r="H34" s="44">
        <v>42644</v>
      </c>
      <c r="I34" s="48">
        <f t="shared" si="1"/>
        <v>45200</v>
      </c>
    </row>
    <row r="35" spans="1:9" ht="25.35" customHeight="1" x14ac:dyDescent="0.3">
      <c r="A35" s="4" t="s">
        <v>958</v>
      </c>
      <c r="B35" s="4" t="s">
        <v>158</v>
      </c>
      <c r="C35" s="4" t="s">
        <v>157</v>
      </c>
      <c r="D35" s="5">
        <v>51020000</v>
      </c>
      <c r="E35" s="6">
        <v>9.9680000000000005E-2</v>
      </c>
      <c r="F35" s="7">
        <f t="shared" si="0"/>
        <v>519988.49908239068</v>
      </c>
      <c r="G35" s="8">
        <v>17</v>
      </c>
      <c r="H35" s="9">
        <v>42649</v>
      </c>
      <c r="I35" s="49">
        <f t="shared" si="1"/>
        <v>48858</v>
      </c>
    </row>
    <row r="36" spans="1:9" ht="25.35" customHeight="1" x14ac:dyDescent="0.3">
      <c r="A36" s="39" t="s">
        <v>959</v>
      </c>
      <c r="B36" s="39" t="s">
        <v>46</v>
      </c>
      <c r="C36" s="39" t="s">
        <v>45</v>
      </c>
      <c r="D36" s="40">
        <v>25100000</v>
      </c>
      <c r="E36" s="41">
        <v>9.8119999999999999E-2</v>
      </c>
      <c r="F36" s="42">
        <f t="shared" si="0"/>
        <v>350824.81521695742</v>
      </c>
      <c r="G36" s="43">
        <v>9</v>
      </c>
      <c r="H36" s="44">
        <v>42649</v>
      </c>
      <c r="I36" s="48">
        <f t="shared" si="1"/>
        <v>45936</v>
      </c>
    </row>
    <row r="37" spans="1:9" ht="25.35" customHeight="1" x14ac:dyDescent="0.3">
      <c r="A37" s="4" t="s">
        <v>960</v>
      </c>
      <c r="B37" s="4" t="s">
        <v>232</v>
      </c>
      <c r="C37" s="4" t="s">
        <v>231</v>
      </c>
      <c r="D37" s="5">
        <v>17220000</v>
      </c>
      <c r="E37" s="6">
        <v>3.3259999999999998E-2</v>
      </c>
      <c r="F37" s="7">
        <f t="shared" si="0"/>
        <v>145194.08891257632</v>
      </c>
      <c r="G37" s="8">
        <v>12</v>
      </c>
      <c r="H37" s="9">
        <v>42653</v>
      </c>
      <c r="I37" s="49">
        <f t="shared" si="1"/>
        <v>47036</v>
      </c>
    </row>
    <row r="38" spans="1:9" ht="25.35" customHeight="1" x14ac:dyDescent="0.3">
      <c r="A38" s="39" t="s">
        <v>961</v>
      </c>
      <c r="B38" s="39" t="s">
        <v>122</v>
      </c>
      <c r="C38" s="39" t="s">
        <v>121</v>
      </c>
      <c r="D38" s="40">
        <v>51780000</v>
      </c>
      <c r="E38" s="41">
        <v>2.1930000000000002E-2</v>
      </c>
      <c r="F38" s="42">
        <f t="shared" si="0"/>
        <v>358224.86771934002</v>
      </c>
      <c r="G38" s="43">
        <v>14</v>
      </c>
      <c r="H38" s="44">
        <v>42659</v>
      </c>
      <c r="I38" s="48">
        <f t="shared" si="1"/>
        <v>47772</v>
      </c>
    </row>
    <row r="39" spans="1:9" ht="25.35" customHeight="1" x14ac:dyDescent="0.3">
      <c r="A39" s="4" t="s">
        <v>962</v>
      </c>
      <c r="B39" s="4" t="s">
        <v>292</v>
      </c>
      <c r="C39" s="4" t="s">
        <v>291</v>
      </c>
      <c r="D39" s="5">
        <v>40880000</v>
      </c>
      <c r="E39" s="6">
        <v>5.8749999999999997E-2</v>
      </c>
      <c r="F39" s="7">
        <f t="shared" si="0"/>
        <v>488271.88076997135</v>
      </c>
      <c r="G39" s="8">
        <v>9</v>
      </c>
      <c r="H39" s="9">
        <v>42663</v>
      </c>
      <c r="I39" s="49">
        <f t="shared" si="1"/>
        <v>45950</v>
      </c>
    </row>
    <row r="40" spans="1:9" ht="25.35" customHeight="1" x14ac:dyDescent="0.3">
      <c r="A40" s="39" t="s">
        <v>963</v>
      </c>
      <c r="B40" s="39" t="s">
        <v>38</v>
      </c>
      <c r="C40" s="39" t="s">
        <v>37</v>
      </c>
      <c r="D40" s="40">
        <v>3770000</v>
      </c>
      <c r="E40" s="41">
        <v>9.0300000000000005E-2</v>
      </c>
      <c r="F40" s="42">
        <f t="shared" si="0"/>
        <v>37184.705367734117</v>
      </c>
      <c r="G40" s="43">
        <v>16</v>
      </c>
      <c r="H40" s="44">
        <v>42668</v>
      </c>
      <c r="I40" s="48">
        <f t="shared" si="1"/>
        <v>48512</v>
      </c>
    </row>
    <row r="41" spans="1:9" ht="25.35" customHeight="1" x14ac:dyDescent="0.3">
      <c r="A41" s="4" t="s">
        <v>964</v>
      </c>
      <c r="B41" s="4" t="s">
        <v>88</v>
      </c>
      <c r="C41" s="4" t="s">
        <v>87</v>
      </c>
      <c r="D41" s="5">
        <v>18560000</v>
      </c>
      <c r="E41" s="6">
        <v>7.4450000000000002E-2</v>
      </c>
      <c r="F41" s="7">
        <f t="shared" si="0"/>
        <v>186035.75223848704</v>
      </c>
      <c r="G41" s="8">
        <v>13</v>
      </c>
      <c r="H41" s="9">
        <v>42670</v>
      </c>
      <c r="I41" s="49">
        <f t="shared" si="1"/>
        <v>47418</v>
      </c>
    </row>
    <row r="42" spans="1:9" ht="25.35" customHeight="1" x14ac:dyDescent="0.3">
      <c r="A42" s="39" t="s">
        <v>965</v>
      </c>
      <c r="B42" s="39" t="s">
        <v>100</v>
      </c>
      <c r="C42" s="39" t="s">
        <v>99</v>
      </c>
      <c r="D42" s="40">
        <v>13350000</v>
      </c>
      <c r="E42" s="41">
        <v>8.9760000000000006E-2</v>
      </c>
      <c r="F42" s="42">
        <f t="shared" si="0"/>
        <v>119907.43139610908</v>
      </c>
      <c r="G42" s="43">
        <v>20</v>
      </c>
      <c r="H42" s="44">
        <v>42699</v>
      </c>
      <c r="I42" s="48">
        <f t="shared" si="1"/>
        <v>50004</v>
      </c>
    </row>
    <row r="43" spans="1:9" ht="25.35" customHeight="1" x14ac:dyDescent="0.3">
      <c r="A43" s="4" t="s">
        <v>966</v>
      </c>
      <c r="B43" s="4" t="s">
        <v>220</v>
      </c>
      <c r="C43" s="4" t="s">
        <v>219</v>
      </c>
      <c r="D43" s="5">
        <v>63520000</v>
      </c>
      <c r="E43" s="6">
        <v>1.8319999999999999E-2</v>
      </c>
      <c r="F43" s="7">
        <f t="shared" si="0"/>
        <v>381936.30321089667</v>
      </c>
      <c r="G43" s="8">
        <v>16</v>
      </c>
      <c r="H43" s="9">
        <v>42700</v>
      </c>
      <c r="I43" s="49">
        <f t="shared" si="1"/>
        <v>48544</v>
      </c>
    </row>
    <row r="44" spans="1:9" ht="25.35" customHeight="1" x14ac:dyDescent="0.3">
      <c r="A44" s="39" t="s">
        <v>967</v>
      </c>
      <c r="B44" s="39" t="s">
        <v>78</v>
      </c>
      <c r="C44" s="39" t="s">
        <v>77</v>
      </c>
      <c r="D44" s="40">
        <v>7290000</v>
      </c>
      <c r="E44" s="41">
        <v>8.6300000000000005E-3</v>
      </c>
      <c r="F44" s="42">
        <f t="shared" si="0"/>
        <v>34678.122211949805</v>
      </c>
      <c r="G44" s="43">
        <v>19</v>
      </c>
      <c r="H44" s="44">
        <v>42704</v>
      </c>
      <c r="I44" s="48">
        <f t="shared" si="1"/>
        <v>49643</v>
      </c>
    </row>
    <row r="45" spans="1:9" ht="25.35" customHeight="1" x14ac:dyDescent="0.3">
      <c r="A45" s="4" t="s">
        <v>968</v>
      </c>
      <c r="B45" s="4" t="s">
        <v>40</v>
      </c>
      <c r="C45" s="4" t="s">
        <v>39</v>
      </c>
      <c r="D45" s="5">
        <v>43000000</v>
      </c>
      <c r="E45" s="6">
        <v>9.8239999999999994E-2</v>
      </c>
      <c r="F45" s="7">
        <f t="shared" si="0"/>
        <v>534081.48625735939</v>
      </c>
      <c r="G45" s="8">
        <v>11</v>
      </c>
      <c r="H45" s="9">
        <v>42707</v>
      </c>
      <c r="I45" s="49">
        <f t="shared" si="1"/>
        <v>46724</v>
      </c>
    </row>
    <row r="46" spans="1:9" ht="25.35" customHeight="1" x14ac:dyDescent="0.3">
      <c r="A46" s="39" t="s">
        <v>969</v>
      </c>
      <c r="B46" s="39" t="s">
        <v>286</v>
      </c>
      <c r="C46" s="39" t="s">
        <v>285</v>
      </c>
      <c r="D46" s="40">
        <v>55290000</v>
      </c>
      <c r="E46" s="41">
        <v>3.2230000000000002E-2</v>
      </c>
      <c r="F46" s="42">
        <f t="shared" si="0"/>
        <v>539594.58275924902</v>
      </c>
      <c r="G46" s="43">
        <v>10</v>
      </c>
      <c r="H46" s="44">
        <v>42729</v>
      </c>
      <c r="I46" s="48">
        <f t="shared" si="1"/>
        <v>46381</v>
      </c>
    </row>
    <row r="47" spans="1:9" ht="25.35" customHeight="1" x14ac:dyDescent="0.3">
      <c r="A47" s="4" t="s">
        <v>970</v>
      </c>
      <c r="B47" s="4" t="s">
        <v>304</v>
      </c>
      <c r="C47" s="4" t="s">
        <v>303</v>
      </c>
      <c r="D47" s="5">
        <v>14800000</v>
      </c>
      <c r="E47" s="6">
        <v>4.5069999999999999E-2</v>
      </c>
      <c r="F47" s="7">
        <f t="shared" si="0"/>
        <v>183912.63252268379</v>
      </c>
      <c r="G47" s="8">
        <v>8</v>
      </c>
      <c r="H47" s="9">
        <v>42732</v>
      </c>
      <c r="I47" s="49">
        <f t="shared" si="1"/>
        <v>45654</v>
      </c>
    </row>
    <row r="48" spans="1:9" ht="25.35" customHeight="1" x14ac:dyDescent="0.3">
      <c r="A48" s="39" t="s">
        <v>885</v>
      </c>
      <c r="B48" s="39" t="s">
        <v>138</v>
      </c>
      <c r="C48" s="39" t="s">
        <v>137</v>
      </c>
      <c r="D48" s="40">
        <v>74910000</v>
      </c>
      <c r="E48" s="41">
        <v>7.2410000000000002E-2</v>
      </c>
      <c r="F48" s="42">
        <f t="shared" si="0"/>
        <v>710684.826006716</v>
      </c>
      <c r="G48" s="43">
        <v>14</v>
      </c>
      <c r="H48" s="44">
        <v>42738</v>
      </c>
      <c r="I48" s="48">
        <f t="shared" si="1"/>
        <v>47851</v>
      </c>
    </row>
    <row r="49" spans="1:9" ht="25.35" customHeight="1" x14ac:dyDescent="0.3">
      <c r="A49" s="4" t="s">
        <v>886</v>
      </c>
      <c r="B49" s="4" t="s">
        <v>430</v>
      </c>
      <c r="C49" s="4" t="s">
        <v>429</v>
      </c>
      <c r="D49" s="5">
        <v>24120000</v>
      </c>
      <c r="E49" s="6">
        <v>4.5260000000000002E-2</v>
      </c>
      <c r="F49" s="7">
        <f t="shared" si="0"/>
        <v>335563.64519611688</v>
      </c>
      <c r="G49" s="8">
        <v>7</v>
      </c>
      <c r="H49" s="9">
        <v>42742</v>
      </c>
      <c r="I49" s="49">
        <f t="shared" si="1"/>
        <v>45298</v>
      </c>
    </row>
    <row r="50" spans="1:9" ht="25.35" customHeight="1" x14ac:dyDescent="0.3">
      <c r="A50" s="39" t="s">
        <v>887</v>
      </c>
      <c r="B50" s="39" t="s">
        <v>256</v>
      </c>
      <c r="C50" s="39" t="s">
        <v>255</v>
      </c>
      <c r="D50" s="40">
        <v>34850000</v>
      </c>
      <c r="E50" s="41">
        <v>8.2100000000000003E-3</v>
      </c>
      <c r="F50" s="42">
        <f t="shared" si="0"/>
        <v>235607.40464086045</v>
      </c>
      <c r="G50" s="43">
        <v>13</v>
      </c>
      <c r="H50" s="44">
        <v>42747</v>
      </c>
      <c r="I50" s="48">
        <f t="shared" si="1"/>
        <v>47495</v>
      </c>
    </row>
    <row r="51" spans="1:9" ht="25.35" customHeight="1" x14ac:dyDescent="0.3">
      <c r="A51" s="4" t="s">
        <v>888</v>
      </c>
      <c r="B51" s="4" t="s">
        <v>64</v>
      </c>
      <c r="C51" s="4" t="s">
        <v>63</v>
      </c>
      <c r="D51" s="5">
        <v>7380000</v>
      </c>
      <c r="E51" s="6">
        <v>3.2530000000000003E-2</v>
      </c>
      <c r="F51" s="7">
        <f t="shared" si="0"/>
        <v>51867.716331803123</v>
      </c>
      <c r="G51" s="8">
        <v>15</v>
      </c>
      <c r="H51" s="9">
        <v>42768</v>
      </c>
      <c r="I51" s="49">
        <f t="shared" si="1"/>
        <v>48246</v>
      </c>
    </row>
    <row r="52" spans="1:9" ht="25.35" customHeight="1" x14ac:dyDescent="0.3">
      <c r="A52" s="39" t="s">
        <v>889</v>
      </c>
      <c r="B52" s="39" t="s">
        <v>392</v>
      </c>
      <c r="C52" s="39" t="s">
        <v>391</v>
      </c>
      <c r="D52" s="40">
        <v>24870000</v>
      </c>
      <c r="E52" s="41">
        <v>2.998E-2</v>
      </c>
      <c r="F52" s="42">
        <f t="shared" si="0"/>
        <v>137903.52426698033</v>
      </c>
      <c r="G52" s="43">
        <v>20</v>
      </c>
      <c r="H52" s="44">
        <v>42768</v>
      </c>
      <c r="I52" s="48">
        <f t="shared" si="1"/>
        <v>50073</v>
      </c>
    </row>
    <row r="53" spans="1:9" ht="25.35" customHeight="1" x14ac:dyDescent="0.3">
      <c r="A53" s="4" t="s">
        <v>890</v>
      </c>
      <c r="B53" s="4" t="s">
        <v>86</v>
      </c>
      <c r="C53" s="4" t="s">
        <v>85</v>
      </c>
      <c r="D53" s="5">
        <v>56670000</v>
      </c>
      <c r="E53" s="6">
        <v>5.0290000000000001E-2</v>
      </c>
      <c r="F53" s="7">
        <f t="shared" si="0"/>
        <v>374905.37886467867</v>
      </c>
      <c r="G53" s="8">
        <v>20</v>
      </c>
      <c r="H53" s="9">
        <v>42777</v>
      </c>
      <c r="I53" s="49">
        <f t="shared" si="1"/>
        <v>50082</v>
      </c>
    </row>
    <row r="54" spans="1:9" ht="25.35" customHeight="1" x14ac:dyDescent="0.3">
      <c r="A54" s="39" t="s">
        <v>891</v>
      </c>
      <c r="B54" s="39" t="s">
        <v>214</v>
      </c>
      <c r="C54" s="39" t="s">
        <v>213</v>
      </c>
      <c r="D54" s="40">
        <v>62990000</v>
      </c>
      <c r="E54" s="41">
        <v>8.7790000000000007E-2</v>
      </c>
      <c r="F54" s="42">
        <f t="shared" si="0"/>
        <v>595419.05784360482</v>
      </c>
      <c r="G54" s="43">
        <v>17</v>
      </c>
      <c r="H54" s="44">
        <v>42797</v>
      </c>
      <c r="I54" s="48">
        <f t="shared" si="1"/>
        <v>49006</v>
      </c>
    </row>
    <row r="55" spans="1:9" ht="25.35" customHeight="1" x14ac:dyDescent="0.3">
      <c r="A55" s="4" t="s">
        <v>892</v>
      </c>
      <c r="B55" s="4" t="s">
        <v>212</v>
      </c>
      <c r="C55" s="4" t="s">
        <v>211</v>
      </c>
      <c r="D55" s="5">
        <v>6160000</v>
      </c>
      <c r="E55" s="6">
        <v>9.3659999999999993E-2</v>
      </c>
      <c r="F55" s="7">
        <f t="shared" si="0"/>
        <v>84624.039872954789</v>
      </c>
      <c r="G55" s="8">
        <v>9</v>
      </c>
      <c r="H55" s="9">
        <v>42798</v>
      </c>
      <c r="I55" s="49">
        <f t="shared" si="1"/>
        <v>46085</v>
      </c>
    </row>
    <row r="56" spans="1:9" ht="25.35" customHeight="1" x14ac:dyDescent="0.3">
      <c r="A56" s="39" t="s">
        <v>893</v>
      </c>
      <c r="B56" s="39" t="s">
        <v>254</v>
      </c>
      <c r="C56" s="39" t="s">
        <v>253</v>
      </c>
      <c r="D56" s="40">
        <v>59300000</v>
      </c>
      <c r="E56" s="41">
        <v>6.9699999999999998E-2</v>
      </c>
      <c r="F56" s="42">
        <f t="shared" si="0"/>
        <v>579034.50954212109</v>
      </c>
      <c r="G56" s="43">
        <v>13</v>
      </c>
      <c r="H56" s="44">
        <v>42808</v>
      </c>
      <c r="I56" s="48">
        <f t="shared" si="1"/>
        <v>47556</v>
      </c>
    </row>
    <row r="57" spans="1:9" ht="25.35" customHeight="1" x14ac:dyDescent="0.3">
      <c r="A57" s="4" t="s">
        <v>894</v>
      </c>
      <c r="B57" s="4" t="s">
        <v>400</v>
      </c>
      <c r="C57" s="4" t="s">
        <v>399</v>
      </c>
      <c r="D57" s="5">
        <v>17320000</v>
      </c>
      <c r="E57" s="6">
        <v>6.8279999999999993E-2</v>
      </c>
      <c r="F57" s="7">
        <f t="shared" si="0"/>
        <v>135795.36446030374</v>
      </c>
      <c r="G57" s="8">
        <v>19</v>
      </c>
      <c r="H57" s="9">
        <v>42810</v>
      </c>
      <c r="I57" s="49">
        <f t="shared" si="1"/>
        <v>49750</v>
      </c>
    </row>
    <row r="58" spans="1:9" ht="25.35" customHeight="1" x14ac:dyDescent="0.3">
      <c r="A58" s="39" t="s">
        <v>895</v>
      </c>
      <c r="B58" s="39" t="s">
        <v>112</v>
      </c>
      <c r="C58" s="39" t="s">
        <v>111</v>
      </c>
      <c r="D58" s="40">
        <v>17790000</v>
      </c>
      <c r="E58" s="41">
        <v>9.0679999999999997E-2</v>
      </c>
      <c r="F58" s="42">
        <f t="shared" si="0"/>
        <v>167349.89661853469</v>
      </c>
      <c r="G58" s="43">
        <v>18</v>
      </c>
      <c r="H58" s="44">
        <v>42840</v>
      </c>
      <c r="I58" s="48">
        <f t="shared" si="1"/>
        <v>49414</v>
      </c>
    </row>
    <row r="59" spans="1:9" ht="25.35" customHeight="1" x14ac:dyDescent="0.3">
      <c r="A59" s="4" t="s">
        <v>896</v>
      </c>
      <c r="B59" s="4" t="s">
        <v>44</v>
      </c>
      <c r="C59" s="4" t="s">
        <v>43</v>
      </c>
      <c r="D59" s="5">
        <v>63980000</v>
      </c>
      <c r="E59" s="6">
        <v>2.691E-2</v>
      </c>
      <c r="F59" s="7">
        <f t="shared" si="0"/>
        <v>608711.79620219348</v>
      </c>
      <c r="G59" s="8">
        <v>10</v>
      </c>
      <c r="H59" s="9">
        <v>42856</v>
      </c>
      <c r="I59" s="49">
        <f t="shared" si="1"/>
        <v>46508</v>
      </c>
    </row>
    <row r="60" spans="1:9" ht="25.35" customHeight="1" x14ac:dyDescent="0.3">
      <c r="A60" s="39" t="s">
        <v>897</v>
      </c>
      <c r="B60" s="39" t="s">
        <v>172</v>
      </c>
      <c r="C60" s="39" t="s">
        <v>171</v>
      </c>
      <c r="D60" s="40">
        <v>16110000</v>
      </c>
      <c r="E60" s="41">
        <v>7.2010000000000005E-2</v>
      </c>
      <c r="F60" s="42">
        <f t="shared" si="0"/>
        <v>188723.90497304758</v>
      </c>
      <c r="G60" s="43">
        <v>10</v>
      </c>
      <c r="H60" s="44">
        <v>42861</v>
      </c>
      <c r="I60" s="48">
        <f t="shared" si="1"/>
        <v>46513</v>
      </c>
    </row>
    <row r="61" spans="1:9" ht="25.35" customHeight="1" x14ac:dyDescent="0.3">
      <c r="A61" s="4" t="s">
        <v>898</v>
      </c>
      <c r="B61" s="4" t="s">
        <v>10</v>
      </c>
      <c r="C61" s="4" t="s">
        <v>9</v>
      </c>
      <c r="D61" s="5">
        <v>7250000</v>
      </c>
      <c r="E61" s="6">
        <v>6.0060000000000002E-2</v>
      </c>
      <c r="F61" s="7">
        <f t="shared" si="0"/>
        <v>70771.653833774573</v>
      </c>
      <c r="G61" s="8">
        <v>12</v>
      </c>
      <c r="H61" s="9">
        <v>42869</v>
      </c>
      <c r="I61" s="49">
        <f t="shared" si="1"/>
        <v>47252</v>
      </c>
    </row>
    <row r="62" spans="1:9" ht="25.35" customHeight="1" x14ac:dyDescent="0.3">
      <c r="A62" s="39" t="s">
        <v>899</v>
      </c>
      <c r="B62" s="39" t="s">
        <v>488</v>
      </c>
      <c r="C62" s="39" t="s">
        <v>487</v>
      </c>
      <c r="D62" s="40">
        <v>45080000</v>
      </c>
      <c r="E62" s="41">
        <v>1.9900000000000001E-2</v>
      </c>
      <c r="F62" s="42">
        <f t="shared" si="0"/>
        <v>456246.48495224706</v>
      </c>
      <c r="G62" s="43">
        <v>9</v>
      </c>
      <c r="H62" s="44">
        <v>42887</v>
      </c>
      <c r="I62" s="48">
        <f t="shared" si="1"/>
        <v>46174</v>
      </c>
    </row>
    <row r="63" spans="1:9" ht="25.35" customHeight="1" x14ac:dyDescent="0.3">
      <c r="A63" s="4" t="s">
        <v>900</v>
      </c>
      <c r="B63" s="4" t="s">
        <v>420</v>
      </c>
      <c r="C63" s="4" t="s">
        <v>419</v>
      </c>
      <c r="D63" s="5">
        <v>50530000</v>
      </c>
      <c r="E63" s="6">
        <v>9.3789999999999998E-2</v>
      </c>
      <c r="F63" s="7">
        <f t="shared" si="0"/>
        <v>694515.39341377583</v>
      </c>
      <c r="G63" s="8">
        <v>9</v>
      </c>
      <c r="H63" s="9">
        <v>42895</v>
      </c>
      <c r="I63" s="49">
        <f t="shared" si="1"/>
        <v>46182</v>
      </c>
    </row>
    <row r="64" spans="1:9" ht="25.35" customHeight="1" x14ac:dyDescent="0.3">
      <c r="A64" s="39" t="s">
        <v>901</v>
      </c>
      <c r="B64" s="39" t="s">
        <v>126</v>
      </c>
      <c r="C64" s="39" t="s">
        <v>125</v>
      </c>
      <c r="D64" s="40">
        <v>56340000</v>
      </c>
      <c r="E64" s="41">
        <v>6.9269999999999998E-2</v>
      </c>
      <c r="F64" s="42">
        <f t="shared" si="0"/>
        <v>548821.04410234909</v>
      </c>
      <c r="G64" s="43">
        <v>13</v>
      </c>
      <c r="H64" s="44">
        <v>42906</v>
      </c>
      <c r="I64" s="48">
        <f t="shared" si="1"/>
        <v>47654</v>
      </c>
    </row>
    <row r="65" spans="1:9" ht="25.35" customHeight="1" x14ac:dyDescent="0.3">
      <c r="A65" s="4" t="s">
        <v>902</v>
      </c>
      <c r="B65" s="4" t="s">
        <v>234</v>
      </c>
      <c r="C65" s="4" t="s">
        <v>233</v>
      </c>
      <c r="D65" s="5">
        <v>11220000</v>
      </c>
      <c r="E65" s="6">
        <v>6.855E-2</v>
      </c>
      <c r="F65" s="7">
        <f t="shared" si="0"/>
        <v>86014.679114948856</v>
      </c>
      <c r="G65" s="8">
        <v>20</v>
      </c>
      <c r="H65" s="9">
        <v>42921</v>
      </c>
      <c r="I65" s="49">
        <f t="shared" si="1"/>
        <v>50226</v>
      </c>
    </row>
    <row r="66" spans="1:9" ht="25.35" customHeight="1" x14ac:dyDescent="0.3">
      <c r="A66" s="39" t="s">
        <v>903</v>
      </c>
      <c r="B66" s="39" t="s">
        <v>480</v>
      </c>
      <c r="C66" s="39" t="s">
        <v>479</v>
      </c>
      <c r="D66" s="40">
        <v>76560000</v>
      </c>
      <c r="E66" s="41">
        <v>9.4270000000000007E-2</v>
      </c>
      <c r="F66" s="42">
        <f t="shared" ref="F66:F129" si="2">-PMT(E66/12,G66*12,D66)</f>
        <v>933868.80074666743</v>
      </c>
      <c r="G66" s="43">
        <v>11</v>
      </c>
      <c r="H66" s="44">
        <v>42922</v>
      </c>
      <c r="I66" s="48">
        <f t="shared" ref="I66:I129" si="3">DATE(YEAR(H66)+G66,MONTH(H66),DAY(H66))</f>
        <v>46940</v>
      </c>
    </row>
    <row r="67" spans="1:9" ht="25.35" customHeight="1" x14ac:dyDescent="0.3">
      <c r="A67" s="4" t="s">
        <v>904</v>
      </c>
      <c r="B67" s="4" t="s">
        <v>180</v>
      </c>
      <c r="C67" s="4" t="s">
        <v>179</v>
      </c>
      <c r="D67" s="5">
        <v>7340000</v>
      </c>
      <c r="E67" s="6">
        <v>3.3160000000000002E-2</v>
      </c>
      <c r="F67" s="7">
        <f t="shared" si="2"/>
        <v>57983.080495057795</v>
      </c>
      <c r="G67" s="8">
        <v>13</v>
      </c>
      <c r="H67" s="9">
        <v>42928</v>
      </c>
      <c r="I67" s="49">
        <f t="shared" si="3"/>
        <v>47676</v>
      </c>
    </row>
    <row r="68" spans="1:9" ht="25.35" customHeight="1" x14ac:dyDescent="0.3">
      <c r="A68" s="39" t="s">
        <v>905</v>
      </c>
      <c r="B68" s="39" t="s">
        <v>362</v>
      </c>
      <c r="C68" s="39" t="s">
        <v>361</v>
      </c>
      <c r="D68" s="40">
        <v>9170000</v>
      </c>
      <c r="E68" s="41">
        <v>8.2040000000000002E-2</v>
      </c>
      <c r="F68" s="42">
        <f t="shared" si="2"/>
        <v>120353.51122859665</v>
      </c>
      <c r="G68" s="43">
        <v>9</v>
      </c>
      <c r="H68" s="44">
        <v>42929</v>
      </c>
      <c r="I68" s="48">
        <f t="shared" si="3"/>
        <v>46216</v>
      </c>
    </row>
    <row r="69" spans="1:9" ht="25.35" customHeight="1" x14ac:dyDescent="0.3">
      <c r="A69" s="4" t="s">
        <v>906</v>
      </c>
      <c r="B69" s="4" t="s">
        <v>338</v>
      </c>
      <c r="C69" s="4" t="s">
        <v>337</v>
      </c>
      <c r="D69" s="5">
        <v>11720000</v>
      </c>
      <c r="E69" s="6">
        <v>3.5409999999999997E-2</v>
      </c>
      <c r="F69" s="7">
        <f t="shared" si="2"/>
        <v>140369.37224251556</v>
      </c>
      <c r="G69" s="8">
        <v>8</v>
      </c>
      <c r="H69" s="9">
        <v>42932</v>
      </c>
      <c r="I69" s="49">
        <f t="shared" si="3"/>
        <v>45854</v>
      </c>
    </row>
    <row r="70" spans="1:9" ht="25.35" customHeight="1" x14ac:dyDescent="0.3">
      <c r="A70" s="39" t="s">
        <v>907</v>
      </c>
      <c r="B70" s="39" t="s">
        <v>456</v>
      </c>
      <c r="C70" s="39" t="s">
        <v>455</v>
      </c>
      <c r="D70" s="40">
        <v>64940000</v>
      </c>
      <c r="E70" s="41">
        <v>3.3189999999999997E-2</v>
      </c>
      <c r="F70" s="42">
        <f t="shared" si="2"/>
        <v>370613.94143112493</v>
      </c>
      <c r="G70" s="43">
        <v>20</v>
      </c>
      <c r="H70" s="44">
        <v>42945</v>
      </c>
      <c r="I70" s="48">
        <f t="shared" si="3"/>
        <v>50250</v>
      </c>
    </row>
    <row r="71" spans="1:9" ht="25.35" customHeight="1" x14ac:dyDescent="0.3">
      <c r="A71" s="4" t="s">
        <v>908</v>
      </c>
      <c r="B71" s="4" t="s">
        <v>440</v>
      </c>
      <c r="C71" s="4" t="s">
        <v>439</v>
      </c>
      <c r="D71" s="5">
        <v>43960000</v>
      </c>
      <c r="E71" s="6">
        <v>7.6450000000000004E-2</v>
      </c>
      <c r="F71" s="7">
        <f t="shared" si="2"/>
        <v>677420.84350494004</v>
      </c>
      <c r="G71" s="8">
        <v>7</v>
      </c>
      <c r="H71" s="9">
        <v>42948</v>
      </c>
      <c r="I71" s="49">
        <f t="shared" si="3"/>
        <v>45505</v>
      </c>
    </row>
    <row r="72" spans="1:9" ht="25.35" customHeight="1" x14ac:dyDescent="0.3">
      <c r="A72" s="39" t="s">
        <v>909</v>
      </c>
      <c r="B72" s="39" t="s">
        <v>446</v>
      </c>
      <c r="C72" s="39" t="s">
        <v>445</v>
      </c>
      <c r="D72" s="40">
        <v>48930000</v>
      </c>
      <c r="E72" s="41">
        <v>4.836E-2</v>
      </c>
      <c r="F72" s="42">
        <f t="shared" si="2"/>
        <v>515065.09968332411</v>
      </c>
      <c r="G72" s="43">
        <v>10</v>
      </c>
      <c r="H72" s="44">
        <v>42953</v>
      </c>
      <c r="I72" s="48">
        <f t="shared" si="3"/>
        <v>46605</v>
      </c>
    </row>
    <row r="73" spans="1:9" ht="25.35" customHeight="1" x14ac:dyDescent="0.3">
      <c r="A73" s="4" t="s">
        <v>910</v>
      </c>
      <c r="B73" s="4" t="s">
        <v>190</v>
      </c>
      <c r="C73" s="4" t="s">
        <v>189</v>
      </c>
      <c r="D73" s="5">
        <v>44340000</v>
      </c>
      <c r="E73" s="6">
        <v>4.759E-2</v>
      </c>
      <c r="F73" s="7">
        <f t="shared" si="2"/>
        <v>345096.6271566847</v>
      </c>
      <c r="G73" s="8">
        <v>15</v>
      </c>
      <c r="H73" s="9">
        <v>42965</v>
      </c>
      <c r="I73" s="49">
        <f t="shared" si="3"/>
        <v>48444</v>
      </c>
    </row>
    <row r="74" spans="1:9" ht="25.35" customHeight="1" x14ac:dyDescent="0.3">
      <c r="A74" s="39" t="s">
        <v>911</v>
      </c>
      <c r="B74" s="39" t="s">
        <v>36</v>
      </c>
      <c r="C74" s="39" t="s">
        <v>35</v>
      </c>
      <c r="D74" s="40">
        <v>8350000</v>
      </c>
      <c r="E74" s="41">
        <v>2.5080000000000002E-2</v>
      </c>
      <c r="F74" s="42">
        <f t="shared" si="2"/>
        <v>72449.691799798413</v>
      </c>
      <c r="G74" s="43">
        <v>11</v>
      </c>
      <c r="H74" s="44">
        <v>42975</v>
      </c>
      <c r="I74" s="48">
        <f t="shared" si="3"/>
        <v>46993</v>
      </c>
    </row>
    <row r="75" spans="1:9" ht="25.35" customHeight="1" x14ac:dyDescent="0.3">
      <c r="A75" s="4" t="s">
        <v>912</v>
      </c>
      <c r="B75" s="4" t="s">
        <v>408</v>
      </c>
      <c r="C75" s="4" t="s">
        <v>407</v>
      </c>
      <c r="D75" s="5">
        <v>59040000</v>
      </c>
      <c r="E75" s="6">
        <v>1.753E-2</v>
      </c>
      <c r="F75" s="7">
        <f t="shared" si="2"/>
        <v>334884.07202788297</v>
      </c>
      <c r="G75" s="8">
        <v>17</v>
      </c>
      <c r="H75" s="9">
        <v>42991</v>
      </c>
      <c r="I75" s="49">
        <f t="shared" si="3"/>
        <v>49200</v>
      </c>
    </row>
    <row r="76" spans="1:9" ht="25.35" customHeight="1" x14ac:dyDescent="0.3">
      <c r="A76" s="39" t="s">
        <v>913</v>
      </c>
      <c r="B76" s="39" t="s">
        <v>14</v>
      </c>
      <c r="C76" s="39" t="s">
        <v>13</v>
      </c>
      <c r="D76" s="40">
        <v>20590000</v>
      </c>
      <c r="E76" s="41">
        <v>5.2199999999999998E-3</v>
      </c>
      <c r="F76" s="42">
        <f t="shared" si="2"/>
        <v>136544.84457609942</v>
      </c>
      <c r="G76" s="43">
        <v>13</v>
      </c>
      <c r="H76" s="44">
        <v>42995</v>
      </c>
      <c r="I76" s="48">
        <f t="shared" si="3"/>
        <v>47743</v>
      </c>
    </row>
    <row r="77" spans="1:9" ht="25.35" customHeight="1" x14ac:dyDescent="0.3">
      <c r="A77" s="4" t="s">
        <v>914</v>
      </c>
      <c r="B77" s="4" t="s">
        <v>268</v>
      </c>
      <c r="C77" s="4" t="s">
        <v>267</v>
      </c>
      <c r="D77" s="5">
        <v>7210000</v>
      </c>
      <c r="E77" s="6">
        <v>1.6639999999999999E-2</v>
      </c>
      <c r="F77" s="7">
        <f t="shared" si="2"/>
        <v>36906.451551465914</v>
      </c>
      <c r="G77" s="8">
        <v>19</v>
      </c>
      <c r="H77" s="9">
        <v>43004</v>
      </c>
      <c r="I77" s="49">
        <f t="shared" si="3"/>
        <v>49944</v>
      </c>
    </row>
    <row r="78" spans="1:9" ht="25.35" customHeight="1" x14ac:dyDescent="0.3">
      <c r="A78" s="39" t="s">
        <v>915</v>
      </c>
      <c r="B78" s="39" t="s">
        <v>436</v>
      </c>
      <c r="C78" s="39" t="s">
        <v>435</v>
      </c>
      <c r="D78" s="40">
        <v>27310000</v>
      </c>
      <c r="E78" s="41">
        <v>5.2159999999999998E-2</v>
      </c>
      <c r="F78" s="42">
        <f t="shared" si="2"/>
        <v>219051.08368569205</v>
      </c>
      <c r="G78" s="43">
        <v>15</v>
      </c>
      <c r="H78" s="44">
        <v>43019</v>
      </c>
      <c r="I78" s="48">
        <f t="shared" si="3"/>
        <v>48498</v>
      </c>
    </row>
    <row r="79" spans="1:9" ht="25.35" customHeight="1" x14ac:dyDescent="0.3">
      <c r="A79" s="4" t="s">
        <v>916</v>
      </c>
      <c r="B79" s="4" t="s">
        <v>278</v>
      </c>
      <c r="C79" s="4" t="s">
        <v>277</v>
      </c>
      <c r="D79" s="5">
        <v>68530000</v>
      </c>
      <c r="E79" s="6">
        <v>8.5819999999999994E-2</v>
      </c>
      <c r="F79" s="7">
        <f t="shared" si="2"/>
        <v>852682.31417169422</v>
      </c>
      <c r="G79" s="8">
        <v>10</v>
      </c>
      <c r="H79" s="9">
        <v>43024</v>
      </c>
      <c r="I79" s="49">
        <f t="shared" si="3"/>
        <v>46676</v>
      </c>
    </row>
    <row r="80" spans="1:9" ht="25.35" customHeight="1" x14ac:dyDescent="0.3">
      <c r="A80" s="39" t="s">
        <v>917</v>
      </c>
      <c r="B80" s="39" t="s">
        <v>242</v>
      </c>
      <c r="C80" s="39" t="s">
        <v>241</v>
      </c>
      <c r="D80" s="40">
        <v>20820000</v>
      </c>
      <c r="E80" s="41">
        <v>4.1570000000000003E-2</v>
      </c>
      <c r="F80" s="42">
        <f t="shared" si="2"/>
        <v>142502.81156612729</v>
      </c>
      <c r="G80" s="43">
        <v>17</v>
      </c>
      <c r="H80" s="44">
        <v>43034</v>
      </c>
      <c r="I80" s="48">
        <f t="shared" si="3"/>
        <v>49243</v>
      </c>
    </row>
    <row r="81" spans="1:9" ht="25.35" customHeight="1" x14ac:dyDescent="0.3">
      <c r="A81" s="4" t="s">
        <v>918</v>
      </c>
      <c r="B81" s="4" t="s">
        <v>378</v>
      </c>
      <c r="C81" s="4" t="s">
        <v>377</v>
      </c>
      <c r="D81" s="5">
        <v>50060000</v>
      </c>
      <c r="E81" s="6">
        <v>6.9370000000000001E-2</v>
      </c>
      <c r="F81" s="7">
        <f t="shared" si="2"/>
        <v>466527.12030529918</v>
      </c>
      <c r="G81" s="8">
        <v>14</v>
      </c>
      <c r="H81" s="9">
        <v>43049</v>
      </c>
      <c r="I81" s="49">
        <f t="shared" si="3"/>
        <v>48162</v>
      </c>
    </row>
    <row r="82" spans="1:9" ht="25.35" customHeight="1" x14ac:dyDescent="0.3">
      <c r="A82" s="39" t="s">
        <v>919</v>
      </c>
      <c r="B82" s="39" t="s">
        <v>206</v>
      </c>
      <c r="C82" s="39" t="s">
        <v>205</v>
      </c>
      <c r="D82" s="40">
        <v>14720000</v>
      </c>
      <c r="E82" s="41">
        <v>7.0709999999999995E-2</v>
      </c>
      <c r="F82" s="42">
        <f t="shared" si="2"/>
        <v>138266.94115487271</v>
      </c>
      <c r="G82" s="43">
        <v>14</v>
      </c>
      <c r="H82" s="44">
        <v>43055</v>
      </c>
      <c r="I82" s="48">
        <f t="shared" si="3"/>
        <v>48168</v>
      </c>
    </row>
    <row r="83" spans="1:9" ht="25.35" customHeight="1" x14ac:dyDescent="0.3">
      <c r="A83" s="4" t="s">
        <v>920</v>
      </c>
      <c r="B83" s="4" t="s">
        <v>454</v>
      </c>
      <c r="C83" s="4" t="s">
        <v>453</v>
      </c>
      <c r="D83" s="5">
        <v>13980000</v>
      </c>
      <c r="E83" s="6">
        <v>6.2950000000000006E-2</v>
      </c>
      <c r="F83" s="7">
        <f t="shared" si="2"/>
        <v>125404.70314063026</v>
      </c>
      <c r="G83" s="8">
        <v>14</v>
      </c>
      <c r="H83" s="9">
        <v>43060</v>
      </c>
      <c r="I83" s="49">
        <f t="shared" si="3"/>
        <v>48173</v>
      </c>
    </row>
    <row r="84" spans="1:9" ht="25.35" customHeight="1" x14ac:dyDescent="0.3">
      <c r="A84" s="39" t="s">
        <v>921</v>
      </c>
      <c r="B84" s="39" t="s">
        <v>294</v>
      </c>
      <c r="C84" s="39" t="s">
        <v>293</v>
      </c>
      <c r="D84" s="40">
        <v>22270000</v>
      </c>
      <c r="E84" s="41">
        <v>6.2689999999999996E-2</v>
      </c>
      <c r="F84" s="42">
        <f t="shared" si="2"/>
        <v>295585.25187445455</v>
      </c>
      <c r="G84" s="43">
        <v>8</v>
      </c>
      <c r="H84" s="44">
        <v>43061</v>
      </c>
      <c r="I84" s="48">
        <f t="shared" si="3"/>
        <v>45983</v>
      </c>
    </row>
    <row r="85" spans="1:9" ht="25.35" customHeight="1" x14ac:dyDescent="0.3">
      <c r="A85" s="4" t="s">
        <v>922</v>
      </c>
      <c r="B85" s="4" t="s">
        <v>410</v>
      </c>
      <c r="C85" s="4" t="s">
        <v>409</v>
      </c>
      <c r="D85" s="5">
        <v>74260000</v>
      </c>
      <c r="E85" s="6">
        <v>1.4189999999999999E-2</v>
      </c>
      <c r="F85" s="7">
        <f t="shared" si="2"/>
        <v>818735.19505379698</v>
      </c>
      <c r="G85" s="8">
        <v>8</v>
      </c>
      <c r="H85" s="9">
        <v>43067</v>
      </c>
      <c r="I85" s="49">
        <f t="shared" si="3"/>
        <v>45989</v>
      </c>
    </row>
    <row r="86" spans="1:9" ht="25.35" customHeight="1" x14ac:dyDescent="0.3">
      <c r="A86" s="39" t="s">
        <v>923</v>
      </c>
      <c r="B86" s="39" t="s">
        <v>498</v>
      </c>
      <c r="C86" s="39" t="s">
        <v>497</v>
      </c>
      <c r="D86" s="40">
        <v>37920000</v>
      </c>
      <c r="E86" s="41">
        <v>2.5690000000000001E-2</v>
      </c>
      <c r="F86" s="42">
        <f t="shared" si="2"/>
        <v>202216.27503103085</v>
      </c>
      <c r="G86" s="43">
        <v>20</v>
      </c>
      <c r="H86" s="44">
        <v>43091</v>
      </c>
      <c r="I86" s="48">
        <f t="shared" si="3"/>
        <v>50396</v>
      </c>
    </row>
    <row r="87" spans="1:9" ht="25.35" customHeight="1" x14ac:dyDescent="0.3">
      <c r="A87" s="4" t="s">
        <v>924</v>
      </c>
      <c r="B87" s="4" t="s">
        <v>422</v>
      </c>
      <c r="C87" s="4" t="s">
        <v>421</v>
      </c>
      <c r="D87" s="5">
        <v>79480000</v>
      </c>
      <c r="E87" s="6">
        <v>1.0499999999999999E-3</v>
      </c>
      <c r="F87" s="7">
        <f t="shared" si="2"/>
        <v>445061.2506736021</v>
      </c>
      <c r="G87" s="8">
        <v>15</v>
      </c>
      <c r="H87" s="9">
        <v>43099</v>
      </c>
      <c r="I87" s="49">
        <f t="shared" si="3"/>
        <v>48578</v>
      </c>
    </row>
    <row r="88" spans="1:9" ht="25.35" customHeight="1" x14ac:dyDescent="0.3">
      <c r="A88" s="4" t="s">
        <v>832</v>
      </c>
      <c r="B88" s="4" t="s">
        <v>16</v>
      </c>
      <c r="C88" s="4" t="s">
        <v>15</v>
      </c>
      <c r="D88" s="5">
        <v>15140000</v>
      </c>
      <c r="E88" s="6">
        <v>4.5199999999999997E-3</v>
      </c>
      <c r="F88" s="7">
        <f t="shared" si="2"/>
        <v>77117.535387432144</v>
      </c>
      <c r="G88" s="8">
        <v>17</v>
      </c>
      <c r="H88" s="9">
        <v>43106</v>
      </c>
      <c r="I88" s="49">
        <f t="shared" si="3"/>
        <v>49315</v>
      </c>
    </row>
    <row r="89" spans="1:9" ht="25.35" customHeight="1" x14ac:dyDescent="0.3">
      <c r="A89" s="10" t="s">
        <v>833</v>
      </c>
      <c r="B89" s="10" t="s">
        <v>266</v>
      </c>
      <c r="C89" s="10" t="s">
        <v>265</v>
      </c>
      <c r="D89" s="11">
        <v>45040000</v>
      </c>
      <c r="E89" s="12">
        <v>3.4880000000000001E-2</v>
      </c>
      <c r="F89" s="13">
        <f t="shared" si="2"/>
        <v>411335.47767454432</v>
      </c>
      <c r="G89" s="14">
        <v>11</v>
      </c>
      <c r="H89" s="15">
        <v>43109</v>
      </c>
      <c r="I89" s="50">
        <f t="shared" si="3"/>
        <v>47127</v>
      </c>
    </row>
    <row r="90" spans="1:9" ht="25.35" customHeight="1" x14ac:dyDescent="0.3">
      <c r="A90" s="4" t="s">
        <v>834</v>
      </c>
      <c r="B90" s="4" t="s">
        <v>340</v>
      </c>
      <c r="C90" s="4" t="s">
        <v>339</v>
      </c>
      <c r="D90" s="5">
        <v>26970000</v>
      </c>
      <c r="E90" s="6">
        <v>6.3600000000000002E-3</v>
      </c>
      <c r="F90" s="7">
        <f t="shared" si="2"/>
        <v>288219.58017906029</v>
      </c>
      <c r="G90" s="8">
        <v>8</v>
      </c>
      <c r="H90" s="9">
        <v>43112</v>
      </c>
      <c r="I90" s="49">
        <f t="shared" si="3"/>
        <v>46034</v>
      </c>
    </row>
    <row r="91" spans="1:9" ht="25.35" customHeight="1" x14ac:dyDescent="0.3">
      <c r="A91" s="10" t="s">
        <v>835</v>
      </c>
      <c r="B91" s="10" t="s">
        <v>54</v>
      </c>
      <c r="C91" s="10" t="s">
        <v>53</v>
      </c>
      <c r="D91" s="11">
        <v>44090000</v>
      </c>
      <c r="E91" s="12">
        <v>8.2110000000000002E-2</v>
      </c>
      <c r="F91" s="13">
        <f t="shared" si="2"/>
        <v>460690.06721606129</v>
      </c>
      <c r="G91" s="14">
        <v>13</v>
      </c>
      <c r="H91" s="15">
        <v>43117</v>
      </c>
      <c r="I91" s="50">
        <f t="shared" si="3"/>
        <v>47865</v>
      </c>
    </row>
    <row r="92" spans="1:9" ht="25.35" customHeight="1" x14ac:dyDescent="0.3">
      <c r="A92" s="4" t="s">
        <v>836</v>
      </c>
      <c r="B92" s="4" t="s">
        <v>308</v>
      </c>
      <c r="C92" s="4" t="s">
        <v>307</v>
      </c>
      <c r="D92" s="5">
        <v>14390000</v>
      </c>
      <c r="E92" s="6">
        <v>6.79E-3</v>
      </c>
      <c r="F92" s="7">
        <f t="shared" si="2"/>
        <v>89814.636584262378</v>
      </c>
      <c r="G92" s="8">
        <v>14</v>
      </c>
      <c r="H92" s="9">
        <v>43125</v>
      </c>
      <c r="I92" s="49">
        <f t="shared" si="3"/>
        <v>48238</v>
      </c>
    </row>
    <row r="93" spans="1:9" ht="25.35" customHeight="1" x14ac:dyDescent="0.3">
      <c r="A93" s="10" t="s">
        <v>837</v>
      </c>
      <c r="B93" s="10" t="s">
        <v>204</v>
      </c>
      <c r="C93" s="10" t="s">
        <v>203</v>
      </c>
      <c r="D93" s="11">
        <v>77610000</v>
      </c>
      <c r="E93" s="12">
        <v>7.6009999999999994E-2</v>
      </c>
      <c r="F93" s="13">
        <f t="shared" si="2"/>
        <v>751885.71647936176</v>
      </c>
      <c r="G93" s="14">
        <v>14</v>
      </c>
      <c r="H93" s="15">
        <v>43126</v>
      </c>
      <c r="I93" s="50">
        <f t="shared" si="3"/>
        <v>48239</v>
      </c>
    </row>
    <row r="94" spans="1:9" ht="25.35" customHeight="1" x14ac:dyDescent="0.3">
      <c r="A94" s="4" t="s">
        <v>838</v>
      </c>
      <c r="B94" s="4" t="s">
        <v>132</v>
      </c>
      <c r="C94" s="4" t="s">
        <v>131</v>
      </c>
      <c r="D94" s="5">
        <v>2670000</v>
      </c>
      <c r="E94" s="6">
        <v>6.9900000000000004E-2</v>
      </c>
      <c r="F94" s="7">
        <f t="shared" si="2"/>
        <v>22403.565167342662</v>
      </c>
      <c r="G94" s="8">
        <v>17</v>
      </c>
      <c r="H94" s="9">
        <v>43127</v>
      </c>
      <c r="I94" s="49">
        <f t="shared" si="3"/>
        <v>49336</v>
      </c>
    </row>
    <row r="95" spans="1:9" ht="25.35" customHeight="1" x14ac:dyDescent="0.3">
      <c r="A95" s="10" t="s">
        <v>839</v>
      </c>
      <c r="B95" s="10" t="s">
        <v>258</v>
      </c>
      <c r="C95" s="10" t="s">
        <v>257</v>
      </c>
      <c r="D95" s="11">
        <v>41320000</v>
      </c>
      <c r="E95" s="12">
        <v>1.3979999999999999E-2</v>
      </c>
      <c r="F95" s="13">
        <f t="shared" si="2"/>
        <v>227687.80103244478</v>
      </c>
      <c r="G95" s="14">
        <v>17</v>
      </c>
      <c r="H95" s="15">
        <v>43131</v>
      </c>
      <c r="I95" s="50">
        <f t="shared" si="3"/>
        <v>49340</v>
      </c>
    </row>
    <row r="96" spans="1:9" ht="25.35" customHeight="1" x14ac:dyDescent="0.3">
      <c r="A96" s="4" t="s">
        <v>840</v>
      </c>
      <c r="B96" s="4" t="s">
        <v>300</v>
      </c>
      <c r="C96" s="4" t="s">
        <v>299</v>
      </c>
      <c r="D96" s="5">
        <v>71040000</v>
      </c>
      <c r="E96" s="6">
        <v>9.4939999999999997E-2</v>
      </c>
      <c r="F96" s="7">
        <f t="shared" si="2"/>
        <v>687334.06702097273</v>
      </c>
      <c r="G96" s="8">
        <v>18</v>
      </c>
      <c r="H96" s="9">
        <v>43131</v>
      </c>
      <c r="I96" s="49">
        <f t="shared" si="3"/>
        <v>49705</v>
      </c>
    </row>
    <row r="97" spans="1:9" ht="25.35" customHeight="1" x14ac:dyDescent="0.3">
      <c r="A97" s="10" t="s">
        <v>841</v>
      </c>
      <c r="B97" s="10" t="s">
        <v>464</v>
      </c>
      <c r="C97" s="10" t="s">
        <v>463</v>
      </c>
      <c r="D97" s="11">
        <v>19530000</v>
      </c>
      <c r="E97" s="12">
        <v>5.1060000000000001E-2</v>
      </c>
      <c r="F97" s="13">
        <f t="shared" si="2"/>
        <v>130035.70761893094</v>
      </c>
      <c r="G97" s="14">
        <v>20</v>
      </c>
      <c r="H97" s="15">
        <v>43133</v>
      </c>
      <c r="I97" s="50">
        <f t="shared" si="3"/>
        <v>50438</v>
      </c>
    </row>
    <row r="98" spans="1:9" ht="25.35" customHeight="1" x14ac:dyDescent="0.3">
      <c r="A98" s="4" t="s">
        <v>842</v>
      </c>
      <c r="B98" s="4" t="s">
        <v>218</v>
      </c>
      <c r="C98" s="4" t="s">
        <v>217</v>
      </c>
      <c r="D98" s="5">
        <v>11730000</v>
      </c>
      <c r="E98" s="6">
        <v>6.2920000000000004E-2</v>
      </c>
      <c r="F98" s="7">
        <f t="shared" si="2"/>
        <v>100844.40604157896</v>
      </c>
      <c r="G98" s="8">
        <v>15</v>
      </c>
      <c r="H98" s="9">
        <v>43151</v>
      </c>
      <c r="I98" s="49">
        <f t="shared" si="3"/>
        <v>48630</v>
      </c>
    </row>
    <row r="99" spans="1:9" ht="25.35" customHeight="1" x14ac:dyDescent="0.3">
      <c r="A99" s="10" t="s">
        <v>843</v>
      </c>
      <c r="B99" s="10" t="s">
        <v>186</v>
      </c>
      <c r="C99" s="10" t="s">
        <v>185</v>
      </c>
      <c r="D99" s="11">
        <v>48780000</v>
      </c>
      <c r="E99" s="12">
        <v>6.9260000000000002E-2</v>
      </c>
      <c r="F99" s="13">
        <f t="shared" si="2"/>
        <v>454303.60212651675</v>
      </c>
      <c r="G99" s="14">
        <v>14</v>
      </c>
      <c r="H99" s="15">
        <v>43175</v>
      </c>
      <c r="I99" s="50">
        <f t="shared" si="3"/>
        <v>48289</v>
      </c>
    </row>
    <row r="100" spans="1:9" ht="25.35" customHeight="1" x14ac:dyDescent="0.3">
      <c r="A100" s="4" t="s">
        <v>844</v>
      </c>
      <c r="B100" s="4" t="s">
        <v>188</v>
      </c>
      <c r="C100" s="4" t="s">
        <v>187</v>
      </c>
      <c r="D100" s="5">
        <v>33270000</v>
      </c>
      <c r="E100" s="6">
        <v>9.0810000000000002E-2</v>
      </c>
      <c r="F100" s="7">
        <f t="shared" si="2"/>
        <v>306762.22516625543</v>
      </c>
      <c r="G100" s="8">
        <v>19</v>
      </c>
      <c r="H100" s="9">
        <v>43187</v>
      </c>
      <c r="I100" s="49">
        <f t="shared" si="3"/>
        <v>50127</v>
      </c>
    </row>
    <row r="101" spans="1:9" ht="25.35" customHeight="1" x14ac:dyDescent="0.3">
      <c r="A101" s="10" t="s">
        <v>845</v>
      </c>
      <c r="B101" s="10" t="s">
        <v>450</v>
      </c>
      <c r="C101" s="10" t="s">
        <v>449</v>
      </c>
      <c r="D101" s="11">
        <v>38230000</v>
      </c>
      <c r="E101" s="12">
        <v>1.728E-2</v>
      </c>
      <c r="F101" s="13">
        <f t="shared" si="2"/>
        <v>196824.16011201451</v>
      </c>
      <c r="G101" s="14">
        <v>19</v>
      </c>
      <c r="H101" s="15">
        <v>43197</v>
      </c>
      <c r="I101" s="50">
        <f t="shared" si="3"/>
        <v>50137</v>
      </c>
    </row>
    <row r="102" spans="1:9" ht="25.35" customHeight="1" x14ac:dyDescent="0.3">
      <c r="A102" s="4" t="s">
        <v>846</v>
      </c>
      <c r="B102" s="4" t="s">
        <v>374</v>
      </c>
      <c r="C102" s="4" t="s">
        <v>373</v>
      </c>
      <c r="D102" s="5">
        <v>50090000</v>
      </c>
      <c r="E102" s="6">
        <v>9.604E-2</v>
      </c>
      <c r="F102" s="7">
        <f t="shared" si="2"/>
        <v>511611.02246564208</v>
      </c>
      <c r="G102" s="8">
        <v>16</v>
      </c>
      <c r="H102" s="9">
        <v>43198</v>
      </c>
      <c r="I102" s="49">
        <f t="shared" si="3"/>
        <v>49042</v>
      </c>
    </row>
    <row r="103" spans="1:9" ht="25.35" customHeight="1" x14ac:dyDescent="0.3">
      <c r="A103" s="10" t="s">
        <v>847</v>
      </c>
      <c r="B103" s="10" t="s">
        <v>274</v>
      </c>
      <c r="C103" s="10" t="s">
        <v>273</v>
      </c>
      <c r="D103" s="11">
        <v>44420000</v>
      </c>
      <c r="E103" s="12">
        <v>6.0010000000000001E-2</v>
      </c>
      <c r="F103" s="13">
        <f t="shared" si="2"/>
        <v>391468.66158635804</v>
      </c>
      <c r="G103" s="14">
        <v>14</v>
      </c>
      <c r="H103" s="15">
        <v>43200</v>
      </c>
      <c r="I103" s="50">
        <f t="shared" si="3"/>
        <v>48314</v>
      </c>
    </row>
    <row r="104" spans="1:9" ht="25.35" customHeight="1" x14ac:dyDescent="0.3">
      <c r="A104" s="4" t="s">
        <v>848</v>
      </c>
      <c r="B104" s="4" t="s">
        <v>166</v>
      </c>
      <c r="C104" s="4" t="s">
        <v>165</v>
      </c>
      <c r="D104" s="5">
        <v>24520000</v>
      </c>
      <c r="E104" s="6">
        <v>3.4130000000000001E-2</v>
      </c>
      <c r="F104" s="7">
        <f t="shared" si="2"/>
        <v>194838.88218241776</v>
      </c>
      <c r="G104" s="8">
        <v>13</v>
      </c>
      <c r="H104" s="9">
        <v>43201</v>
      </c>
      <c r="I104" s="49">
        <f t="shared" si="3"/>
        <v>47949</v>
      </c>
    </row>
    <row r="105" spans="1:9" ht="25.35" customHeight="1" x14ac:dyDescent="0.3">
      <c r="A105" s="10" t="s">
        <v>849</v>
      </c>
      <c r="B105" s="10" t="s">
        <v>428</v>
      </c>
      <c r="C105" s="10" t="s">
        <v>427</v>
      </c>
      <c r="D105" s="11">
        <v>74350000</v>
      </c>
      <c r="E105" s="12">
        <v>5.6250000000000001E-2</v>
      </c>
      <c r="F105" s="13">
        <f t="shared" si="2"/>
        <v>1072829.4554799993</v>
      </c>
      <c r="G105" s="14">
        <v>7</v>
      </c>
      <c r="H105" s="15">
        <v>43207</v>
      </c>
      <c r="I105" s="50">
        <f t="shared" si="3"/>
        <v>45764</v>
      </c>
    </row>
    <row r="106" spans="1:9" ht="25.35" customHeight="1" x14ac:dyDescent="0.3">
      <c r="A106" s="4" t="s">
        <v>850</v>
      </c>
      <c r="B106" s="4" t="s">
        <v>26</v>
      </c>
      <c r="C106" s="4" t="s">
        <v>25</v>
      </c>
      <c r="D106" s="5">
        <v>56940000</v>
      </c>
      <c r="E106" s="6">
        <v>5.3429999999999998E-2</v>
      </c>
      <c r="F106" s="7">
        <f t="shared" si="2"/>
        <v>460517.10024807608</v>
      </c>
      <c r="G106" s="8">
        <v>15</v>
      </c>
      <c r="H106" s="9">
        <v>43215</v>
      </c>
      <c r="I106" s="49">
        <f t="shared" si="3"/>
        <v>48694</v>
      </c>
    </row>
    <row r="107" spans="1:9" ht="25.35" customHeight="1" x14ac:dyDescent="0.3">
      <c r="A107" s="10" t="s">
        <v>851</v>
      </c>
      <c r="B107" s="10" t="s">
        <v>434</v>
      </c>
      <c r="C107" s="10" t="s">
        <v>433</v>
      </c>
      <c r="D107" s="11">
        <v>56290000</v>
      </c>
      <c r="E107" s="12">
        <v>6.4750000000000002E-2</v>
      </c>
      <c r="F107" s="13">
        <f t="shared" si="2"/>
        <v>835193.6553934433</v>
      </c>
      <c r="G107" s="14">
        <v>7</v>
      </c>
      <c r="H107" s="15">
        <v>43228</v>
      </c>
      <c r="I107" s="50">
        <f t="shared" si="3"/>
        <v>45785</v>
      </c>
    </row>
    <row r="108" spans="1:9" ht="25.35" customHeight="1" x14ac:dyDescent="0.3">
      <c r="A108" s="4" t="s">
        <v>852</v>
      </c>
      <c r="B108" s="4" t="s">
        <v>326</v>
      </c>
      <c r="C108" s="4" t="s">
        <v>325</v>
      </c>
      <c r="D108" s="5">
        <v>47110000</v>
      </c>
      <c r="E108" s="6">
        <v>3.9539999999999999E-2</v>
      </c>
      <c r="F108" s="7">
        <f t="shared" si="2"/>
        <v>475936.60838211549</v>
      </c>
      <c r="G108" s="8">
        <v>10</v>
      </c>
      <c r="H108" s="9">
        <v>43240</v>
      </c>
      <c r="I108" s="49">
        <f t="shared" si="3"/>
        <v>46893</v>
      </c>
    </row>
    <row r="109" spans="1:9" ht="25.35" customHeight="1" x14ac:dyDescent="0.3">
      <c r="A109" s="10" t="s">
        <v>853</v>
      </c>
      <c r="B109" s="10" t="s">
        <v>358</v>
      </c>
      <c r="C109" s="10" t="s">
        <v>357</v>
      </c>
      <c r="D109" s="11">
        <v>25230000</v>
      </c>
      <c r="E109" s="12">
        <v>6.4329999999999998E-2</v>
      </c>
      <c r="F109" s="13">
        <f t="shared" si="2"/>
        <v>191992.07819530522</v>
      </c>
      <c r="G109" s="14">
        <v>19</v>
      </c>
      <c r="H109" s="15">
        <v>43251</v>
      </c>
      <c r="I109" s="50">
        <f t="shared" si="3"/>
        <v>50191</v>
      </c>
    </row>
    <row r="110" spans="1:9" ht="25.35" customHeight="1" x14ac:dyDescent="0.3">
      <c r="A110" s="4" t="s">
        <v>854</v>
      </c>
      <c r="B110" s="4" t="s">
        <v>306</v>
      </c>
      <c r="C110" s="4" t="s">
        <v>305</v>
      </c>
      <c r="D110" s="5">
        <v>58960000</v>
      </c>
      <c r="E110" s="6">
        <v>4.2849999999999999E-2</v>
      </c>
      <c r="F110" s="7">
        <f t="shared" si="2"/>
        <v>493597.23579872877</v>
      </c>
      <c r="G110" s="8">
        <v>13</v>
      </c>
      <c r="H110" s="9">
        <v>43257</v>
      </c>
      <c r="I110" s="49">
        <f t="shared" si="3"/>
        <v>48005</v>
      </c>
    </row>
    <row r="111" spans="1:9" ht="25.35" customHeight="1" x14ac:dyDescent="0.3">
      <c r="A111" s="10" t="s">
        <v>855</v>
      </c>
      <c r="B111" s="10" t="s">
        <v>386</v>
      </c>
      <c r="C111" s="10" t="s">
        <v>385</v>
      </c>
      <c r="D111" s="11">
        <v>39560000</v>
      </c>
      <c r="E111" s="12">
        <v>1.4599999999999999E-3</v>
      </c>
      <c r="F111" s="13">
        <f t="shared" si="2"/>
        <v>237905.27946866155</v>
      </c>
      <c r="G111" s="14">
        <v>14</v>
      </c>
      <c r="H111" s="15">
        <v>43264</v>
      </c>
      <c r="I111" s="50">
        <f t="shared" si="3"/>
        <v>48378</v>
      </c>
    </row>
    <row r="112" spans="1:9" ht="25.35" customHeight="1" x14ac:dyDescent="0.3">
      <c r="A112" s="4" t="s">
        <v>856</v>
      </c>
      <c r="B112" s="4" t="s">
        <v>74</v>
      </c>
      <c r="C112" s="4" t="s">
        <v>73</v>
      </c>
      <c r="D112" s="5">
        <v>74800000</v>
      </c>
      <c r="E112" s="6">
        <v>9.8110000000000003E-2</v>
      </c>
      <c r="F112" s="7">
        <f t="shared" si="2"/>
        <v>724774.17390985414</v>
      </c>
      <c r="G112" s="8">
        <v>19</v>
      </c>
      <c r="H112" s="9">
        <v>43268</v>
      </c>
      <c r="I112" s="49">
        <f t="shared" si="3"/>
        <v>50208</v>
      </c>
    </row>
    <row r="113" spans="1:9" ht="25.35" customHeight="1" x14ac:dyDescent="0.3">
      <c r="A113" s="10" t="s">
        <v>857</v>
      </c>
      <c r="B113" s="10" t="s">
        <v>356</v>
      </c>
      <c r="C113" s="10" t="s">
        <v>355</v>
      </c>
      <c r="D113" s="11">
        <v>6800000</v>
      </c>
      <c r="E113" s="12">
        <v>1.3339999999999999E-2</v>
      </c>
      <c r="F113" s="13">
        <f t="shared" si="2"/>
        <v>47502.76406302234</v>
      </c>
      <c r="G113" s="14">
        <v>13</v>
      </c>
      <c r="H113" s="15">
        <v>43272</v>
      </c>
      <c r="I113" s="50">
        <f t="shared" si="3"/>
        <v>48020</v>
      </c>
    </row>
    <row r="114" spans="1:9" ht="25.35" customHeight="1" x14ac:dyDescent="0.3">
      <c r="A114" s="4" t="s">
        <v>858</v>
      </c>
      <c r="B114" s="4" t="s">
        <v>478</v>
      </c>
      <c r="C114" s="4" t="s">
        <v>477</v>
      </c>
      <c r="D114" s="5">
        <v>65990000</v>
      </c>
      <c r="E114" s="6">
        <v>1.668E-2</v>
      </c>
      <c r="F114" s="7">
        <f t="shared" si="2"/>
        <v>337910.74886093917</v>
      </c>
      <c r="G114" s="8">
        <v>19</v>
      </c>
      <c r="H114" s="9">
        <v>43280</v>
      </c>
      <c r="I114" s="49">
        <f t="shared" si="3"/>
        <v>50220</v>
      </c>
    </row>
    <row r="115" spans="1:9" ht="25.35" customHeight="1" x14ac:dyDescent="0.3">
      <c r="A115" s="10" t="s">
        <v>859</v>
      </c>
      <c r="B115" s="10" t="s">
        <v>366</v>
      </c>
      <c r="C115" s="10" t="s">
        <v>365</v>
      </c>
      <c r="D115" s="11">
        <v>42420000</v>
      </c>
      <c r="E115" s="12">
        <v>9.1579999999999995E-2</v>
      </c>
      <c r="F115" s="13">
        <f t="shared" si="2"/>
        <v>466097.55038848676</v>
      </c>
      <c r="G115" s="14">
        <v>13</v>
      </c>
      <c r="H115" s="15">
        <v>43283</v>
      </c>
      <c r="I115" s="50">
        <f t="shared" si="3"/>
        <v>48031</v>
      </c>
    </row>
    <row r="116" spans="1:9" ht="25.35" customHeight="1" x14ac:dyDescent="0.3">
      <c r="A116" s="4" t="s">
        <v>860</v>
      </c>
      <c r="B116" s="4" t="s">
        <v>380</v>
      </c>
      <c r="C116" s="4" t="s">
        <v>379</v>
      </c>
      <c r="D116" s="5">
        <v>33170000</v>
      </c>
      <c r="E116" s="6">
        <v>2.4410000000000001E-2</v>
      </c>
      <c r="F116" s="7">
        <f t="shared" si="2"/>
        <v>220253.91089357034</v>
      </c>
      <c r="G116" s="8">
        <v>15</v>
      </c>
      <c r="H116" s="9">
        <v>43288</v>
      </c>
      <c r="I116" s="49">
        <f t="shared" si="3"/>
        <v>48767</v>
      </c>
    </row>
    <row r="117" spans="1:9" ht="25.35" customHeight="1" x14ac:dyDescent="0.3">
      <c r="A117" s="10" t="s">
        <v>861</v>
      </c>
      <c r="B117" s="10" t="s">
        <v>124</v>
      </c>
      <c r="C117" s="10" t="s">
        <v>123</v>
      </c>
      <c r="D117" s="11">
        <v>63760000</v>
      </c>
      <c r="E117" s="12">
        <v>5.5050000000000002E-2</v>
      </c>
      <c r="F117" s="13">
        <f t="shared" si="2"/>
        <v>645024.56795921654</v>
      </c>
      <c r="G117" s="14">
        <v>11</v>
      </c>
      <c r="H117" s="15">
        <v>43289</v>
      </c>
      <c r="I117" s="50">
        <f t="shared" si="3"/>
        <v>47307</v>
      </c>
    </row>
    <row r="118" spans="1:9" ht="25.35" customHeight="1" x14ac:dyDescent="0.3">
      <c r="A118" s="4" t="s">
        <v>862</v>
      </c>
      <c r="B118" s="4" t="s">
        <v>270</v>
      </c>
      <c r="C118" s="4" t="s">
        <v>269</v>
      </c>
      <c r="D118" s="5">
        <v>53230000</v>
      </c>
      <c r="E118" s="6">
        <v>7.041E-2</v>
      </c>
      <c r="F118" s="7">
        <f t="shared" si="2"/>
        <v>499115.90508386883</v>
      </c>
      <c r="G118" s="8">
        <v>14</v>
      </c>
      <c r="H118" s="9">
        <v>43291</v>
      </c>
      <c r="I118" s="49">
        <f t="shared" si="3"/>
        <v>48405</v>
      </c>
    </row>
    <row r="119" spans="1:9" ht="25.35" customHeight="1" x14ac:dyDescent="0.3">
      <c r="A119" s="10" t="s">
        <v>863</v>
      </c>
      <c r="B119" s="10" t="s">
        <v>164</v>
      </c>
      <c r="C119" s="10" t="s">
        <v>163</v>
      </c>
      <c r="D119" s="11">
        <v>77420000</v>
      </c>
      <c r="E119" s="12">
        <v>2.479E-2</v>
      </c>
      <c r="F119" s="13">
        <f t="shared" si="2"/>
        <v>409459.23614029493</v>
      </c>
      <c r="G119" s="14">
        <v>20</v>
      </c>
      <c r="H119" s="15">
        <v>43294</v>
      </c>
      <c r="I119" s="50">
        <f t="shared" si="3"/>
        <v>50599</v>
      </c>
    </row>
    <row r="120" spans="1:9" ht="25.35" customHeight="1" x14ac:dyDescent="0.3">
      <c r="A120" s="4" t="s">
        <v>864</v>
      </c>
      <c r="B120" s="4" t="s">
        <v>226</v>
      </c>
      <c r="C120" s="4" t="s">
        <v>225</v>
      </c>
      <c r="D120" s="5">
        <v>46430000</v>
      </c>
      <c r="E120" s="6">
        <v>7.1160000000000001E-2</v>
      </c>
      <c r="F120" s="7">
        <f t="shared" si="2"/>
        <v>508176.80484181101</v>
      </c>
      <c r="G120" s="8">
        <v>11</v>
      </c>
      <c r="H120" s="9">
        <v>43300</v>
      </c>
      <c r="I120" s="49">
        <f t="shared" si="3"/>
        <v>47318</v>
      </c>
    </row>
    <row r="121" spans="1:9" ht="25.35" customHeight="1" x14ac:dyDescent="0.3">
      <c r="A121" s="10" t="s">
        <v>865</v>
      </c>
      <c r="B121" s="10" t="s">
        <v>222</v>
      </c>
      <c r="C121" s="10" t="s">
        <v>221</v>
      </c>
      <c r="D121" s="11">
        <v>70990000</v>
      </c>
      <c r="E121" s="12">
        <v>7.2120000000000004E-2</v>
      </c>
      <c r="F121" s="13">
        <f t="shared" si="2"/>
        <v>780574.95895349758</v>
      </c>
      <c r="G121" s="14">
        <v>11</v>
      </c>
      <c r="H121" s="15">
        <v>43301</v>
      </c>
      <c r="I121" s="50">
        <f t="shared" si="3"/>
        <v>47319</v>
      </c>
    </row>
    <row r="122" spans="1:9" ht="25.35" customHeight="1" x14ac:dyDescent="0.3">
      <c r="A122" s="4" t="s">
        <v>866</v>
      </c>
      <c r="B122" s="4" t="s">
        <v>110</v>
      </c>
      <c r="C122" s="4" t="s">
        <v>109</v>
      </c>
      <c r="D122" s="5">
        <v>48310000</v>
      </c>
      <c r="E122" s="6">
        <v>8.6379999999999998E-2</v>
      </c>
      <c r="F122" s="7">
        <f t="shared" si="2"/>
        <v>431928.18339642405</v>
      </c>
      <c r="G122" s="8">
        <v>19</v>
      </c>
      <c r="H122" s="9">
        <v>43325</v>
      </c>
      <c r="I122" s="49">
        <f t="shared" si="3"/>
        <v>50265</v>
      </c>
    </row>
    <row r="123" spans="1:9" ht="25.35" customHeight="1" x14ac:dyDescent="0.3">
      <c r="A123" s="10" t="s">
        <v>867</v>
      </c>
      <c r="B123" s="10" t="s">
        <v>486</v>
      </c>
      <c r="C123" s="10" t="s">
        <v>485</v>
      </c>
      <c r="D123" s="11">
        <v>51710000</v>
      </c>
      <c r="E123" s="12">
        <v>3.2870000000000003E-2</v>
      </c>
      <c r="F123" s="13">
        <f t="shared" si="2"/>
        <v>435047.40457272291</v>
      </c>
      <c r="G123" s="14">
        <v>12</v>
      </c>
      <c r="H123" s="15">
        <v>43328</v>
      </c>
      <c r="I123" s="50">
        <f t="shared" si="3"/>
        <v>47711</v>
      </c>
    </row>
    <row r="124" spans="1:9" ht="25.35" customHeight="1" x14ac:dyDescent="0.3">
      <c r="A124" s="4" t="s">
        <v>868</v>
      </c>
      <c r="B124" s="4" t="s">
        <v>296</v>
      </c>
      <c r="C124" s="4" t="s">
        <v>295</v>
      </c>
      <c r="D124" s="5">
        <v>45310000</v>
      </c>
      <c r="E124" s="6">
        <v>9.0469999999999995E-2</v>
      </c>
      <c r="F124" s="7">
        <f t="shared" si="2"/>
        <v>425634.21096234693</v>
      </c>
      <c r="G124" s="8">
        <v>18</v>
      </c>
      <c r="H124" s="9">
        <v>43341</v>
      </c>
      <c r="I124" s="49">
        <f t="shared" si="3"/>
        <v>49916</v>
      </c>
    </row>
    <row r="125" spans="1:9" ht="25.35" customHeight="1" x14ac:dyDescent="0.3">
      <c r="A125" s="10" t="s">
        <v>869</v>
      </c>
      <c r="B125" s="10" t="s">
        <v>424</v>
      </c>
      <c r="C125" s="10" t="s">
        <v>423</v>
      </c>
      <c r="D125" s="11">
        <v>7580000</v>
      </c>
      <c r="E125" s="12">
        <v>4.2029999999999998E-2</v>
      </c>
      <c r="F125" s="13">
        <f t="shared" si="2"/>
        <v>84415.948796528101</v>
      </c>
      <c r="G125" s="14">
        <v>9</v>
      </c>
      <c r="H125" s="15">
        <v>43344</v>
      </c>
      <c r="I125" s="50">
        <f t="shared" si="3"/>
        <v>46631</v>
      </c>
    </row>
    <row r="126" spans="1:9" ht="25.35" customHeight="1" x14ac:dyDescent="0.3">
      <c r="A126" s="4" t="s">
        <v>870</v>
      </c>
      <c r="B126" s="4" t="s">
        <v>482</v>
      </c>
      <c r="C126" s="4" t="s">
        <v>481</v>
      </c>
      <c r="D126" s="5">
        <v>42670000</v>
      </c>
      <c r="E126" s="6">
        <v>4.8300000000000001E-3</v>
      </c>
      <c r="F126" s="7">
        <f t="shared" si="2"/>
        <v>516714.13031763397</v>
      </c>
      <c r="G126" s="8">
        <v>7</v>
      </c>
      <c r="H126" s="9">
        <v>43347</v>
      </c>
      <c r="I126" s="49">
        <f t="shared" si="3"/>
        <v>45904</v>
      </c>
    </row>
    <row r="127" spans="1:9" ht="25.35" customHeight="1" x14ac:dyDescent="0.3">
      <c r="A127" s="10" t="s">
        <v>871</v>
      </c>
      <c r="B127" s="10" t="s">
        <v>82</v>
      </c>
      <c r="C127" s="10" t="s">
        <v>81</v>
      </c>
      <c r="D127" s="11">
        <v>42680000</v>
      </c>
      <c r="E127" s="12">
        <v>5.586E-2</v>
      </c>
      <c r="F127" s="13">
        <f t="shared" si="2"/>
        <v>433509.5697256393</v>
      </c>
      <c r="G127" s="14">
        <v>11</v>
      </c>
      <c r="H127" s="15">
        <v>43355</v>
      </c>
      <c r="I127" s="50">
        <f t="shared" si="3"/>
        <v>47373</v>
      </c>
    </row>
    <row r="128" spans="1:9" ht="25.35" customHeight="1" x14ac:dyDescent="0.3">
      <c r="A128" s="4" t="s">
        <v>872</v>
      </c>
      <c r="B128" s="4" t="s">
        <v>224</v>
      </c>
      <c r="C128" s="4" t="s">
        <v>223</v>
      </c>
      <c r="D128" s="5">
        <v>43120000</v>
      </c>
      <c r="E128" s="6">
        <v>4.1079999999999998E-2</v>
      </c>
      <c r="F128" s="7">
        <f t="shared" si="2"/>
        <v>294048.51143233891</v>
      </c>
      <c r="G128" s="8">
        <v>17</v>
      </c>
      <c r="H128" s="9">
        <v>43359</v>
      </c>
      <c r="I128" s="49">
        <f t="shared" si="3"/>
        <v>49568</v>
      </c>
    </row>
    <row r="129" spans="1:9" ht="25.35" customHeight="1" x14ac:dyDescent="0.3">
      <c r="A129" s="10" t="s">
        <v>873</v>
      </c>
      <c r="B129" s="10" t="s">
        <v>250</v>
      </c>
      <c r="C129" s="10" t="s">
        <v>249</v>
      </c>
      <c r="D129" s="11">
        <v>44040000</v>
      </c>
      <c r="E129" s="12">
        <v>5.0029999999999998E-2</v>
      </c>
      <c r="F129" s="13">
        <f t="shared" si="2"/>
        <v>384562.62456375855</v>
      </c>
      <c r="G129" s="14">
        <v>13</v>
      </c>
      <c r="H129" s="15">
        <v>43364</v>
      </c>
      <c r="I129" s="50">
        <f t="shared" si="3"/>
        <v>48112</v>
      </c>
    </row>
    <row r="130" spans="1:9" ht="25.35" customHeight="1" x14ac:dyDescent="0.3">
      <c r="A130" s="4" t="s">
        <v>874</v>
      </c>
      <c r="B130" s="4" t="s">
        <v>290</v>
      </c>
      <c r="C130" s="4" t="s">
        <v>289</v>
      </c>
      <c r="D130" s="5">
        <v>27950000</v>
      </c>
      <c r="E130" s="6">
        <v>8.7859999999999994E-2</v>
      </c>
      <c r="F130" s="7">
        <f t="shared" ref="F130:F193" si="4">-PMT(E130/12,G130*12,D130)</f>
        <v>406376.9832647391</v>
      </c>
      <c r="G130" s="8">
        <v>8</v>
      </c>
      <c r="H130" s="9">
        <v>43370</v>
      </c>
      <c r="I130" s="49">
        <f t="shared" ref="I130:I193" si="5">DATE(YEAR(H130)+G130,MONTH(H130),DAY(H130))</f>
        <v>46292</v>
      </c>
    </row>
    <row r="131" spans="1:9" ht="25.35" customHeight="1" x14ac:dyDescent="0.3">
      <c r="A131" s="10" t="s">
        <v>875</v>
      </c>
      <c r="B131" s="10" t="s">
        <v>102</v>
      </c>
      <c r="C131" s="10" t="s">
        <v>101</v>
      </c>
      <c r="D131" s="11">
        <v>37220000</v>
      </c>
      <c r="E131" s="12">
        <v>9.0730000000000005E-2</v>
      </c>
      <c r="F131" s="13">
        <f t="shared" si="4"/>
        <v>358539.44165847776</v>
      </c>
      <c r="G131" s="14">
        <v>17</v>
      </c>
      <c r="H131" s="15">
        <v>43378</v>
      </c>
      <c r="I131" s="50">
        <f t="shared" si="5"/>
        <v>49587</v>
      </c>
    </row>
    <row r="132" spans="1:9" ht="25.35" customHeight="1" x14ac:dyDescent="0.3">
      <c r="A132" s="4" t="s">
        <v>876</v>
      </c>
      <c r="B132" s="4" t="s">
        <v>28</v>
      </c>
      <c r="C132" s="4" t="s">
        <v>27</v>
      </c>
      <c r="D132" s="5">
        <v>61920000</v>
      </c>
      <c r="E132" s="6">
        <v>5.5890000000000002E-2</v>
      </c>
      <c r="F132" s="7">
        <f t="shared" si="4"/>
        <v>508867.1777783432</v>
      </c>
      <c r="G132" s="8">
        <v>15</v>
      </c>
      <c r="H132" s="9">
        <v>43390</v>
      </c>
      <c r="I132" s="49">
        <f t="shared" si="5"/>
        <v>48869</v>
      </c>
    </row>
    <row r="133" spans="1:9" ht="25.35" customHeight="1" x14ac:dyDescent="0.3">
      <c r="A133" s="10" t="s">
        <v>877</v>
      </c>
      <c r="B133" s="10" t="s">
        <v>318</v>
      </c>
      <c r="C133" s="10" t="s">
        <v>317</v>
      </c>
      <c r="D133" s="11">
        <v>76790000</v>
      </c>
      <c r="E133" s="12">
        <v>7.79E-3</v>
      </c>
      <c r="F133" s="13">
        <f t="shared" si="4"/>
        <v>607211.78990788199</v>
      </c>
      <c r="G133" s="14">
        <v>11</v>
      </c>
      <c r="H133" s="15">
        <v>43394</v>
      </c>
      <c r="I133" s="50">
        <f t="shared" si="5"/>
        <v>47412</v>
      </c>
    </row>
    <row r="134" spans="1:9" ht="25.35" customHeight="1" x14ac:dyDescent="0.3">
      <c r="A134" s="4" t="s">
        <v>878</v>
      </c>
      <c r="B134" s="4" t="s">
        <v>298</v>
      </c>
      <c r="C134" s="4" t="s">
        <v>297</v>
      </c>
      <c r="D134" s="5">
        <v>44590000</v>
      </c>
      <c r="E134" s="6">
        <v>1.7950000000000001E-2</v>
      </c>
      <c r="F134" s="7">
        <f t="shared" si="4"/>
        <v>253783.69070817297</v>
      </c>
      <c r="G134" s="8">
        <v>17</v>
      </c>
      <c r="H134" s="9">
        <v>43408</v>
      </c>
      <c r="I134" s="49">
        <f t="shared" si="5"/>
        <v>49617</v>
      </c>
    </row>
    <row r="135" spans="1:9" ht="25.35" customHeight="1" x14ac:dyDescent="0.3">
      <c r="A135" s="10" t="s">
        <v>879</v>
      </c>
      <c r="B135" s="10" t="s">
        <v>272</v>
      </c>
      <c r="C135" s="10" t="s">
        <v>271</v>
      </c>
      <c r="D135" s="11">
        <v>49450000</v>
      </c>
      <c r="E135" s="12">
        <v>5.6129999999999999E-2</v>
      </c>
      <c r="F135" s="13">
        <f t="shared" si="4"/>
        <v>353175.68833419681</v>
      </c>
      <c r="G135" s="14">
        <v>19</v>
      </c>
      <c r="H135" s="15">
        <v>43416</v>
      </c>
      <c r="I135" s="50">
        <f t="shared" si="5"/>
        <v>50356</v>
      </c>
    </row>
    <row r="136" spans="1:9" ht="25.35" customHeight="1" x14ac:dyDescent="0.3">
      <c r="A136" s="4" t="s">
        <v>880</v>
      </c>
      <c r="B136" s="4" t="s">
        <v>462</v>
      </c>
      <c r="C136" s="4" t="s">
        <v>461</v>
      </c>
      <c r="D136" s="5">
        <v>72540000</v>
      </c>
      <c r="E136" s="6">
        <v>2.4670000000000001E-2</v>
      </c>
      <c r="F136" s="7">
        <f t="shared" si="4"/>
        <v>682745.86231300852</v>
      </c>
      <c r="G136" s="8">
        <v>10</v>
      </c>
      <c r="H136" s="9">
        <v>43422</v>
      </c>
      <c r="I136" s="49">
        <f t="shared" si="5"/>
        <v>47075</v>
      </c>
    </row>
    <row r="137" spans="1:9" ht="25.35" customHeight="1" x14ac:dyDescent="0.3">
      <c r="A137" s="10" t="s">
        <v>881</v>
      </c>
      <c r="B137" s="10" t="s">
        <v>146</v>
      </c>
      <c r="C137" s="10" t="s">
        <v>145</v>
      </c>
      <c r="D137" s="11">
        <v>19780000</v>
      </c>
      <c r="E137" s="12">
        <v>1.451E-2</v>
      </c>
      <c r="F137" s="13">
        <f t="shared" si="4"/>
        <v>139205.68356519091</v>
      </c>
      <c r="G137" s="14">
        <v>13</v>
      </c>
      <c r="H137" s="15">
        <v>43438</v>
      </c>
      <c r="I137" s="50">
        <f t="shared" si="5"/>
        <v>48186</v>
      </c>
    </row>
    <row r="138" spans="1:9" ht="25.35" customHeight="1" x14ac:dyDescent="0.3">
      <c r="A138" s="4" t="s">
        <v>882</v>
      </c>
      <c r="B138" s="4" t="s">
        <v>344</v>
      </c>
      <c r="C138" s="4" t="s">
        <v>343</v>
      </c>
      <c r="D138" s="5">
        <v>28260000</v>
      </c>
      <c r="E138" s="6">
        <v>8.7770000000000001E-2</v>
      </c>
      <c r="F138" s="7">
        <f t="shared" si="4"/>
        <v>255133.51399423147</v>
      </c>
      <c r="G138" s="8">
        <v>19</v>
      </c>
      <c r="H138" s="9">
        <v>43459</v>
      </c>
      <c r="I138" s="49">
        <f t="shared" si="5"/>
        <v>50399</v>
      </c>
    </row>
    <row r="139" spans="1:9" ht="25.35" customHeight="1" x14ac:dyDescent="0.3">
      <c r="A139" s="10" t="s">
        <v>883</v>
      </c>
      <c r="B139" s="10" t="s">
        <v>174</v>
      </c>
      <c r="C139" s="10" t="s">
        <v>173</v>
      </c>
      <c r="D139" s="11">
        <v>37610000</v>
      </c>
      <c r="E139" s="12">
        <v>2.6099999999999999E-3</v>
      </c>
      <c r="F139" s="13">
        <f t="shared" si="4"/>
        <v>178261.4134995584</v>
      </c>
      <c r="G139" s="14">
        <v>18</v>
      </c>
      <c r="H139" s="15">
        <v>43459</v>
      </c>
      <c r="I139" s="50">
        <f t="shared" si="5"/>
        <v>50034</v>
      </c>
    </row>
    <row r="140" spans="1:9" ht="25.35" customHeight="1" x14ac:dyDescent="0.3">
      <c r="A140" s="4" t="s">
        <v>884</v>
      </c>
      <c r="B140" s="4" t="s">
        <v>402</v>
      </c>
      <c r="C140" s="4" t="s">
        <v>401</v>
      </c>
      <c r="D140" s="5">
        <v>27320000</v>
      </c>
      <c r="E140" s="6">
        <v>6.862E-2</v>
      </c>
      <c r="F140" s="7">
        <f t="shared" si="4"/>
        <v>295380.85483354994</v>
      </c>
      <c r="G140" s="8">
        <v>11</v>
      </c>
      <c r="H140" s="9">
        <v>43463</v>
      </c>
      <c r="I140" s="49">
        <f t="shared" si="5"/>
        <v>47481</v>
      </c>
    </row>
    <row r="141" spans="1:9" ht="25.35" customHeight="1" x14ac:dyDescent="0.3">
      <c r="A141" s="4" t="s">
        <v>788</v>
      </c>
      <c r="B141" s="4" t="s">
        <v>80</v>
      </c>
      <c r="C141" s="4" t="s">
        <v>79</v>
      </c>
      <c r="D141" s="5">
        <v>11030000</v>
      </c>
      <c r="E141" s="6">
        <v>8.2949999999999996E-2</v>
      </c>
      <c r="F141" s="7">
        <f t="shared" si="4"/>
        <v>103937.11228950595</v>
      </c>
      <c r="G141" s="8">
        <v>16</v>
      </c>
      <c r="H141" s="9">
        <v>43470</v>
      </c>
      <c r="I141" s="49">
        <f t="shared" si="5"/>
        <v>49314</v>
      </c>
    </row>
    <row r="142" spans="1:9" ht="25.35" customHeight="1" x14ac:dyDescent="0.3">
      <c r="A142" s="39" t="s">
        <v>789</v>
      </c>
      <c r="B142" s="39" t="s">
        <v>264</v>
      </c>
      <c r="C142" s="39" t="s">
        <v>263</v>
      </c>
      <c r="D142" s="40">
        <v>12770000</v>
      </c>
      <c r="E142" s="41">
        <v>8.6660000000000001E-2</v>
      </c>
      <c r="F142" s="42">
        <f t="shared" si="4"/>
        <v>114397.73902266998</v>
      </c>
      <c r="G142" s="43">
        <v>19</v>
      </c>
      <c r="H142" s="44">
        <v>43470</v>
      </c>
      <c r="I142" s="48">
        <f t="shared" si="5"/>
        <v>50410</v>
      </c>
    </row>
    <row r="143" spans="1:9" ht="25.35" customHeight="1" x14ac:dyDescent="0.3">
      <c r="A143" s="4" t="s">
        <v>790</v>
      </c>
      <c r="B143" s="4" t="s">
        <v>72</v>
      </c>
      <c r="C143" s="4" t="s">
        <v>71</v>
      </c>
      <c r="D143" s="5">
        <v>63010000</v>
      </c>
      <c r="E143" s="6">
        <v>1.256E-2</v>
      </c>
      <c r="F143" s="7">
        <f t="shared" si="4"/>
        <v>783969.65705615899</v>
      </c>
      <c r="G143" s="8">
        <v>7</v>
      </c>
      <c r="H143" s="9">
        <v>43492</v>
      </c>
      <c r="I143" s="49">
        <f t="shared" si="5"/>
        <v>46049</v>
      </c>
    </row>
    <row r="144" spans="1:9" ht="25.35" customHeight="1" x14ac:dyDescent="0.3">
      <c r="A144" s="39" t="s">
        <v>791</v>
      </c>
      <c r="B144" s="39" t="s">
        <v>94</v>
      </c>
      <c r="C144" s="39" t="s">
        <v>93</v>
      </c>
      <c r="D144" s="40">
        <v>31740000</v>
      </c>
      <c r="E144" s="41">
        <v>3.8399999999999997E-2</v>
      </c>
      <c r="F144" s="42">
        <f t="shared" si="4"/>
        <v>275433.46192620759</v>
      </c>
      <c r="G144" s="43">
        <v>12</v>
      </c>
      <c r="H144" s="44">
        <v>43493</v>
      </c>
      <c r="I144" s="48">
        <f t="shared" si="5"/>
        <v>47876</v>
      </c>
    </row>
    <row r="145" spans="1:9" ht="25.35" customHeight="1" x14ac:dyDescent="0.3">
      <c r="A145" s="4" t="s">
        <v>792</v>
      </c>
      <c r="B145" s="4" t="s">
        <v>368</v>
      </c>
      <c r="C145" s="4" t="s">
        <v>367</v>
      </c>
      <c r="D145" s="5">
        <v>22480000</v>
      </c>
      <c r="E145" s="6">
        <v>1.643E-2</v>
      </c>
      <c r="F145" s="7">
        <f t="shared" si="4"/>
        <v>114852.25083081993</v>
      </c>
      <c r="G145" s="8">
        <v>19</v>
      </c>
      <c r="H145" s="9">
        <v>43498</v>
      </c>
      <c r="I145" s="49">
        <f t="shared" si="5"/>
        <v>50438</v>
      </c>
    </row>
    <row r="146" spans="1:9" ht="25.35" customHeight="1" x14ac:dyDescent="0.3">
      <c r="A146" s="39" t="s">
        <v>793</v>
      </c>
      <c r="B146" s="39" t="s">
        <v>194</v>
      </c>
      <c r="C146" s="39" t="s">
        <v>193</v>
      </c>
      <c r="D146" s="40">
        <v>3880000</v>
      </c>
      <c r="E146" s="41">
        <v>3.85E-2</v>
      </c>
      <c r="F146" s="42">
        <f t="shared" si="4"/>
        <v>47024.12795158114</v>
      </c>
      <c r="G146" s="43">
        <v>8</v>
      </c>
      <c r="H146" s="44">
        <v>43504</v>
      </c>
      <c r="I146" s="48">
        <f t="shared" si="5"/>
        <v>46426</v>
      </c>
    </row>
    <row r="147" spans="1:9" ht="25.35" customHeight="1" x14ac:dyDescent="0.3">
      <c r="A147" s="4" t="s">
        <v>794</v>
      </c>
      <c r="B147" s="4" t="s">
        <v>52</v>
      </c>
      <c r="C147" s="4" t="s">
        <v>51</v>
      </c>
      <c r="D147" s="5">
        <v>33890000</v>
      </c>
      <c r="E147" s="6">
        <v>6.5519999999999995E-2</v>
      </c>
      <c r="F147" s="7">
        <f t="shared" si="4"/>
        <v>385711.35765142337</v>
      </c>
      <c r="G147" s="8">
        <v>10</v>
      </c>
      <c r="H147" s="9">
        <v>43513</v>
      </c>
      <c r="I147" s="49">
        <f t="shared" si="5"/>
        <v>47166</v>
      </c>
    </row>
    <row r="148" spans="1:9" ht="25.35" customHeight="1" x14ac:dyDescent="0.3">
      <c r="A148" s="39" t="s">
        <v>795</v>
      </c>
      <c r="B148" s="39" t="s">
        <v>116</v>
      </c>
      <c r="C148" s="39" t="s">
        <v>115</v>
      </c>
      <c r="D148" s="40">
        <v>69440000</v>
      </c>
      <c r="E148" s="41">
        <v>3.7039999999999997E-2</v>
      </c>
      <c r="F148" s="42">
        <f t="shared" si="4"/>
        <v>693319.05501013342</v>
      </c>
      <c r="G148" s="43">
        <v>10</v>
      </c>
      <c r="H148" s="44">
        <v>43518</v>
      </c>
      <c r="I148" s="48">
        <f t="shared" si="5"/>
        <v>47171</v>
      </c>
    </row>
    <row r="149" spans="1:9" ht="25.35" customHeight="1" x14ac:dyDescent="0.3">
      <c r="A149" s="4" t="s">
        <v>796</v>
      </c>
      <c r="B149" s="4" t="s">
        <v>334</v>
      </c>
      <c r="C149" s="4" t="s">
        <v>333</v>
      </c>
      <c r="D149" s="5">
        <v>35910000</v>
      </c>
      <c r="E149" s="6">
        <v>2.256E-2</v>
      </c>
      <c r="F149" s="7">
        <f t="shared" si="4"/>
        <v>409183.26861777226</v>
      </c>
      <c r="G149" s="8">
        <v>8</v>
      </c>
      <c r="H149" s="9">
        <v>43522</v>
      </c>
      <c r="I149" s="49">
        <f t="shared" si="5"/>
        <v>46444</v>
      </c>
    </row>
    <row r="150" spans="1:9" ht="25.35" customHeight="1" x14ac:dyDescent="0.3">
      <c r="A150" s="39" t="s">
        <v>797</v>
      </c>
      <c r="B150" s="39" t="s">
        <v>202</v>
      </c>
      <c r="C150" s="39" t="s">
        <v>201</v>
      </c>
      <c r="D150" s="40">
        <v>64780000</v>
      </c>
      <c r="E150" s="41">
        <v>9.7239999999999993E-2</v>
      </c>
      <c r="F150" s="42">
        <f t="shared" si="4"/>
        <v>636243.46988243586</v>
      </c>
      <c r="G150" s="43">
        <v>18</v>
      </c>
      <c r="H150" s="44">
        <v>43522</v>
      </c>
      <c r="I150" s="48">
        <f t="shared" si="5"/>
        <v>50097</v>
      </c>
    </row>
    <row r="151" spans="1:9" ht="25.35" customHeight="1" x14ac:dyDescent="0.3">
      <c r="A151" s="4" t="s">
        <v>798</v>
      </c>
      <c r="B151" s="4" t="s">
        <v>452</v>
      </c>
      <c r="C151" s="4" t="s">
        <v>451</v>
      </c>
      <c r="D151" s="5">
        <v>36900000</v>
      </c>
      <c r="E151" s="6">
        <v>8.0130000000000007E-2</v>
      </c>
      <c r="F151" s="7">
        <f t="shared" si="4"/>
        <v>341578.8169564635</v>
      </c>
      <c r="G151" s="8">
        <v>16</v>
      </c>
      <c r="H151" s="9">
        <v>43536</v>
      </c>
      <c r="I151" s="49">
        <f t="shared" si="5"/>
        <v>49380</v>
      </c>
    </row>
    <row r="152" spans="1:9" ht="25.35" customHeight="1" x14ac:dyDescent="0.3">
      <c r="A152" s="39" t="s">
        <v>799</v>
      </c>
      <c r="B152" s="39" t="s">
        <v>322</v>
      </c>
      <c r="C152" s="39" t="s">
        <v>321</v>
      </c>
      <c r="D152" s="40">
        <v>34200000</v>
      </c>
      <c r="E152" s="41">
        <v>7.9409999999999994E-2</v>
      </c>
      <c r="F152" s="42">
        <f t="shared" si="4"/>
        <v>325669.20622671209</v>
      </c>
      <c r="G152" s="43">
        <v>15</v>
      </c>
      <c r="H152" s="44">
        <v>43538</v>
      </c>
      <c r="I152" s="48">
        <f t="shared" si="5"/>
        <v>49017</v>
      </c>
    </row>
    <row r="153" spans="1:9" ht="25.35" customHeight="1" x14ac:dyDescent="0.3">
      <c r="A153" s="4" t="s">
        <v>800</v>
      </c>
      <c r="B153" s="4" t="s">
        <v>460</v>
      </c>
      <c r="C153" s="4" t="s">
        <v>459</v>
      </c>
      <c r="D153" s="5">
        <v>9530000</v>
      </c>
      <c r="E153" s="6">
        <v>5.4299999999999999E-3</v>
      </c>
      <c r="F153" s="7">
        <f t="shared" si="4"/>
        <v>115647.86598945201</v>
      </c>
      <c r="G153" s="8">
        <v>7</v>
      </c>
      <c r="H153" s="9">
        <v>43540</v>
      </c>
      <c r="I153" s="49">
        <f t="shared" si="5"/>
        <v>46097</v>
      </c>
    </row>
    <row r="154" spans="1:9" ht="25.35" customHeight="1" x14ac:dyDescent="0.3">
      <c r="A154" s="39" t="s">
        <v>801</v>
      </c>
      <c r="B154" s="39" t="s">
        <v>474</v>
      </c>
      <c r="C154" s="39" t="s">
        <v>473</v>
      </c>
      <c r="D154" s="40">
        <v>41970000</v>
      </c>
      <c r="E154" s="41">
        <v>7.3330000000000006E-2</v>
      </c>
      <c r="F154" s="42">
        <f t="shared" si="4"/>
        <v>579186.97739843489</v>
      </c>
      <c r="G154" s="43">
        <v>8</v>
      </c>
      <c r="H154" s="44">
        <v>43550</v>
      </c>
      <c r="I154" s="48">
        <f t="shared" si="5"/>
        <v>46472</v>
      </c>
    </row>
    <row r="155" spans="1:9" ht="25.35" customHeight="1" x14ac:dyDescent="0.3">
      <c r="A155" s="4" t="s">
        <v>802</v>
      </c>
      <c r="B155" s="4" t="s">
        <v>288</v>
      </c>
      <c r="C155" s="4" t="s">
        <v>287</v>
      </c>
      <c r="D155" s="5">
        <v>79750000</v>
      </c>
      <c r="E155" s="6">
        <v>9.4699999999999993E-3</v>
      </c>
      <c r="F155" s="7">
        <f t="shared" si="4"/>
        <v>475442.83719157107</v>
      </c>
      <c r="G155" s="8">
        <v>15</v>
      </c>
      <c r="H155" s="9">
        <v>43562</v>
      </c>
      <c r="I155" s="49">
        <f t="shared" si="5"/>
        <v>49041</v>
      </c>
    </row>
    <row r="156" spans="1:9" ht="25.35" customHeight="1" x14ac:dyDescent="0.3">
      <c r="A156" s="39" t="s">
        <v>803</v>
      </c>
      <c r="B156" s="39" t="s">
        <v>76</v>
      </c>
      <c r="C156" s="39" t="s">
        <v>75</v>
      </c>
      <c r="D156" s="40">
        <v>75410000</v>
      </c>
      <c r="E156" s="41">
        <v>4.0640000000000003E-2</v>
      </c>
      <c r="F156" s="42">
        <f t="shared" si="4"/>
        <v>834870.57249110134</v>
      </c>
      <c r="G156" s="43">
        <v>9</v>
      </c>
      <c r="H156" s="44">
        <v>43573</v>
      </c>
      <c r="I156" s="48">
        <f t="shared" si="5"/>
        <v>46861</v>
      </c>
    </row>
    <row r="157" spans="1:9" ht="25.35" customHeight="1" x14ac:dyDescent="0.3">
      <c r="A157" s="4" t="s">
        <v>804</v>
      </c>
      <c r="B157" s="4" t="s">
        <v>404</v>
      </c>
      <c r="C157" s="4" t="s">
        <v>403</v>
      </c>
      <c r="D157" s="5">
        <v>51030000</v>
      </c>
      <c r="E157" s="6">
        <v>4.555E-2</v>
      </c>
      <c r="F157" s="7">
        <f t="shared" si="4"/>
        <v>434071.69372165285</v>
      </c>
      <c r="G157" s="8">
        <v>13</v>
      </c>
      <c r="H157" s="9">
        <v>43575</v>
      </c>
      <c r="I157" s="49">
        <f t="shared" si="5"/>
        <v>48324</v>
      </c>
    </row>
    <row r="158" spans="1:9" ht="25.35" customHeight="1" x14ac:dyDescent="0.3">
      <c r="A158" s="39" t="s">
        <v>805</v>
      </c>
      <c r="B158" s="39" t="s">
        <v>260</v>
      </c>
      <c r="C158" s="39" t="s">
        <v>259</v>
      </c>
      <c r="D158" s="40">
        <v>8540000</v>
      </c>
      <c r="E158" s="41">
        <v>8.9899999999999994E-2</v>
      </c>
      <c r="F158" s="42">
        <f t="shared" si="4"/>
        <v>79919.057650068498</v>
      </c>
      <c r="G158" s="43">
        <v>18</v>
      </c>
      <c r="H158" s="44">
        <v>43591</v>
      </c>
      <c r="I158" s="48">
        <f t="shared" si="5"/>
        <v>50166</v>
      </c>
    </row>
    <row r="159" spans="1:9" ht="25.35" customHeight="1" x14ac:dyDescent="0.3">
      <c r="A159" s="4" t="s">
        <v>806</v>
      </c>
      <c r="B159" s="4" t="s">
        <v>472</v>
      </c>
      <c r="C159" s="4" t="s">
        <v>471</v>
      </c>
      <c r="D159" s="5">
        <v>68290000</v>
      </c>
      <c r="E159" s="6">
        <v>1.8599999999999998E-2</v>
      </c>
      <c r="F159" s="7">
        <f t="shared" si="4"/>
        <v>867678.08871936542</v>
      </c>
      <c r="G159" s="8">
        <v>7</v>
      </c>
      <c r="H159" s="9">
        <v>43595</v>
      </c>
      <c r="I159" s="49">
        <f t="shared" si="5"/>
        <v>46152</v>
      </c>
    </row>
    <row r="160" spans="1:9" ht="25.35" customHeight="1" x14ac:dyDescent="0.3">
      <c r="A160" s="39" t="s">
        <v>807</v>
      </c>
      <c r="B160" s="39" t="s">
        <v>466</v>
      </c>
      <c r="C160" s="39" t="s">
        <v>465</v>
      </c>
      <c r="D160" s="40">
        <v>54510000</v>
      </c>
      <c r="E160" s="41">
        <v>1.013E-2</v>
      </c>
      <c r="F160" s="42">
        <f t="shared" si="4"/>
        <v>251004.65211800396</v>
      </c>
      <c r="G160" s="43">
        <v>20</v>
      </c>
      <c r="H160" s="44">
        <v>43608</v>
      </c>
      <c r="I160" s="48">
        <f t="shared" si="5"/>
        <v>50913</v>
      </c>
    </row>
    <row r="161" spans="1:9" ht="25.35" customHeight="1" x14ac:dyDescent="0.3">
      <c r="A161" s="4" t="s">
        <v>808</v>
      </c>
      <c r="B161" s="4" t="s">
        <v>372</v>
      </c>
      <c r="C161" s="4" t="s">
        <v>371</v>
      </c>
      <c r="D161" s="5">
        <v>61400000</v>
      </c>
      <c r="E161" s="6">
        <v>7.1569999999999995E-2</v>
      </c>
      <c r="F161" s="7">
        <f t="shared" si="4"/>
        <v>605773.01505265106</v>
      </c>
      <c r="G161" s="8">
        <v>13</v>
      </c>
      <c r="H161" s="9">
        <v>43611</v>
      </c>
      <c r="I161" s="49">
        <f t="shared" si="5"/>
        <v>48360</v>
      </c>
    </row>
    <row r="162" spans="1:9" ht="25.35" customHeight="1" x14ac:dyDescent="0.3">
      <c r="A162" s="39" t="s">
        <v>809</v>
      </c>
      <c r="B162" s="39" t="s">
        <v>244</v>
      </c>
      <c r="C162" s="39" t="s">
        <v>243</v>
      </c>
      <c r="D162" s="40">
        <v>62040000</v>
      </c>
      <c r="E162" s="41">
        <v>5.2729999999999999E-2</v>
      </c>
      <c r="F162" s="42">
        <f t="shared" si="4"/>
        <v>666340.20039279957</v>
      </c>
      <c r="G162" s="43">
        <v>10</v>
      </c>
      <c r="H162" s="44">
        <v>43611</v>
      </c>
      <c r="I162" s="48">
        <f t="shared" si="5"/>
        <v>47264</v>
      </c>
    </row>
    <row r="163" spans="1:9" ht="25.35" customHeight="1" x14ac:dyDescent="0.3">
      <c r="A163" s="4" t="s">
        <v>810</v>
      </c>
      <c r="B163" s="4" t="s">
        <v>12</v>
      </c>
      <c r="C163" s="4" t="s">
        <v>11</v>
      </c>
      <c r="D163" s="5">
        <v>41420000</v>
      </c>
      <c r="E163" s="6">
        <v>7.6539999999999997E-2</v>
      </c>
      <c r="F163" s="7">
        <f t="shared" si="4"/>
        <v>345191.17279375065</v>
      </c>
      <c r="G163" s="8">
        <v>19</v>
      </c>
      <c r="H163" s="9">
        <v>43615</v>
      </c>
      <c r="I163" s="49">
        <f t="shared" si="5"/>
        <v>50555</v>
      </c>
    </row>
    <row r="164" spans="1:9" ht="25.35" customHeight="1" x14ac:dyDescent="0.3">
      <c r="A164" s="39" t="s">
        <v>811</v>
      </c>
      <c r="B164" s="39" t="s">
        <v>240</v>
      </c>
      <c r="C164" s="39" t="s">
        <v>239</v>
      </c>
      <c r="D164" s="40">
        <v>43900000</v>
      </c>
      <c r="E164" s="41">
        <v>1.8550000000000001E-2</v>
      </c>
      <c r="F164" s="42">
        <f t="shared" si="4"/>
        <v>279578.70283240784</v>
      </c>
      <c r="G164" s="43">
        <v>15</v>
      </c>
      <c r="H164" s="44">
        <v>43618</v>
      </c>
      <c r="I164" s="48">
        <f t="shared" si="5"/>
        <v>49097</v>
      </c>
    </row>
    <row r="165" spans="1:9" ht="25.35" customHeight="1" x14ac:dyDescent="0.3">
      <c r="A165" s="4" t="s">
        <v>812</v>
      </c>
      <c r="B165" s="4" t="s">
        <v>228</v>
      </c>
      <c r="C165" s="4" t="s">
        <v>227</v>
      </c>
      <c r="D165" s="5">
        <v>4530000</v>
      </c>
      <c r="E165" s="6">
        <v>6.4089999999999994E-2</v>
      </c>
      <c r="F165" s="7">
        <f t="shared" si="4"/>
        <v>42869.294671098127</v>
      </c>
      <c r="G165" s="8">
        <v>13</v>
      </c>
      <c r="H165" s="9">
        <v>43620</v>
      </c>
      <c r="I165" s="49">
        <f t="shared" si="5"/>
        <v>48369</v>
      </c>
    </row>
    <row r="166" spans="1:9" ht="25.35" customHeight="1" x14ac:dyDescent="0.3">
      <c r="A166" s="39" t="s">
        <v>813</v>
      </c>
      <c r="B166" s="39" t="s">
        <v>42</v>
      </c>
      <c r="C166" s="39" t="s">
        <v>41</v>
      </c>
      <c r="D166" s="40">
        <v>15370000</v>
      </c>
      <c r="E166" s="41">
        <v>1.487E-2</v>
      </c>
      <c r="F166" s="42">
        <f t="shared" si="4"/>
        <v>126293.85533123311</v>
      </c>
      <c r="G166" s="43">
        <v>11</v>
      </c>
      <c r="H166" s="44">
        <v>43626</v>
      </c>
      <c r="I166" s="48">
        <f t="shared" si="5"/>
        <v>47644</v>
      </c>
    </row>
    <row r="167" spans="1:9" ht="25.35" customHeight="1" x14ac:dyDescent="0.3">
      <c r="A167" s="4" t="s">
        <v>814</v>
      </c>
      <c r="B167" s="4" t="s">
        <v>432</v>
      </c>
      <c r="C167" s="4" t="s">
        <v>431</v>
      </c>
      <c r="D167" s="5">
        <v>21600000</v>
      </c>
      <c r="E167" s="6">
        <v>3.0300000000000001E-3</v>
      </c>
      <c r="F167" s="7">
        <f t="shared" si="4"/>
        <v>122762.80306912394</v>
      </c>
      <c r="G167" s="8">
        <v>15</v>
      </c>
      <c r="H167" s="9">
        <v>43637</v>
      </c>
      <c r="I167" s="49">
        <f t="shared" si="5"/>
        <v>49116</v>
      </c>
    </row>
    <row r="168" spans="1:9" ht="25.35" customHeight="1" x14ac:dyDescent="0.3">
      <c r="A168" s="39" t="s">
        <v>815</v>
      </c>
      <c r="B168" s="39" t="s">
        <v>120</v>
      </c>
      <c r="C168" s="39" t="s">
        <v>119</v>
      </c>
      <c r="D168" s="40">
        <v>17650000</v>
      </c>
      <c r="E168" s="41">
        <v>9.5589999999999994E-2</v>
      </c>
      <c r="F168" s="42">
        <f t="shared" si="4"/>
        <v>168141.07575969628</v>
      </c>
      <c r="G168" s="43">
        <v>19</v>
      </c>
      <c r="H168" s="44">
        <v>43645</v>
      </c>
      <c r="I168" s="48">
        <f t="shared" si="5"/>
        <v>50585</v>
      </c>
    </row>
    <row r="169" spans="1:9" ht="25.35" customHeight="1" x14ac:dyDescent="0.3">
      <c r="A169" s="4" t="s">
        <v>816</v>
      </c>
      <c r="B169" s="4" t="s">
        <v>48</v>
      </c>
      <c r="C169" s="4" t="s">
        <v>47</v>
      </c>
      <c r="D169" s="5">
        <v>41260000</v>
      </c>
      <c r="E169" s="6">
        <v>4.5949999999999998E-2</v>
      </c>
      <c r="F169" s="7">
        <f t="shared" si="4"/>
        <v>303878.23300423456</v>
      </c>
      <c r="G169" s="8">
        <v>16</v>
      </c>
      <c r="H169" s="9">
        <v>43656</v>
      </c>
      <c r="I169" s="49">
        <f t="shared" si="5"/>
        <v>49500</v>
      </c>
    </row>
    <row r="170" spans="1:9" ht="25.35" customHeight="1" x14ac:dyDescent="0.3">
      <c r="A170" s="39" t="s">
        <v>817</v>
      </c>
      <c r="B170" s="39" t="s">
        <v>154</v>
      </c>
      <c r="C170" s="39" t="s">
        <v>153</v>
      </c>
      <c r="D170" s="40">
        <v>63900000</v>
      </c>
      <c r="E170" s="41">
        <v>6.1940000000000002E-2</v>
      </c>
      <c r="F170" s="42">
        <f t="shared" si="4"/>
        <v>773312.29304827878</v>
      </c>
      <c r="G170" s="43">
        <v>9</v>
      </c>
      <c r="H170" s="44">
        <v>43699</v>
      </c>
      <c r="I170" s="48">
        <f t="shared" si="5"/>
        <v>46987</v>
      </c>
    </row>
    <row r="171" spans="1:9" ht="25.35" customHeight="1" x14ac:dyDescent="0.3">
      <c r="A171" s="4" t="s">
        <v>818</v>
      </c>
      <c r="B171" s="4" t="s">
        <v>398</v>
      </c>
      <c r="C171" s="4" t="s">
        <v>397</v>
      </c>
      <c r="D171" s="5">
        <v>30630000</v>
      </c>
      <c r="E171" s="6">
        <v>9.196E-2</v>
      </c>
      <c r="F171" s="7">
        <f t="shared" si="4"/>
        <v>337224.00902063341</v>
      </c>
      <c r="G171" s="8">
        <v>13</v>
      </c>
      <c r="H171" s="9">
        <v>43707</v>
      </c>
      <c r="I171" s="49">
        <f t="shared" si="5"/>
        <v>48456</v>
      </c>
    </row>
    <row r="172" spans="1:9" ht="25.35" customHeight="1" x14ac:dyDescent="0.3">
      <c r="A172" s="39" t="s">
        <v>819</v>
      </c>
      <c r="B172" s="39" t="s">
        <v>98</v>
      </c>
      <c r="C172" s="39" t="s">
        <v>97</v>
      </c>
      <c r="D172" s="40">
        <v>77900000</v>
      </c>
      <c r="E172" s="41">
        <v>8.7840000000000001E-2</v>
      </c>
      <c r="F172" s="42">
        <f t="shared" si="4"/>
        <v>807316.96070822061</v>
      </c>
      <c r="G172" s="43">
        <v>14</v>
      </c>
      <c r="H172" s="44">
        <v>43711</v>
      </c>
      <c r="I172" s="48">
        <f t="shared" si="5"/>
        <v>48825</v>
      </c>
    </row>
    <row r="173" spans="1:9" ht="25.35" customHeight="1" x14ac:dyDescent="0.3">
      <c r="A173" s="4" t="s">
        <v>820</v>
      </c>
      <c r="B173" s="4" t="s">
        <v>348</v>
      </c>
      <c r="C173" s="4" t="s">
        <v>347</v>
      </c>
      <c r="D173" s="5">
        <v>57090000</v>
      </c>
      <c r="E173" s="6">
        <v>8.4720000000000004E-2</v>
      </c>
      <c r="F173" s="7">
        <f t="shared" si="4"/>
        <v>543966.70003504877</v>
      </c>
      <c r="G173" s="8">
        <v>16</v>
      </c>
      <c r="H173" s="9">
        <v>43712</v>
      </c>
      <c r="I173" s="49">
        <f t="shared" si="5"/>
        <v>49556</v>
      </c>
    </row>
    <row r="174" spans="1:9" ht="25.35" customHeight="1" x14ac:dyDescent="0.3">
      <c r="A174" s="39" t="s">
        <v>821</v>
      </c>
      <c r="B174" s="39" t="s">
        <v>170</v>
      </c>
      <c r="C174" s="39" t="s">
        <v>169</v>
      </c>
      <c r="D174" s="40">
        <v>45540000</v>
      </c>
      <c r="E174" s="41">
        <v>4.5240000000000002E-2</v>
      </c>
      <c r="F174" s="42">
        <f t="shared" si="4"/>
        <v>514102.31393787608</v>
      </c>
      <c r="G174" s="43">
        <v>9</v>
      </c>
      <c r="H174" s="44">
        <v>43747</v>
      </c>
      <c r="I174" s="48">
        <f t="shared" si="5"/>
        <v>47035</v>
      </c>
    </row>
    <row r="175" spans="1:9" ht="25.35" customHeight="1" x14ac:dyDescent="0.3">
      <c r="A175" s="4" t="s">
        <v>822</v>
      </c>
      <c r="B175" s="4" t="s">
        <v>500</v>
      </c>
      <c r="C175" s="4" t="s">
        <v>499</v>
      </c>
      <c r="D175" s="5">
        <v>43390000</v>
      </c>
      <c r="E175" s="6">
        <v>4.5150000000000003E-2</v>
      </c>
      <c r="F175" s="7">
        <f t="shared" si="4"/>
        <v>305045.44432384829</v>
      </c>
      <c r="G175" s="8">
        <v>17</v>
      </c>
      <c r="H175" s="9">
        <v>43747</v>
      </c>
      <c r="I175" s="49">
        <f t="shared" si="5"/>
        <v>49957</v>
      </c>
    </row>
    <row r="176" spans="1:9" ht="25.35" customHeight="1" x14ac:dyDescent="0.3">
      <c r="A176" s="39" t="s">
        <v>823</v>
      </c>
      <c r="B176" s="39" t="s">
        <v>370</v>
      </c>
      <c r="C176" s="39" t="s">
        <v>369</v>
      </c>
      <c r="D176" s="40">
        <v>15890000</v>
      </c>
      <c r="E176" s="41">
        <v>2.1919999999999999E-2</v>
      </c>
      <c r="F176" s="42">
        <f t="shared" si="4"/>
        <v>98194.67043920506</v>
      </c>
      <c r="G176" s="43">
        <v>16</v>
      </c>
      <c r="H176" s="44">
        <v>43749</v>
      </c>
      <c r="I176" s="48">
        <f t="shared" si="5"/>
        <v>49593</v>
      </c>
    </row>
    <row r="177" spans="1:9" ht="25.35" customHeight="1" x14ac:dyDescent="0.3">
      <c r="A177" s="4" t="s">
        <v>824</v>
      </c>
      <c r="B177" s="4" t="s">
        <v>22</v>
      </c>
      <c r="C177" s="4" t="s">
        <v>21</v>
      </c>
      <c r="D177" s="5">
        <v>70810000</v>
      </c>
      <c r="E177" s="6">
        <v>7.195E-2</v>
      </c>
      <c r="F177" s="7">
        <f t="shared" si="4"/>
        <v>621932.89028163638</v>
      </c>
      <c r="G177" s="8">
        <v>16</v>
      </c>
      <c r="H177" s="9">
        <v>43755</v>
      </c>
      <c r="I177" s="49">
        <f t="shared" si="5"/>
        <v>49599</v>
      </c>
    </row>
    <row r="178" spans="1:9" ht="25.35" customHeight="1" x14ac:dyDescent="0.3">
      <c r="A178" s="39" t="s">
        <v>825</v>
      </c>
      <c r="B178" s="39" t="s">
        <v>8</v>
      </c>
      <c r="C178" s="39" t="s">
        <v>7</v>
      </c>
      <c r="D178" s="40">
        <v>20700000</v>
      </c>
      <c r="E178" s="41">
        <v>7.2150000000000006E-2</v>
      </c>
      <c r="F178" s="42">
        <f t="shared" si="4"/>
        <v>284437.80539379519</v>
      </c>
      <c r="G178" s="43">
        <v>8</v>
      </c>
      <c r="H178" s="44">
        <v>43762</v>
      </c>
      <c r="I178" s="48">
        <f t="shared" si="5"/>
        <v>46684</v>
      </c>
    </row>
    <row r="179" spans="1:9" ht="25.35" customHeight="1" x14ac:dyDescent="0.3">
      <c r="A179" s="4" t="s">
        <v>826</v>
      </c>
      <c r="B179" s="4" t="s">
        <v>484</v>
      </c>
      <c r="C179" s="4" t="s">
        <v>483</v>
      </c>
      <c r="D179" s="5">
        <v>23780000</v>
      </c>
      <c r="E179" s="6">
        <v>9.5130000000000006E-2</v>
      </c>
      <c r="F179" s="7">
        <f t="shared" si="4"/>
        <v>230365.38558109378</v>
      </c>
      <c r="G179" s="8">
        <v>18</v>
      </c>
      <c r="H179" s="9">
        <v>43780</v>
      </c>
      <c r="I179" s="49">
        <f t="shared" si="5"/>
        <v>50355</v>
      </c>
    </row>
    <row r="180" spans="1:9" ht="25.35" customHeight="1" x14ac:dyDescent="0.3">
      <c r="A180" s="39" t="s">
        <v>827</v>
      </c>
      <c r="B180" s="39" t="s">
        <v>58</v>
      </c>
      <c r="C180" s="39" t="s">
        <v>57</v>
      </c>
      <c r="D180" s="40">
        <v>7270000</v>
      </c>
      <c r="E180" s="41">
        <v>1.3220000000000001E-2</v>
      </c>
      <c r="F180" s="42">
        <f t="shared" si="4"/>
        <v>44547.881973028081</v>
      </c>
      <c r="G180" s="43">
        <v>15</v>
      </c>
      <c r="H180" s="44">
        <v>43789</v>
      </c>
      <c r="I180" s="48">
        <f t="shared" si="5"/>
        <v>49268</v>
      </c>
    </row>
    <row r="181" spans="1:9" ht="25.35" customHeight="1" x14ac:dyDescent="0.3">
      <c r="A181" s="4" t="s">
        <v>828</v>
      </c>
      <c r="B181" s="4" t="s">
        <v>128</v>
      </c>
      <c r="C181" s="4" t="s">
        <v>127</v>
      </c>
      <c r="D181" s="5">
        <v>66140000</v>
      </c>
      <c r="E181" s="6">
        <v>9.6280000000000004E-2</v>
      </c>
      <c r="F181" s="7">
        <f t="shared" si="4"/>
        <v>695767.80433633842</v>
      </c>
      <c r="G181" s="8">
        <v>15</v>
      </c>
      <c r="H181" s="9">
        <v>43801</v>
      </c>
      <c r="I181" s="49">
        <f t="shared" si="5"/>
        <v>49280</v>
      </c>
    </row>
    <row r="182" spans="1:9" ht="25.35" customHeight="1" x14ac:dyDescent="0.3">
      <c r="A182" s="39" t="s">
        <v>829</v>
      </c>
      <c r="B182" s="39" t="s">
        <v>426</v>
      </c>
      <c r="C182" s="39" t="s">
        <v>425</v>
      </c>
      <c r="D182" s="40">
        <v>75600000</v>
      </c>
      <c r="E182" s="41">
        <v>6.25E-2</v>
      </c>
      <c r="F182" s="42">
        <f t="shared" si="4"/>
        <v>676325.23895074113</v>
      </c>
      <c r="G182" s="43">
        <v>14</v>
      </c>
      <c r="H182" s="44">
        <v>43812</v>
      </c>
      <c r="I182" s="48">
        <f t="shared" si="5"/>
        <v>48926</v>
      </c>
    </row>
    <row r="183" spans="1:9" ht="25.35" customHeight="1" x14ac:dyDescent="0.3">
      <c r="A183" s="4" t="s">
        <v>830</v>
      </c>
      <c r="B183" s="4" t="s">
        <v>312</v>
      </c>
      <c r="C183" s="4" t="s">
        <v>311</v>
      </c>
      <c r="D183" s="5">
        <v>40160000</v>
      </c>
      <c r="E183" s="6">
        <v>8.8099999999999998E-2</v>
      </c>
      <c r="F183" s="7">
        <f t="shared" si="4"/>
        <v>416805.14954999136</v>
      </c>
      <c r="G183" s="8">
        <v>14</v>
      </c>
      <c r="H183" s="9">
        <v>43816</v>
      </c>
      <c r="I183" s="49">
        <f t="shared" si="5"/>
        <v>48930</v>
      </c>
    </row>
    <row r="184" spans="1:9" ht="25.35" customHeight="1" x14ac:dyDescent="0.3">
      <c r="A184" s="39" t="s">
        <v>831</v>
      </c>
      <c r="B184" s="39" t="s">
        <v>210</v>
      </c>
      <c r="C184" s="39" t="s">
        <v>209</v>
      </c>
      <c r="D184" s="40">
        <v>55690000</v>
      </c>
      <c r="E184" s="41">
        <v>8.6349999999999996E-2</v>
      </c>
      <c r="F184" s="42">
        <f t="shared" si="4"/>
        <v>805363.75707409915</v>
      </c>
      <c r="G184" s="43">
        <v>8</v>
      </c>
      <c r="H184" s="44">
        <v>43819</v>
      </c>
      <c r="I184" s="48">
        <f t="shared" si="5"/>
        <v>46741</v>
      </c>
    </row>
    <row r="185" spans="1:9" ht="25.35" customHeight="1" x14ac:dyDescent="0.3">
      <c r="A185" s="4" t="s">
        <v>724</v>
      </c>
      <c r="B185" s="4" t="s">
        <v>346</v>
      </c>
      <c r="C185" s="4" t="s">
        <v>345</v>
      </c>
      <c r="D185" s="5">
        <v>36150000</v>
      </c>
      <c r="E185" s="6">
        <v>3.986E-2</v>
      </c>
      <c r="F185" s="7">
        <f t="shared" si="4"/>
        <v>365760.69390251173</v>
      </c>
      <c r="G185" s="8">
        <v>10</v>
      </c>
      <c r="H185" s="9">
        <v>43846</v>
      </c>
      <c r="I185" s="49">
        <f t="shared" si="5"/>
        <v>47499</v>
      </c>
    </row>
    <row r="186" spans="1:9" ht="25.35" customHeight="1" x14ac:dyDescent="0.3">
      <c r="A186" s="39" t="s">
        <v>725</v>
      </c>
      <c r="B186" s="39" t="s">
        <v>438</v>
      </c>
      <c r="C186" s="39" t="s">
        <v>437</v>
      </c>
      <c r="D186" s="40">
        <v>13990000</v>
      </c>
      <c r="E186" s="41">
        <v>2.9099999999999998E-3</v>
      </c>
      <c r="F186" s="42">
        <f t="shared" si="4"/>
        <v>74582.866426856475</v>
      </c>
      <c r="G186" s="43">
        <v>16</v>
      </c>
      <c r="H186" s="44">
        <v>43859</v>
      </c>
      <c r="I186" s="48">
        <f t="shared" si="5"/>
        <v>49703</v>
      </c>
    </row>
    <row r="187" spans="1:9" ht="25.35" customHeight="1" x14ac:dyDescent="0.3">
      <c r="A187" s="4" t="s">
        <v>726</v>
      </c>
      <c r="B187" s="4" t="s">
        <v>490</v>
      </c>
      <c r="C187" s="4" t="s">
        <v>489</v>
      </c>
      <c r="D187" s="5">
        <v>45590000</v>
      </c>
      <c r="E187" s="6">
        <v>5.1740000000000001E-2</v>
      </c>
      <c r="F187" s="7">
        <f t="shared" si="4"/>
        <v>305273.21229354828</v>
      </c>
      <c r="G187" s="8">
        <v>20</v>
      </c>
      <c r="H187" s="9">
        <v>43861</v>
      </c>
      <c r="I187" s="49">
        <f t="shared" si="5"/>
        <v>51166</v>
      </c>
    </row>
    <row r="188" spans="1:9" ht="25.35" customHeight="1" x14ac:dyDescent="0.3">
      <c r="A188" s="4" t="s">
        <v>728</v>
      </c>
      <c r="B188" s="4" t="s">
        <v>476</v>
      </c>
      <c r="C188" s="4" t="s">
        <v>475</v>
      </c>
      <c r="D188" s="5">
        <v>31660000</v>
      </c>
      <c r="E188" s="6">
        <v>3.8600000000000001E-3</v>
      </c>
      <c r="F188" s="7">
        <f t="shared" si="4"/>
        <v>144036.18994433622</v>
      </c>
      <c r="G188" s="8">
        <v>19</v>
      </c>
      <c r="H188" s="9">
        <v>43868</v>
      </c>
      <c r="I188" s="49">
        <f t="shared" si="5"/>
        <v>50808</v>
      </c>
    </row>
    <row r="189" spans="1:9" ht="25.35" customHeight="1" x14ac:dyDescent="0.3">
      <c r="A189" s="10" t="s">
        <v>729</v>
      </c>
      <c r="B189" s="10" t="s">
        <v>382</v>
      </c>
      <c r="C189" s="10" t="s">
        <v>381</v>
      </c>
      <c r="D189" s="11">
        <v>11270000</v>
      </c>
      <c r="E189" s="12">
        <v>1.788E-2</v>
      </c>
      <c r="F189" s="13">
        <f t="shared" si="4"/>
        <v>67537.272462809051</v>
      </c>
      <c r="G189" s="14">
        <v>16</v>
      </c>
      <c r="H189" s="15">
        <v>43870</v>
      </c>
      <c r="I189" s="50">
        <f t="shared" si="5"/>
        <v>49714</v>
      </c>
    </row>
    <row r="190" spans="1:9" ht="25.35" customHeight="1" x14ac:dyDescent="0.3">
      <c r="A190" s="4" t="s">
        <v>730</v>
      </c>
      <c r="B190" s="4" t="s">
        <v>458</v>
      </c>
      <c r="C190" s="4" t="s">
        <v>457</v>
      </c>
      <c r="D190" s="5">
        <v>37830000</v>
      </c>
      <c r="E190" s="6">
        <v>5.5750000000000001E-2</v>
      </c>
      <c r="F190" s="7">
        <f t="shared" si="4"/>
        <v>287394.07356935111</v>
      </c>
      <c r="G190" s="8">
        <v>17</v>
      </c>
      <c r="H190" s="9">
        <v>43881</v>
      </c>
      <c r="I190" s="49">
        <f t="shared" si="5"/>
        <v>50091</v>
      </c>
    </row>
    <row r="191" spans="1:9" ht="25.35" customHeight="1" x14ac:dyDescent="0.3">
      <c r="A191" s="10" t="s">
        <v>731</v>
      </c>
      <c r="B191" s="10" t="s">
        <v>246</v>
      </c>
      <c r="C191" s="10" t="s">
        <v>245</v>
      </c>
      <c r="D191" s="11">
        <v>5460000</v>
      </c>
      <c r="E191" s="12">
        <v>2.3890000000000002E-2</v>
      </c>
      <c r="F191" s="13">
        <f t="shared" si="4"/>
        <v>34245.834991227755</v>
      </c>
      <c r="G191" s="14">
        <v>16</v>
      </c>
      <c r="H191" s="15">
        <v>43887</v>
      </c>
      <c r="I191" s="50">
        <f t="shared" si="5"/>
        <v>49731</v>
      </c>
    </row>
    <row r="192" spans="1:9" ht="25.35" customHeight="1" x14ac:dyDescent="0.3">
      <c r="A192" s="4" t="s">
        <v>732</v>
      </c>
      <c r="B192" s="4" t="s">
        <v>192</v>
      </c>
      <c r="C192" s="4" t="s">
        <v>191</v>
      </c>
      <c r="D192" s="5">
        <v>3980000</v>
      </c>
      <c r="E192" s="6">
        <v>2.5170000000000001E-2</v>
      </c>
      <c r="F192" s="7">
        <f t="shared" si="4"/>
        <v>22933.049259930325</v>
      </c>
      <c r="G192" s="8">
        <v>18</v>
      </c>
      <c r="H192" s="9">
        <v>43887</v>
      </c>
      <c r="I192" s="49">
        <f t="shared" si="5"/>
        <v>50462</v>
      </c>
    </row>
    <row r="193" spans="1:9" ht="25.35" customHeight="1" x14ac:dyDescent="0.3">
      <c r="A193" s="10" t="s">
        <v>733</v>
      </c>
      <c r="B193" s="10" t="s">
        <v>414</v>
      </c>
      <c r="C193" s="10" t="s">
        <v>413</v>
      </c>
      <c r="D193" s="11">
        <v>42730000</v>
      </c>
      <c r="E193" s="12">
        <v>3.0669999999999999E-2</v>
      </c>
      <c r="F193" s="13">
        <f t="shared" si="4"/>
        <v>355058.2452176545</v>
      </c>
      <c r="G193" s="14">
        <v>12</v>
      </c>
      <c r="H193" s="15">
        <v>43889</v>
      </c>
      <c r="I193" s="50">
        <f t="shared" si="5"/>
        <v>48272</v>
      </c>
    </row>
    <row r="194" spans="1:9" ht="25.35" customHeight="1" x14ac:dyDescent="0.3">
      <c r="A194" s="4" t="s">
        <v>734</v>
      </c>
      <c r="B194" s="4" t="s">
        <v>320</v>
      </c>
      <c r="C194" s="4" t="s">
        <v>319</v>
      </c>
      <c r="D194" s="5">
        <v>50800000</v>
      </c>
      <c r="E194" s="6">
        <v>4.5929999999999999E-2</v>
      </c>
      <c r="F194" s="7">
        <f t="shared" ref="F194:F248" si="6">-PMT(E194/12,G194*12,D194)</f>
        <v>459539.78580211732</v>
      </c>
      <c r="G194" s="8">
        <v>12</v>
      </c>
      <c r="H194" s="9">
        <v>43904</v>
      </c>
      <c r="I194" s="49">
        <f t="shared" ref="I194:I248" si="7">DATE(YEAR(H194)+G194,MONTH(H194),DAY(H194))</f>
        <v>48287</v>
      </c>
    </row>
    <row r="195" spans="1:9" ht="25.35" customHeight="1" x14ac:dyDescent="0.3">
      <c r="A195" s="10" t="s">
        <v>735</v>
      </c>
      <c r="B195" s="10" t="s">
        <v>66</v>
      </c>
      <c r="C195" s="10" t="s">
        <v>65</v>
      </c>
      <c r="D195" s="11">
        <v>59630000</v>
      </c>
      <c r="E195" s="12">
        <v>5.885E-2</v>
      </c>
      <c r="F195" s="13">
        <f t="shared" si="6"/>
        <v>547818.18467384949</v>
      </c>
      <c r="G195" s="14">
        <v>13</v>
      </c>
      <c r="H195" s="15">
        <v>43918</v>
      </c>
      <c r="I195" s="50">
        <f t="shared" si="7"/>
        <v>48666</v>
      </c>
    </row>
    <row r="196" spans="1:9" ht="25.35" customHeight="1" x14ac:dyDescent="0.3">
      <c r="A196" s="4" t="s">
        <v>736</v>
      </c>
      <c r="B196" s="4" t="s">
        <v>276</v>
      </c>
      <c r="C196" s="4" t="s">
        <v>275</v>
      </c>
      <c r="D196" s="5">
        <v>73950000</v>
      </c>
      <c r="E196" s="6">
        <v>1.5610000000000001E-2</v>
      </c>
      <c r="F196" s="7">
        <f t="shared" si="6"/>
        <v>563473.70060308953</v>
      </c>
      <c r="G196" s="8">
        <v>12</v>
      </c>
      <c r="H196" s="9">
        <v>43921</v>
      </c>
      <c r="I196" s="49">
        <f t="shared" si="7"/>
        <v>48304</v>
      </c>
    </row>
    <row r="197" spans="1:9" ht="25.35" customHeight="1" x14ac:dyDescent="0.3">
      <c r="A197" s="10" t="s">
        <v>737</v>
      </c>
      <c r="B197" s="10" t="s">
        <v>376</v>
      </c>
      <c r="C197" s="10" t="s">
        <v>375</v>
      </c>
      <c r="D197" s="11">
        <v>18870000</v>
      </c>
      <c r="E197" s="12">
        <v>7.8509999999999996E-2</v>
      </c>
      <c r="F197" s="13">
        <f t="shared" si="6"/>
        <v>265332.30385687138</v>
      </c>
      <c r="G197" s="14">
        <v>8</v>
      </c>
      <c r="H197" s="15">
        <v>43923</v>
      </c>
      <c r="I197" s="50">
        <f t="shared" si="7"/>
        <v>46845</v>
      </c>
    </row>
    <row r="198" spans="1:9" ht="25.35" customHeight="1" x14ac:dyDescent="0.3">
      <c r="A198" s="4" t="s">
        <v>738</v>
      </c>
      <c r="B198" s="4" t="s">
        <v>388</v>
      </c>
      <c r="C198" s="4" t="s">
        <v>387</v>
      </c>
      <c r="D198" s="5">
        <v>36550000</v>
      </c>
      <c r="E198" s="6">
        <v>2.5590000000000002E-2</v>
      </c>
      <c r="F198" s="7">
        <f t="shared" si="6"/>
        <v>221142.84398619566</v>
      </c>
      <c r="G198" s="8">
        <v>17</v>
      </c>
      <c r="H198" s="9">
        <v>43936</v>
      </c>
      <c r="I198" s="49">
        <f t="shared" si="7"/>
        <v>50145</v>
      </c>
    </row>
    <row r="199" spans="1:9" ht="25.35" customHeight="1" x14ac:dyDescent="0.3">
      <c r="A199" s="10" t="s">
        <v>739</v>
      </c>
      <c r="B199" s="10" t="s">
        <v>150</v>
      </c>
      <c r="C199" s="10" t="s">
        <v>149</v>
      </c>
      <c r="D199" s="11">
        <v>71190000</v>
      </c>
      <c r="E199" s="12">
        <v>2.426E-2</v>
      </c>
      <c r="F199" s="13">
        <f t="shared" si="6"/>
        <v>570318.91444575181</v>
      </c>
      <c r="G199" s="14">
        <v>12</v>
      </c>
      <c r="H199" s="15">
        <v>43942</v>
      </c>
      <c r="I199" s="50">
        <f t="shared" si="7"/>
        <v>48325</v>
      </c>
    </row>
    <row r="200" spans="1:9" ht="25.35" customHeight="1" x14ac:dyDescent="0.3">
      <c r="A200" s="4" t="s">
        <v>740</v>
      </c>
      <c r="B200" s="4" t="s">
        <v>282</v>
      </c>
      <c r="C200" s="4" t="s">
        <v>281</v>
      </c>
      <c r="D200" s="5">
        <v>47510000</v>
      </c>
      <c r="E200" s="6">
        <v>7.424E-2</v>
      </c>
      <c r="F200" s="7">
        <f t="shared" si="6"/>
        <v>527725.06183792208</v>
      </c>
      <c r="G200" s="8">
        <v>11</v>
      </c>
      <c r="H200" s="9">
        <v>43955</v>
      </c>
      <c r="I200" s="49">
        <f t="shared" si="7"/>
        <v>47972</v>
      </c>
    </row>
    <row r="201" spans="1:9" ht="25.35" customHeight="1" x14ac:dyDescent="0.3">
      <c r="A201" s="10" t="s">
        <v>741</v>
      </c>
      <c r="B201" s="10" t="s">
        <v>130</v>
      </c>
      <c r="C201" s="10" t="s">
        <v>129</v>
      </c>
      <c r="D201" s="11">
        <v>25220000</v>
      </c>
      <c r="E201" s="12">
        <v>4.4339999999999997E-2</v>
      </c>
      <c r="F201" s="13">
        <f t="shared" si="6"/>
        <v>176238.07879737837</v>
      </c>
      <c r="G201" s="14">
        <v>17</v>
      </c>
      <c r="H201" s="15">
        <v>43957</v>
      </c>
      <c r="I201" s="50">
        <f t="shared" si="7"/>
        <v>50166</v>
      </c>
    </row>
    <row r="202" spans="1:9" ht="25.35" customHeight="1" x14ac:dyDescent="0.3">
      <c r="A202" s="4" t="s">
        <v>742</v>
      </c>
      <c r="B202" s="4" t="s">
        <v>32</v>
      </c>
      <c r="C202" s="4" t="s">
        <v>31</v>
      </c>
      <c r="D202" s="5">
        <v>79160000</v>
      </c>
      <c r="E202" s="6">
        <v>8.2159999999999997E-2</v>
      </c>
      <c r="F202" s="7">
        <f t="shared" si="6"/>
        <v>721284.45114979439</v>
      </c>
      <c r="G202" s="8">
        <v>17</v>
      </c>
      <c r="H202" s="9">
        <v>43960</v>
      </c>
      <c r="I202" s="49">
        <f t="shared" si="7"/>
        <v>50169</v>
      </c>
    </row>
    <row r="203" spans="1:9" ht="25.35" customHeight="1" x14ac:dyDescent="0.3">
      <c r="A203" s="10" t="s">
        <v>743</v>
      </c>
      <c r="B203" s="10" t="s">
        <v>106</v>
      </c>
      <c r="C203" s="10" t="s">
        <v>105</v>
      </c>
      <c r="D203" s="11">
        <v>66900000</v>
      </c>
      <c r="E203" s="12">
        <v>2.1219999999999999E-2</v>
      </c>
      <c r="F203" s="13">
        <f t="shared" si="6"/>
        <v>526650.17076347244</v>
      </c>
      <c r="G203" s="14">
        <v>12</v>
      </c>
      <c r="H203" s="15">
        <v>43960</v>
      </c>
      <c r="I203" s="50">
        <f t="shared" si="7"/>
        <v>48343</v>
      </c>
    </row>
    <row r="204" spans="1:9" ht="25.35" customHeight="1" x14ac:dyDescent="0.3">
      <c r="A204" s="4" t="s">
        <v>744</v>
      </c>
      <c r="B204" s="4" t="s">
        <v>364</v>
      </c>
      <c r="C204" s="4" t="s">
        <v>363</v>
      </c>
      <c r="D204" s="5">
        <v>61020000</v>
      </c>
      <c r="E204" s="6">
        <v>5.6430000000000001E-2</v>
      </c>
      <c r="F204" s="7">
        <f t="shared" si="6"/>
        <v>526195.45906446211</v>
      </c>
      <c r="G204" s="8">
        <v>14</v>
      </c>
      <c r="H204" s="9">
        <v>43965</v>
      </c>
      <c r="I204" s="49">
        <f t="shared" si="7"/>
        <v>49078</v>
      </c>
    </row>
    <row r="205" spans="1:9" ht="25.35" customHeight="1" x14ac:dyDescent="0.3">
      <c r="A205" s="10" t="s">
        <v>745</v>
      </c>
      <c r="B205" s="10" t="s">
        <v>236</v>
      </c>
      <c r="C205" s="10" t="s">
        <v>235</v>
      </c>
      <c r="D205" s="11">
        <v>9600000</v>
      </c>
      <c r="E205" s="12">
        <v>4.9050000000000003E-2</v>
      </c>
      <c r="F205" s="13">
        <f t="shared" si="6"/>
        <v>69465.170328521519</v>
      </c>
      <c r="G205" s="14">
        <v>17</v>
      </c>
      <c r="H205" s="15">
        <v>43966</v>
      </c>
      <c r="I205" s="50">
        <f t="shared" si="7"/>
        <v>50175</v>
      </c>
    </row>
    <row r="206" spans="1:9" ht="25.35" customHeight="1" x14ac:dyDescent="0.3">
      <c r="A206" s="4" t="s">
        <v>746</v>
      </c>
      <c r="B206" s="4" t="s">
        <v>176</v>
      </c>
      <c r="C206" s="4" t="s">
        <v>175</v>
      </c>
      <c r="D206" s="5">
        <v>27450000</v>
      </c>
      <c r="E206" s="6">
        <v>5.3370000000000001E-2</v>
      </c>
      <c r="F206" s="7">
        <f t="shared" si="6"/>
        <v>204986.36370976365</v>
      </c>
      <c r="G206" s="8">
        <v>17</v>
      </c>
      <c r="H206" s="9">
        <v>43971</v>
      </c>
      <c r="I206" s="49">
        <f t="shared" si="7"/>
        <v>50180</v>
      </c>
    </row>
    <row r="207" spans="1:9" ht="25.35" customHeight="1" x14ac:dyDescent="0.3">
      <c r="A207" s="10" t="s">
        <v>747</v>
      </c>
      <c r="B207" s="10" t="s">
        <v>394</v>
      </c>
      <c r="C207" s="10" t="s">
        <v>393</v>
      </c>
      <c r="D207" s="11">
        <v>60810000</v>
      </c>
      <c r="E207" s="12">
        <v>9.418E-2</v>
      </c>
      <c r="F207" s="13">
        <f t="shared" si="6"/>
        <v>904120.46303449175</v>
      </c>
      <c r="G207" s="14">
        <v>8</v>
      </c>
      <c r="H207" s="15">
        <v>43972</v>
      </c>
      <c r="I207" s="50">
        <f t="shared" si="7"/>
        <v>46894</v>
      </c>
    </row>
    <row r="208" spans="1:9" ht="25.35" customHeight="1" x14ac:dyDescent="0.3">
      <c r="A208" s="4" t="s">
        <v>748</v>
      </c>
      <c r="B208" s="4" t="s">
        <v>360</v>
      </c>
      <c r="C208" s="4" t="s">
        <v>359</v>
      </c>
      <c r="D208" s="5">
        <v>68900000</v>
      </c>
      <c r="E208" s="6">
        <v>6.8909999999999999E-2</v>
      </c>
      <c r="F208" s="7">
        <f t="shared" si="6"/>
        <v>574209.34425875905</v>
      </c>
      <c r="G208" s="8">
        <v>17</v>
      </c>
      <c r="H208" s="9">
        <v>43978</v>
      </c>
      <c r="I208" s="49">
        <f t="shared" si="7"/>
        <v>50187</v>
      </c>
    </row>
    <row r="209" spans="1:9" ht="25.35" customHeight="1" x14ac:dyDescent="0.3">
      <c r="A209" s="10" t="s">
        <v>749</v>
      </c>
      <c r="B209" s="10" t="s">
        <v>200</v>
      </c>
      <c r="C209" s="10" t="s">
        <v>199</v>
      </c>
      <c r="D209" s="11">
        <v>47500000</v>
      </c>
      <c r="E209" s="12">
        <v>2.7599999999999999E-3</v>
      </c>
      <c r="F209" s="13">
        <f t="shared" si="6"/>
        <v>203452.17288142742</v>
      </c>
      <c r="G209" s="14">
        <v>20</v>
      </c>
      <c r="H209" s="15">
        <v>43981</v>
      </c>
      <c r="I209" s="50">
        <f t="shared" si="7"/>
        <v>51286</v>
      </c>
    </row>
    <row r="210" spans="1:9" ht="25.35" customHeight="1" x14ac:dyDescent="0.3">
      <c r="A210" s="4" t="s">
        <v>750</v>
      </c>
      <c r="B210" s="4" t="s">
        <v>492</v>
      </c>
      <c r="C210" s="4" t="s">
        <v>491</v>
      </c>
      <c r="D210" s="5">
        <v>54620000</v>
      </c>
      <c r="E210" s="6">
        <v>3.1719999999999998E-2</v>
      </c>
      <c r="F210" s="7">
        <f t="shared" si="6"/>
        <v>332217.45920190669</v>
      </c>
      <c r="G210" s="8">
        <v>18</v>
      </c>
      <c r="H210" s="9">
        <v>43988</v>
      </c>
      <c r="I210" s="49">
        <f t="shared" si="7"/>
        <v>50562</v>
      </c>
    </row>
    <row r="211" spans="1:9" ht="25.35" customHeight="1" x14ac:dyDescent="0.3">
      <c r="A211" s="10" t="s">
        <v>751</v>
      </c>
      <c r="B211" s="10" t="s">
        <v>134</v>
      </c>
      <c r="C211" s="10" t="s">
        <v>133</v>
      </c>
      <c r="D211" s="11">
        <v>31970000</v>
      </c>
      <c r="E211" s="12">
        <v>4.8849999999999998E-2</v>
      </c>
      <c r="F211" s="13">
        <f t="shared" si="6"/>
        <v>337297.22701404925</v>
      </c>
      <c r="G211" s="14">
        <v>10</v>
      </c>
      <c r="H211" s="15">
        <v>43989</v>
      </c>
      <c r="I211" s="50">
        <f t="shared" si="7"/>
        <v>47641</v>
      </c>
    </row>
    <row r="212" spans="1:9" ht="25.35" customHeight="1" x14ac:dyDescent="0.3">
      <c r="A212" s="4" t="s">
        <v>752</v>
      </c>
      <c r="B212" s="4" t="s">
        <v>196</v>
      </c>
      <c r="C212" s="4" t="s">
        <v>195</v>
      </c>
      <c r="D212" s="5">
        <v>17690000</v>
      </c>
      <c r="E212" s="6">
        <v>8.0879999999999994E-2</v>
      </c>
      <c r="F212" s="7">
        <f t="shared" si="6"/>
        <v>202778.35045814066</v>
      </c>
      <c r="G212" s="8">
        <v>11</v>
      </c>
      <c r="H212" s="9">
        <v>43996</v>
      </c>
      <c r="I212" s="49">
        <f t="shared" si="7"/>
        <v>48013</v>
      </c>
    </row>
    <row r="213" spans="1:9" ht="25.35" customHeight="1" x14ac:dyDescent="0.3">
      <c r="A213" s="10" t="s">
        <v>753</v>
      </c>
      <c r="B213" s="10" t="s">
        <v>178</v>
      </c>
      <c r="C213" s="10" t="s">
        <v>177</v>
      </c>
      <c r="D213" s="11">
        <v>9820000</v>
      </c>
      <c r="E213" s="12">
        <v>2.2419999999999999E-2</v>
      </c>
      <c r="F213" s="13">
        <f t="shared" si="6"/>
        <v>60913.886755196931</v>
      </c>
      <c r="G213" s="14">
        <v>16</v>
      </c>
      <c r="H213" s="15">
        <v>43996</v>
      </c>
      <c r="I213" s="50">
        <f t="shared" si="7"/>
        <v>49840</v>
      </c>
    </row>
    <row r="214" spans="1:9" ht="25.35" customHeight="1" x14ac:dyDescent="0.3">
      <c r="A214" s="4" t="s">
        <v>754</v>
      </c>
      <c r="B214" s="4" t="s">
        <v>162</v>
      </c>
      <c r="C214" s="4" t="s">
        <v>161</v>
      </c>
      <c r="D214" s="5">
        <v>54350000</v>
      </c>
      <c r="E214" s="6">
        <v>5.1950000000000003E-2</v>
      </c>
      <c r="F214" s="7">
        <f t="shared" si="6"/>
        <v>401702.36460221815</v>
      </c>
      <c r="G214" s="8">
        <v>17</v>
      </c>
      <c r="H214" s="9">
        <v>43998</v>
      </c>
      <c r="I214" s="49">
        <f t="shared" si="7"/>
        <v>50207</v>
      </c>
    </row>
    <row r="215" spans="1:9" ht="25.35" customHeight="1" x14ac:dyDescent="0.3">
      <c r="A215" s="10" t="s">
        <v>755</v>
      </c>
      <c r="B215" s="10" t="s">
        <v>354</v>
      </c>
      <c r="C215" s="10" t="s">
        <v>353</v>
      </c>
      <c r="D215" s="11">
        <v>51470000</v>
      </c>
      <c r="E215" s="12">
        <v>8.7279999999999996E-2</v>
      </c>
      <c r="F215" s="13">
        <f t="shared" si="6"/>
        <v>552853.15188849415</v>
      </c>
      <c r="G215" s="14">
        <v>13</v>
      </c>
      <c r="H215" s="15">
        <v>43998</v>
      </c>
      <c r="I215" s="50">
        <f t="shared" si="7"/>
        <v>48746</v>
      </c>
    </row>
    <row r="216" spans="1:9" ht="25.35" customHeight="1" x14ac:dyDescent="0.3">
      <c r="A216" s="4" t="s">
        <v>756</v>
      </c>
      <c r="B216" s="4" t="s">
        <v>470</v>
      </c>
      <c r="C216" s="4" t="s">
        <v>469</v>
      </c>
      <c r="D216" s="5">
        <v>66820000</v>
      </c>
      <c r="E216" s="6">
        <v>4.3360000000000003E-2</v>
      </c>
      <c r="F216" s="7">
        <f t="shared" si="6"/>
        <v>595990.49757570005</v>
      </c>
      <c r="G216" s="8">
        <v>12</v>
      </c>
      <c r="H216" s="9">
        <v>44001</v>
      </c>
      <c r="I216" s="49">
        <f t="shared" si="7"/>
        <v>48384</v>
      </c>
    </row>
    <row r="217" spans="1:9" ht="25.35" customHeight="1" x14ac:dyDescent="0.3">
      <c r="A217" s="10" t="s">
        <v>757</v>
      </c>
      <c r="B217" s="10" t="s">
        <v>468</v>
      </c>
      <c r="C217" s="10" t="s">
        <v>467</v>
      </c>
      <c r="D217" s="11">
        <v>8010000</v>
      </c>
      <c r="E217" s="12">
        <v>1.6E-2</v>
      </c>
      <c r="F217" s="13">
        <f t="shared" si="6"/>
        <v>72276.734669544574</v>
      </c>
      <c r="G217" s="14">
        <v>10</v>
      </c>
      <c r="H217" s="15">
        <v>44003</v>
      </c>
      <c r="I217" s="50">
        <f t="shared" si="7"/>
        <v>47655</v>
      </c>
    </row>
    <row r="218" spans="1:9" ht="25.35" customHeight="1" x14ac:dyDescent="0.3">
      <c r="A218" s="4" t="s">
        <v>758</v>
      </c>
      <c r="B218" s="4" t="s">
        <v>384</v>
      </c>
      <c r="C218" s="4" t="s">
        <v>383</v>
      </c>
      <c r="D218" s="5">
        <v>18560000</v>
      </c>
      <c r="E218" s="6">
        <v>8.4839999999999999E-2</v>
      </c>
      <c r="F218" s="7">
        <f t="shared" si="6"/>
        <v>229958.64659534636</v>
      </c>
      <c r="G218" s="8">
        <v>10</v>
      </c>
      <c r="H218" s="9">
        <v>44006</v>
      </c>
      <c r="I218" s="49">
        <f t="shared" si="7"/>
        <v>47658</v>
      </c>
    </row>
    <row r="219" spans="1:9" ht="25.35" customHeight="1" x14ac:dyDescent="0.3">
      <c r="A219" s="10" t="s">
        <v>759</v>
      </c>
      <c r="B219" s="10" t="s">
        <v>444</v>
      </c>
      <c r="C219" s="10" t="s">
        <v>443</v>
      </c>
      <c r="D219" s="11">
        <v>26670000</v>
      </c>
      <c r="E219" s="12">
        <v>5.4649999999999997E-2</v>
      </c>
      <c r="F219" s="13">
        <f t="shared" si="6"/>
        <v>188272.69006980432</v>
      </c>
      <c r="G219" s="14">
        <v>19</v>
      </c>
      <c r="H219" s="15">
        <v>44035</v>
      </c>
      <c r="I219" s="50">
        <f t="shared" si="7"/>
        <v>50974</v>
      </c>
    </row>
    <row r="220" spans="1:9" ht="25.35" customHeight="1" x14ac:dyDescent="0.3">
      <c r="A220" s="4" t="s">
        <v>760</v>
      </c>
      <c r="B220" s="4" t="s">
        <v>118</v>
      </c>
      <c r="C220" s="4" t="s">
        <v>117</v>
      </c>
      <c r="D220" s="5">
        <v>40060000</v>
      </c>
      <c r="E220" s="6">
        <v>7.0529999999999995E-2</v>
      </c>
      <c r="F220" s="7">
        <f t="shared" si="6"/>
        <v>361258.66305048607</v>
      </c>
      <c r="G220" s="8">
        <v>15</v>
      </c>
      <c r="H220" s="9">
        <v>44043</v>
      </c>
      <c r="I220" s="49">
        <f t="shared" si="7"/>
        <v>49521</v>
      </c>
    </row>
    <row r="221" spans="1:9" ht="25.35" customHeight="1" x14ac:dyDescent="0.3">
      <c r="A221" s="10" t="s">
        <v>727</v>
      </c>
      <c r="B221" s="10" t="s">
        <v>32</v>
      </c>
      <c r="C221" s="10" t="s">
        <v>31</v>
      </c>
      <c r="D221" s="11">
        <v>38820000</v>
      </c>
      <c r="E221" s="12">
        <v>3.9109999999999999E-2</v>
      </c>
      <c r="F221" s="13">
        <f t="shared" si="6"/>
        <v>713371.29735103261</v>
      </c>
      <c r="G221" s="14">
        <v>5</v>
      </c>
      <c r="H221" s="15">
        <v>44045</v>
      </c>
      <c r="I221" s="50">
        <f t="shared" si="7"/>
        <v>45871</v>
      </c>
    </row>
    <row r="222" spans="1:9" ht="25.35" customHeight="1" x14ac:dyDescent="0.3">
      <c r="A222" s="39" t="s">
        <v>761</v>
      </c>
      <c r="B222" s="39" t="s">
        <v>448</v>
      </c>
      <c r="C222" s="39" t="s">
        <v>447</v>
      </c>
      <c r="D222" s="40">
        <v>28520000</v>
      </c>
      <c r="E222" s="41">
        <v>7.2100000000000003E-3</v>
      </c>
      <c r="F222" s="42">
        <f t="shared" si="6"/>
        <v>127642.69430492113</v>
      </c>
      <c r="G222" s="43">
        <v>20</v>
      </c>
      <c r="H222" s="44">
        <v>44055</v>
      </c>
      <c r="I222" s="48">
        <f t="shared" si="7"/>
        <v>51360</v>
      </c>
    </row>
    <row r="223" spans="1:9" ht="25.35" customHeight="1" x14ac:dyDescent="0.3">
      <c r="A223" s="4" t="s">
        <v>762</v>
      </c>
      <c r="B223" s="4" t="s">
        <v>262</v>
      </c>
      <c r="C223" s="4" t="s">
        <v>261</v>
      </c>
      <c r="D223" s="5">
        <v>68540000</v>
      </c>
      <c r="E223" s="6">
        <v>2.479E-2</v>
      </c>
      <c r="F223" s="7">
        <f t="shared" si="6"/>
        <v>412076.28029221058</v>
      </c>
      <c r="G223" s="8">
        <v>17</v>
      </c>
      <c r="H223" s="9">
        <v>44057</v>
      </c>
      <c r="I223" s="49">
        <f t="shared" si="7"/>
        <v>50266</v>
      </c>
    </row>
    <row r="224" spans="1:9" ht="25.35" customHeight="1" x14ac:dyDescent="0.3">
      <c r="A224" s="39" t="s">
        <v>763</v>
      </c>
      <c r="B224" s="39" t="s">
        <v>60</v>
      </c>
      <c r="C224" s="39" t="s">
        <v>59</v>
      </c>
      <c r="D224" s="40">
        <v>21440000</v>
      </c>
      <c r="E224" s="41">
        <v>8.5120000000000001E-2</v>
      </c>
      <c r="F224" s="42">
        <f t="shared" si="6"/>
        <v>204796.2226603328</v>
      </c>
      <c r="G224" s="43">
        <v>16</v>
      </c>
      <c r="H224" s="44">
        <v>44060</v>
      </c>
      <c r="I224" s="48">
        <f t="shared" si="7"/>
        <v>49904</v>
      </c>
    </row>
    <row r="225" spans="1:9" ht="25.35" customHeight="1" x14ac:dyDescent="0.3">
      <c r="A225" s="4" t="s">
        <v>764</v>
      </c>
      <c r="B225" s="4" t="s">
        <v>84</v>
      </c>
      <c r="C225" s="4" t="s">
        <v>83</v>
      </c>
      <c r="D225" s="5">
        <v>37030000</v>
      </c>
      <c r="E225" s="6">
        <v>7.5520000000000004E-2</v>
      </c>
      <c r="F225" s="7">
        <f t="shared" si="6"/>
        <v>473527.76496820647</v>
      </c>
      <c r="G225" s="8">
        <v>9</v>
      </c>
      <c r="H225" s="9">
        <v>44073</v>
      </c>
      <c r="I225" s="49">
        <f t="shared" si="7"/>
        <v>47360</v>
      </c>
    </row>
    <row r="226" spans="1:9" ht="25.35" customHeight="1" x14ac:dyDescent="0.3">
      <c r="A226" s="39" t="s">
        <v>765</v>
      </c>
      <c r="B226" s="39" t="s">
        <v>24</v>
      </c>
      <c r="C226" s="39" t="s">
        <v>23</v>
      </c>
      <c r="D226" s="40">
        <v>37560000</v>
      </c>
      <c r="E226" s="41">
        <v>6.2330000000000003E-2</v>
      </c>
      <c r="F226" s="42">
        <f t="shared" si="6"/>
        <v>421401.34588890563</v>
      </c>
      <c r="G226" s="43">
        <v>10</v>
      </c>
      <c r="H226" s="44">
        <v>44077</v>
      </c>
      <c r="I226" s="48">
        <f t="shared" si="7"/>
        <v>47729</v>
      </c>
    </row>
    <row r="227" spans="1:9" ht="25.35" customHeight="1" x14ac:dyDescent="0.3">
      <c r="A227" s="4" t="s">
        <v>766</v>
      </c>
      <c r="B227" s="4" t="s">
        <v>416</v>
      </c>
      <c r="C227" s="4" t="s">
        <v>415</v>
      </c>
      <c r="D227" s="5">
        <v>74970000</v>
      </c>
      <c r="E227" s="6">
        <v>2.3060000000000001E-2</v>
      </c>
      <c r="F227" s="7">
        <f t="shared" si="6"/>
        <v>406403.68703235791</v>
      </c>
      <c r="G227" s="8">
        <v>19</v>
      </c>
      <c r="H227" s="9">
        <v>44081</v>
      </c>
      <c r="I227" s="49">
        <f t="shared" si="7"/>
        <v>51020</v>
      </c>
    </row>
    <row r="228" spans="1:9" ht="25.35" customHeight="1" x14ac:dyDescent="0.3">
      <c r="A228" s="39" t="s">
        <v>767</v>
      </c>
      <c r="B228" s="39" t="s">
        <v>198</v>
      </c>
      <c r="C228" s="39" t="s">
        <v>197</v>
      </c>
      <c r="D228" s="40">
        <v>57660000</v>
      </c>
      <c r="E228" s="41">
        <v>3.7699999999999999E-3</v>
      </c>
      <c r="F228" s="42">
        <f t="shared" si="6"/>
        <v>309508.13411212584</v>
      </c>
      <c r="G228" s="43">
        <v>16</v>
      </c>
      <c r="H228" s="44">
        <v>44099</v>
      </c>
      <c r="I228" s="48">
        <f t="shared" si="7"/>
        <v>49943</v>
      </c>
    </row>
    <row r="229" spans="1:9" ht="25.35" customHeight="1" x14ac:dyDescent="0.3">
      <c r="A229" s="4" t="s">
        <v>768</v>
      </c>
      <c r="B229" s="4" t="s">
        <v>168</v>
      </c>
      <c r="C229" s="4" t="s">
        <v>167</v>
      </c>
      <c r="D229" s="5">
        <v>7090000</v>
      </c>
      <c r="E229" s="6">
        <v>6.8419999999999995E-2</v>
      </c>
      <c r="F229" s="7">
        <f t="shared" si="6"/>
        <v>65704.779155463839</v>
      </c>
      <c r="G229" s="8">
        <v>14</v>
      </c>
      <c r="H229" s="9">
        <v>44104</v>
      </c>
      <c r="I229" s="49">
        <f t="shared" si="7"/>
        <v>49217</v>
      </c>
    </row>
    <row r="230" spans="1:9" ht="25.35" customHeight="1" x14ac:dyDescent="0.3">
      <c r="A230" s="39" t="s">
        <v>769</v>
      </c>
      <c r="B230" s="39" t="s">
        <v>310</v>
      </c>
      <c r="C230" s="39" t="s">
        <v>309</v>
      </c>
      <c r="D230" s="40">
        <v>78240000</v>
      </c>
      <c r="E230" s="41">
        <v>3.6700000000000003E-2</v>
      </c>
      <c r="F230" s="42">
        <f t="shared" si="6"/>
        <v>779929.14314284443</v>
      </c>
      <c r="G230" s="43">
        <v>10</v>
      </c>
      <c r="H230" s="44">
        <v>44109</v>
      </c>
      <c r="I230" s="48">
        <f t="shared" si="7"/>
        <v>47761</v>
      </c>
    </row>
    <row r="231" spans="1:9" ht="25.35" customHeight="1" x14ac:dyDescent="0.3">
      <c r="A231" s="4" t="s">
        <v>770</v>
      </c>
      <c r="B231" s="4" t="s">
        <v>56</v>
      </c>
      <c r="C231" s="4" t="s">
        <v>55</v>
      </c>
      <c r="D231" s="5">
        <v>72110000</v>
      </c>
      <c r="E231" s="6">
        <v>8.2500000000000004E-2</v>
      </c>
      <c r="F231" s="7">
        <f t="shared" si="6"/>
        <v>884448.07951291511</v>
      </c>
      <c r="G231" s="8">
        <v>10</v>
      </c>
      <c r="H231" s="9">
        <v>44112</v>
      </c>
      <c r="I231" s="49">
        <f t="shared" si="7"/>
        <v>47764</v>
      </c>
    </row>
    <row r="232" spans="1:9" ht="25.35" customHeight="1" x14ac:dyDescent="0.3">
      <c r="A232" s="39" t="s">
        <v>771</v>
      </c>
      <c r="B232" s="39" t="s">
        <v>160</v>
      </c>
      <c r="C232" s="39" t="s">
        <v>159</v>
      </c>
      <c r="D232" s="40">
        <v>22450000</v>
      </c>
      <c r="E232" s="41">
        <v>5.8560000000000001E-2</v>
      </c>
      <c r="F232" s="42">
        <f t="shared" si="6"/>
        <v>174016.36528248302</v>
      </c>
      <c r="G232" s="43">
        <v>17</v>
      </c>
      <c r="H232" s="44">
        <v>44116</v>
      </c>
      <c r="I232" s="48">
        <f t="shared" si="7"/>
        <v>50325</v>
      </c>
    </row>
    <row r="233" spans="1:9" ht="25.35" customHeight="1" x14ac:dyDescent="0.3">
      <c r="A233" s="4" t="s">
        <v>772</v>
      </c>
      <c r="B233" s="4" t="s">
        <v>140</v>
      </c>
      <c r="C233" s="4" t="s">
        <v>139</v>
      </c>
      <c r="D233" s="5">
        <v>36780000</v>
      </c>
      <c r="E233" s="6">
        <v>3.5650000000000001E-2</v>
      </c>
      <c r="F233" s="7">
        <f t="shared" si="6"/>
        <v>398607.02114707686</v>
      </c>
      <c r="G233" s="8">
        <v>9</v>
      </c>
      <c r="H233" s="9">
        <v>44123</v>
      </c>
      <c r="I233" s="49">
        <f t="shared" si="7"/>
        <v>47410</v>
      </c>
    </row>
    <row r="234" spans="1:9" ht="25.35" customHeight="1" x14ac:dyDescent="0.3">
      <c r="A234" s="39" t="s">
        <v>773</v>
      </c>
      <c r="B234" s="39" t="s">
        <v>324</v>
      </c>
      <c r="C234" s="39" t="s">
        <v>323</v>
      </c>
      <c r="D234" s="40">
        <v>55170000</v>
      </c>
      <c r="E234" s="41">
        <v>1.6060000000000001E-2</v>
      </c>
      <c r="F234" s="42">
        <f t="shared" si="6"/>
        <v>326032.1938901922</v>
      </c>
      <c r="G234" s="43">
        <v>16</v>
      </c>
      <c r="H234" s="44">
        <v>44126</v>
      </c>
      <c r="I234" s="48">
        <f t="shared" si="7"/>
        <v>49970</v>
      </c>
    </row>
    <row r="235" spans="1:9" ht="25.35" customHeight="1" x14ac:dyDescent="0.3">
      <c r="A235" s="4" t="s">
        <v>774</v>
      </c>
      <c r="B235" s="4" t="s">
        <v>352</v>
      </c>
      <c r="C235" s="4" t="s">
        <v>351</v>
      </c>
      <c r="D235" s="5">
        <v>52370000</v>
      </c>
      <c r="E235" s="6">
        <v>7.2559999999999999E-2</v>
      </c>
      <c r="F235" s="7">
        <f t="shared" si="6"/>
        <v>497279.58769957157</v>
      </c>
      <c r="G235" s="8">
        <v>14</v>
      </c>
      <c r="H235" s="9">
        <v>44134</v>
      </c>
      <c r="I235" s="49">
        <f t="shared" si="7"/>
        <v>49247</v>
      </c>
    </row>
    <row r="236" spans="1:9" ht="25.35" customHeight="1" x14ac:dyDescent="0.3">
      <c r="A236" s="39" t="s">
        <v>775</v>
      </c>
      <c r="B236" s="39" t="s">
        <v>390</v>
      </c>
      <c r="C236" s="39" t="s">
        <v>389</v>
      </c>
      <c r="D236" s="40">
        <v>25210000</v>
      </c>
      <c r="E236" s="41">
        <v>9.3890000000000001E-2</v>
      </c>
      <c r="F236" s="42">
        <f t="shared" si="6"/>
        <v>324681.10119954369</v>
      </c>
      <c r="G236" s="43">
        <v>10</v>
      </c>
      <c r="H236" s="44">
        <v>44134</v>
      </c>
      <c r="I236" s="48">
        <f t="shared" si="7"/>
        <v>47786</v>
      </c>
    </row>
    <row r="237" spans="1:9" ht="25.35" customHeight="1" x14ac:dyDescent="0.3">
      <c r="A237" s="4" t="s">
        <v>776</v>
      </c>
      <c r="B237" s="4" t="s">
        <v>208</v>
      </c>
      <c r="C237" s="4" t="s">
        <v>207</v>
      </c>
      <c r="D237" s="5">
        <v>58990000</v>
      </c>
      <c r="E237" s="6">
        <v>1.328E-2</v>
      </c>
      <c r="F237" s="7">
        <f t="shared" si="6"/>
        <v>411929.56790788326</v>
      </c>
      <c r="G237" s="8">
        <v>13</v>
      </c>
      <c r="H237" s="9">
        <v>44140</v>
      </c>
      <c r="I237" s="49">
        <f t="shared" si="7"/>
        <v>48888</v>
      </c>
    </row>
    <row r="238" spans="1:9" ht="25.35" customHeight="1" x14ac:dyDescent="0.3">
      <c r="A238" s="39" t="s">
        <v>777</v>
      </c>
      <c r="B238" s="39" t="s">
        <v>142</v>
      </c>
      <c r="C238" s="39" t="s">
        <v>141</v>
      </c>
      <c r="D238" s="40">
        <v>74950000</v>
      </c>
      <c r="E238" s="41">
        <v>2.707E-2</v>
      </c>
      <c r="F238" s="42">
        <f t="shared" si="6"/>
        <v>481418.73699548154</v>
      </c>
      <c r="G238" s="43">
        <v>16</v>
      </c>
      <c r="H238" s="44">
        <v>44142</v>
      </c>
      <c r="I238" s="48">
        <f t="shared" si="7"/>
        <v>49986</v>
      </c>
    </row>
    <row r="239" spans="1:9" ht="25.35" customHeight="1" x14ac:dyDescent="0.3">
      <c r="A239" s="4" t="s">
        <v>778</v>
      </c>
      <c r="B239" s="4" t="s">
        <v>148</v>
      </c>
      <c r="C239" s="4" t="s">
        <v>147</v>
      </c>
      <c r="D239" s="5">
        <v>21950000</v>
      </c>
      <c r="E239" s="6">
        <v>7.1249999999999994E-2</v>
      </c>
      <c r="F239" s="7">
        <f t="shared" si="6"/>
        <v>275904.54227650404</v>
      </c>
      <c r="G239" s="8">
        <v>9</v>
      </c>
      <c r="H239" s="9">
        <v>44145</v>
      </c>
      <c r="I239" s="49">
        <f t="shared" si="7"/>
        <v>47432</v>
      </c>
    </row>
    <row r="240" spans="1:9" ht="25.35" customHeight="1" x14ac:dyDescent="0.3">
      <c r="A240" s="39" t="s">
        <v>779</v>
      </c>
      <c r="B240" s="39" t="s">
        <v>332</v>
      </c>
      <c r="C240" s="39" t="s">
        <v>331</v>
      </c>
      <c r="D240" s="40">
        <v>23100000</v>
      </c>
      <c r="E240" s="41">
        <v>1.8550000000000001E-2</v>
      </c>
      <c r="F240" s="42">
        <f t="shared" si="6"/>
        <v>132113.2916054877</v>
      </c>
      <c r="G240" s="43">
        <v>17</v>
      </c>
      <c r="H240" s="44">
        <v>44148</v>
      </c>
      <c r="I240" s="48">
        <f t="shared" si="7"/>
        <v>50357</v>
      </c>
    </row>
    <row r="241" spans="1:9" ht="25.35" customHeight="1" x14ac:dyDescent="0.3">
      <c r="A241" s="4" t="s">
        <v>780</v>
      </c>
      <c r="B241" s="4" t="s">
        <v>136</v>
      </c>
      <c r="C241" s="4" t="s">
        <v>135</v>
      </c>
      <c r="D241" s="5">
        <v>64290000</v>
      </c>
      <c r="E241" s="6">
        <v>3.0120000000000001E-2</v>
      </c>
      <c r="F241" s="7">
        <f t="shared" si="6"/>
        <v>444346.07069711119</v>
      </c>
      <c r="G241" s="8">
        <v>15</v>
      </c>
      <c r="H241" s="9">
        <v>44149</v>
      </c>
      <c r="I241" s="49">
        <f t="shared" si="7"/>
        <v>49627</v>
      </c>
    </row>
    <row r="242" spans="1:9" ht="25.35" customHeight="1" x14ac:dyDescent="0.3">
      <c r="A242" s="39" t="s">
        <v>781</v>
      </c>
      <c r="B242" s="39" t="s">
        <v>496</v>
      </c>
      <c r="C242" s="39" t="s">
        <v>495</v>
      </c>
      <c r="D242" s="40">
        <v>63490000</v>
      </c>
      <c r="E242" s="41">
        <v>6.6619999999999999E-2</v>
      </c>
      <c r="F242" s="42">
        <f t="shared" si="6"/>
        <v>854964.24280970928</v>
      </c>
      <c r="G242" s="43">
        <v>8</v>
      </c>
      <c r="H242" s="44">
        <v>44156</v>
      </c>
      <c r="I242" s="48">
        <f t="shared" si="7"/>
        <v>47078</v>
      </c>
    </row>
    <row r="243" spans="1:9" ht="25.35" customHeight="1" x14ac:dyDescent="0.3">
      <c r="A243" s="4" t="s">
        <v>782</v>
      </c>
      <c r="B243" s="4" t="s">
        <v>284</v>
      </c>
      <c r="C243" s="4" t="s">
        <v>283</v>
      </c>
      <c r="D243" s="5">
        <v>2650000</v>
      </c>
      <c r="E243" s="6">
        <v>3.066E-2</v>
      </c>
      <c r="F243" s="7">
        <f t="shared" si="6"/>
        <v>17480.418637348015</v>
      </c>
      <c r="G243" s="8">
        <v>16</v>
      </c>
      <c r="H243" s="9">
        <v>44162</v>
      </c>
      <c r="I243" s="49">
        <f t="shared" si="7"/>
        <v>50006</v>
      </c>
    </row>
    <row r="244" spans="1:9" ht="25.35" customHeight="1" x14ac:dyDescent="0.3">
      <c r="A244" s="39" t="s">
        <v>783</v>
      </c>
      <c r="B244" s="39" t="s">
        <v>238</v>
      </c>
      <c r="C244" s="39" t="s">
        <v>237</v>
      </c>
      <c r="D244" s="40">
        <v>71860000</v>
      </c>
      <c r="E244" s="41">
        <v>9.1399999999999995E-2</v>
      </c>
      <c r="F244" s="42">
        <f t="shared" si="6"/>
        <v>665274.04289207119</v>
      </c>
      <c r="G244" s="43">
        <v>19</v>
      </c>
      <c r="H244" s="44">
        <v>44178</v>
      </c>
      <c r="I244" s="48">
        <f t="shared" si="7"/>
        <v>51117</v>
      </c>
    </row>
    <row r="245" spans="1:9" ht="25.35" customHeight="1" x14ac:dyDescent="0.3">
      <c r="A245" s="4" t="s">
        <v>784</v>
      </c>
      <c r="B245" s="4" t="s">
        <v>20</v>
      </c>
      <c r="C245" s="4" t="s">
        <v>19</v>
      </c>
      <c r="D245" s="5">
        <v>69050000</v>
      </c>
      <c r="E245" s="6">
        <v>1.255E-2</v>
      </c>
      <c r="F245" s="7">
        <f t="shared" si="6"/>
        <v>421050.67870103341</v>
      </c>
      <c r="G245" s="8">
        <v>15</v>
      </c>
      <c r="H245" s="9">
        <v>44180</v>
      </c>
      <c r="I245" s="49">
        <f t="shared" si="7"/>
        <v>49658</v>
      </c>
    </row>
    <row r="246" spans="1:9" ht="25.35" customHeight="1" x14ac:dyDescent="0.3">
      <c r="A246" s="39" t="s">
        <v>785</v>
      </c>
      <c r="B246" s="39" t="s">
        <v>336</v>
      </c>
      <c r="C246" s="39" t="s">
        <v>335</v>
      </c>
      <c r="D246" s="40">
        <v>6510000</v>
      </c>
      <c r="E246" s="41">
        <v>9.8449999999999996E-2</v>
      </c>
      <c r="F246" s="42">
        <f t="shared" si="6"/>
        <v>63222.447028976159</v>
      </c>
      <c r="G246" s="43">
        <v>19</v>
      </c>
      <c r="H246" s="44">
        <v>44189</v>
      </c>
      <c r="I246" s="48">
        <f t="shared" si="7"/>
        <v>51128</v>
      </c>
    </row>
    <row r="247" spans="1:9" ht="25.35" customHeight="1" x14ac:dyDescent="0.3">
      <c r="A247" s="4" t="s">
        <v>786</v>
      </c>
      <c r="B247" s="4" t="s">
        <v>156</v>
      </c>
      <c r="C247" s="4" t="s">
        <v>155</v>
      </c>
      <c r="D247" s="5">
        <v>79520000</v>
      </c>
      <c r="E247" s="6">
        <v>8.0820000000000003E-2</v>
      </c>
      <c r="F247" s="7">
        <f t="shared" si="6"/>
        <v>763703.67884424259</v>
      </c>
      <c r="G247" s="8">
        <v>15</v>
      </c>
      <c r="H247" s="9">
        <v>44195</v>
      </c>
      <c r="I247" s="49">
        <f t="shared" si="7"/>
        <v>49673</v>
      </c>
    </row>
    <row r="248" spans="1:9" ht="25.35" customHeight="1" x14ac:dyDescent="0.3">
      <c r="A248" s="51" t="s">
        <v>787</v>
      </c>
      <c r="B248" s="51" t="s">
        <v>330</v>
      </c>
      <c r="C248" s="51" t="s">
        <v>329</v>
      </c>
      <c r="D248" s="52">
        <v>18550000</v>
      </c>
      <c r="E248" s="53">
        <v>8.702E-2</v>
      </c>
      <c r="F248" s="54">
        <f t="shared" si="6"/>
        <v>268902.20183795295</v>
      </c>
      <c r="G248" s="55">
        <v>8</v>
      </c>
      <c r="H248" s="56">
        <v>44196</v>
      </c>
      <c r="I248" s="57">
        <f t="shared" si="7"/>
        <v>47118</v>
      </c>
    </row>
  </sheetData>
  <sortState ref="A4:H35">
    <sortCondition ref="A4"/>
  </sortState>
  <phoneticPr fontId="2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 &amp;P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8"/>
  <sheetViews>
    <sheetView tabSelected="1" zoomScale="81" zoomScaleNormal="81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ColWidth="9.109375" defaultRowHeight="15.6" x14ac:dyDescent="0.3"/>
  <cols>
    <col min="1" max="1" width="16.33203125" style="17" bestFit="1" customWidth="1"/>
    <col min="2" max="2" width="10.6640625" style="17" bestFit="1" customWidth="1"/>
    <col min="3" max="3" width="16.44140625" style="17" bestFit="1" customWidth="1"/>
    <col min="4" max="17" width="14.88671875" style="17" bestFit="1" customWidth="1"/>
    <col min="18" max="25" width="15.109375" style="17" bestFit="1" customWidth="1"/>
    <col min="26" max="27" width="13.88671875" style="17" bestFit="1" customWidth="1"/>
    <col min="28" max="33" width="15.109375" style="17" bestFit="1" customWidth="1"/>
    <col min="34" max="34" width="12.88671875" style="17" customWidth="1"/>
    <col min="35" max="16384" width="9.109375" style="17"/>
  </cols>
  <sheetData>
    <row r="1" spans="1:34" s="32" customFormat="1" ht="31.2" customHeight="1" x14ac:dyDescent="0.3">
      <c r="A1" s="60" t="str">
        <f ca="1">"今天日期："&amp;TEXT(TODAY(),"e-mm-dd")</f>
        <v>今天日期：2021-06-04</v>
      </c>
      <c r="B1" s="60"/>
      <c r="C1" s="30" t="s">
        <v>503</v>
      </c>
      <c r="D1" s="31">
        <f ca="1">DATE(YEAR(TODAY()),MONTH(TODAY()),1)</f>
        <v>44348</v>
      </c>
      <c r="E1" s="31">
        <f ca="1">IFERROR(IF(MONTH(D1+1)=MONTH(D1),D1+1,""),"")</f>
        <v>44349</v>
      </c>
      <c r="F1" s="31">
        <f t="shared" ref="F1:AH1" ca="1" si="0">IFERROR(IF(MONTH(E1+1)=MONTH(E1),E1+1,""),"")</f>
        <v>44350</v>
      </c>
      <c r="G1" s="31">
        <f t="shared" ca="1" si="0"/>
        <v>44351</v>
      </c>
      <c r="H1" s="31">
        <f t="shared" ca="1" si="0"/>
        <v>44352</v>
      </c>
      <c r="I1" s="31">
        <f t="shared" ca="1" si="0"/>
        <v>44353</v>
      </c>
      <c r="J1" s="31">
        <f t="shared" ca="1" si="0"/>
        <v>44354</v>
      </c>
      <c r="K1" s="31">
        <f t="shared" ca="1" si="0"/>
        <v>44355</v>
      </c>
      <c r="L1" s="31">
        <f t="shared" ca="1" si="0"/>
        <v>44356</v>
      </c>
      <c r="M1" s="31">
        <f t="shared" ca="1" si="0"/>
        <v>44357</v>
      </c>
      <c r="N1" s="31">
        <f t="shared" ca="1" si="0"/>
        <v>44358</v>
      </c>
      <c r="O1" s="31">
        <f t="shared" ca="1" si="0"/>
        <v>44359</v>
      </c>
      <c r="P1" s="31">
        <f t="shared" ca="1" si="0"/>
        <v>44360</v>
      </c>
      <c r="Q1" s="31">
        <f t="shared" ca="1" si="0"/>
        <v>44361</v>
      </c>
      <c r="R1" s="31">
        <f t="shared" ca="1" si="0"/>
        <v>44362</v>
      </c>
      <c r="S1" s="31">
        <f t="shared" ca="1" si="0"/>
        <v>44363</v>
      </c>
      <c r="T1" s="31">
        <f t="shared" ca="1" si="0"/>
        <v>44364</v>
      </c>
      <c r="U1" s="31">
        <f t="shared" ca="1" si="0"/>
        <v>44365</v>
      </c>
      <c r="V1" s="31">
        <f t="shared" ca="1" si="0"/>
        <v>44366</v>
      </c>
      <c r="W1" s="31">
        <f t="shared" ca="1" si="0"/>
        <v>44367</v>
      </c>
      <c r="X1" s="31">
        <f t="shared" ca="1" si="0"/>
        <v>44368</v>
      </c>
      <c r="Y1" s="31">
        <f t="shared" ca="1" si="0"/>
        <v>44369</v>
      </c>
      <c r="Z1" s="31">
        <f t="shared" ca="1" si="0"/>
        <v>44370</v>
      </c>
      <c r="AA1" s="31">
        <f t="shared" ca="1" si="0"/>
        <v>44371</v>
      </c>
      <c r="AB1" s="31">
        <f t="shared" ca="1" si="0"/>
        <v>44372</v>
      </c>
      <c r="AC1" s="31">
        <f t="shared" ca="1" si="0"/>
        <v>44373</v>
      </c>
      <c r="AD1" s="31">
        <f t="shared" ca="1" si="0"/>
        <v>44374</v>
      </c>
      <c r="AE1" s="31">
        <f t="shared" ca="1" si="0"/>
        <v>44375</v>
      </c>
      <c r="AF1" s="31">
        <f t="shared" ca="1" si="0"/>
        <v>44376</v>
      </c>
      <c r="AG1" s="31">
        <f t="shared" ca="1" si="0"/>
        <v>44377</v>
      </c>
      <c r="AH1" s="31" t="str">
        <f t="shared" ca="1" si="0"/>
        <v/>
      </c>
    </row>
    <row r="2" spans="1:34" s="35" customFormat="1" ht="31.2" customHeight="1" x14ac:dyDescent="0.3">
      <c r="A2" s="33" t="s">
        <v>502</v>
      </c>
      <c r="B2" s="33" t="s">
        <v>501</v>
      </c>
      <c r="C2" s="34">
        <f t="shared" ref="C2:C10" si="1">SUM(D2:AH2)</f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4" ht="25.35" customHeight="1" x14ac:dyDescent="0.3">
      <c r="A3" s="3" t="s">
        <v>424</v>
      </c>
      <c r="B3" s="3" t="s">
        <v>423</v>
      </c>
      <c r="C3" s="36">
        <f t="shared" si="1"/>
        <v>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25.35" customHeight="1" x14ac:dyDescent="0.3">
      <c r="A4" s="3" t="s">
        <v>282</v>
      </c>
      <c r="B4" s="3" t="s">
        <v>281</v>
      </c>
      <c r="C4" s="36">
        <f t="shared" si="1"/>
        <v>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25.35" customHeight="1" x14ac:dyDescent="0.3">
      <c r="A5" s="3" t="s">
        <v>148</v>
      </c>
      <c r="B5" s="3" t="s">
        <v>147</v>
      </c>
      <c r="C5" s="36">
        <f t="shared" si="1"/>
        <v>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ht="25.35" customHeight="1" x14ac:dyDescent="0.3">
      <c r="A6" s="3" t="s">
        <v>310</v>
      </c>
      <c r="B6" s="3" t="s">
        <v>309</v>
      </c>
      <c r="C6" s="36">
        <f t="shared" si="1"/>
        <v>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ht="25.35" customHeight="1" x14ac:dyDescent="0.3">
      <c r="A7" s="3" t="s">
        <v>24</v>
      </c>
      <c r="B7" s="3" t="s">
        <v>23</v>
      </c>
      <c r="C7" s="36">
        <f t="shared" si="1"/>
        <v>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25.35" customHeight="1" x14ac:dyDescent="0.3">
      <c r="A8" s="3" t="s">
        <v>106</v>
      </c>
      <c r="B8" s="3" t="s">
        <v>105</v>
      </c>
      <c r="C8" s="36">
        <f t="shared" si="1"/>
        <v>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25.35" customHeight="1" x14ac:dyDescent="0.3">
      <c r="A9" s="3" t="s">
        <v>130</v>
      </c>
      <c r="B9" s="3" t="s">
        <v>129</v>
      </c>
      <c r="C9" s="36">
        <f t="shared" si="1"/>
        <v>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25.35" customHeight="1" x14ac:dyDescent="0.3">
      <c r="A10" s="3" t="s">
        <v>298</v>
      </c>
      <c r="B10" s="3" t="s">
        <v>297</v>
      </c>
      <c r="C10" s="36">
        <f t="shared" si="1"/>
        <v>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25.35" customHeight="1" x14ac:dyDescent="0.3">
      <c r="A11" s="3" t="s">
        <v>438</v>
      </c>
      <c r="B11" s="3" t="s">
        <v>437</v>
      </c>
      <c r="C11" s="36">
        <f t="shared" ref="C11:C69" si="2">SUM(D11:AH11)</f>
        <v>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25.35" customHeight="1" x14ac:dyDescent="0.3">
      <c r="A12" s="3" t="s">
        <v>264</v>
      </c>
      <c r="B12" s="3" t="s">
        <v>263</v>
      </c>
      <c r="C12" s="36">
        <f>SUM(D12:AH12)</f>
        <v>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25.35" customHeight="1" x14ac:dyDescent="0.3">
      <c r="A13" s="3" t="s">
        <v>490</v>
      </c>
      <c r="B13" s="3" t="s">
        <v>489</v>
      </c>
      <c r="C13" s="36">
        <f t="shared" si="2"/>
        <v>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25.35" customHeight="1" x14ac:dyDescent="0.3">
      <c r="A14" s="3" t="s">
        <v>32</v>
      </c>
      <c r="B14" s="3" t="s">
        <v>31</v>
      </c>
      <c r="C14" s="36">
        <f t="shared" si="2"/>
        <v>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25.35" customHeight="1" x14ac:dyDescent="0.3">
      <c r="A15" s="3" t="s">
        <v>476</v>
      </c>
      <c r="B15" s="3" t="s">
        <v>475</v>
      </c>
      <c r="C15" s="36">
        <f t="shared" si="2"/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25.35" customHeight="1" x14ac:dyDescent="0.3">
      <c r="A16" s="3" t="s">
        <v>488</v>
      </c>
      <c r="B16" s="3" t="s">
        <v>487</v>
      </c>
      <c r="C16" s="36">
        <f>SUM(D16:AH16)</f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25.35" customHeight="1" x14ac:dyDescent="0.3">
      <c r="A17" s="3" t="s">
        <v>458</v>
      </c>
      <c r="B17" s="3" t="s">
        <v>457</v>
      </c>
      <c r="C17" s="36">
        <f t="shared" si="2"/>
        <v>0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25.35" customHeight="1" x14ac:dyDescent="0.3">
      <c r="A18" s="3" t="s">
        <v>246</v>
      </c>
      <c r="B18" s="3" t="s">
        <v>245</v>
      </c>
      <c r="C18" s="36">
        <f t="shared" si="2"/>
        <v>0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25.35" customHeight="1" x14ac:dyDescent="0.3">
      <c r="A19" s="3" t="s">
        <v>192</v>
      </c>
      <c r="B19" s="3" t="s">
        <v>191</v>
      </c>
      <c r="C19" s="36">
        <f t="shared" si="2"/>
        <v>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25.35" customHeight="1" x14ac:dyDescent="0.3">
      <c r="A20" s="3" t="s">
        <v>492</v>
      </c>
      <c r="B20" s="3" t="s">
        <v>491</v>
      </c>
      <c r="C20" s="36">
        <f>SUM(D20:AH20)</f>
        <v>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25.35" customHeight="1" x14ac:dyDescent="0.3">
      <c r="A21" s="3" t="s">
        <v>414</v>
      </c>
      <c r="B21" s="3" t="s">
        <v>413</v>
      </c>
      <c r="C21" s="36">
        <f t="shared" si="2"/>
        <v>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25.35" customHeight="1" x14ac:dyDescent="0.3">
      <c r="A22" s="3" t="s">
        <v>320</v>
      </c>
      <c r="B22" s="3" t="s">
        <v>319</v>
      </c>
      <c r="C22" s="36">
        <f t="shared" si="2"/>
        <v>0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25.35" customHeight="1" x14ac:dyDescent="0.3">
      <c r="A23" s="3" t="s">
        <v>66</v>
      </c>
      <c r="B23" s="3" t="s">
        <v>65</v>
      </c>
      <c r="C23" s="36">
        <f t="shared" si="2"/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25.35" customHeight="1" x14ac:dyDescent="0.3">
      <c r="A24" s="3" t="s">
        <v>276</v>
      </c>
      <c r="B24" s="3" t="s">
        <v>275</v>
      </c>
      <c r="C24" s="36">
        <f t="shared" si="2"/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25.35" customHeight="1" x14ac:dyDescent="0.3">
      <c r="A25" s="3" t="s">
        <v>376</v>
      </c>
      <c r="B25" s="3" t="s">
        <v>375</v>
      </c>
      <c r="C25" s="36">
        <f t="shared" si="2"/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25.35" customHeight="1" x14ac:dyDescent="0.3">
      <c r="A26" s="3" t="s">
        <v>388</v>
      </c>
      <c r="B26" s="3" t="s">
        <v>387</v>
      </c>
      <c r="C26" s="36">
        <f t="shared" si="2"/>
        <v>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25.35" customHeight="1" x14ac:dyDescent="0.3">
      <c r="A27" s="3" t="s">
        <v>150</v>
      </c>
      <c r="B27" s="3" t="s">
        <v>149</v>
      </c>
      <c r="C27" s="36">
        <f t="shared" si="2"/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25.35" customHeight="1" x14ac:dyDescent="0.3">
      <c r="A28" s="3" t="s">
        <v>152</v>
      </c>
      <c r="B28" s="3" t="s">
        <v>151</v>
      </c>
      <c r="C28" s="36">
        <f t="shared" si="2"/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25.35" customHeight="1" x14ac:dyDescent="0.3">
      <c r="A29" s="3" t="s">
        <v>364</v>
      </c>
      <c r="B29" s="3" t="s">
        <v>363</v>
      </c>
      <c r="C29" s="36">
        <f t="shared" si="2"/>
        <v>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25.35" customHeight="1" x14ac:dyDescent="0.3">
      <c r="A30" s="3" t="s">
        <v>236</v>
      </c>
      <c r="B30" s="3" t="s">
        <v>235</v>
      </c>
      <c r="C30" s="36">
        <f t="shared" si="2"/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25.35" customHeight="1" x14ac:dyDescent="0.3">
      <c r="A31" s="3" t="s">
        <v>176</v>
      </c>
      <c r="B31" s="3" t="s">
        <v>175</v>
      </c>
      <c r="C31" s="36">
        <f t="shared" si="2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25.35" customHeight="1" x14ac:dyDescent="0.3">
      <c r="A32" s="3" t="s">
        <v>394</v>
      </c>
      <c r="B32" s="3" t="s">
        <v>393</v>
      </c>
      <c r="C32" s="36">
        <f t="shared" si="2"/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25.35" customHeight="1" x14ac:dyDescent="0.3">
      <c r="A33" s="3" t="s">
        <v>360</v>
      </c>
      <c r="B33" s="3" t="s">
        <v>359</v>
      </c>
      <c r="C33" s="36">
        <f t="shared" si="2"/>
        <v>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25.35" customHeight="1" x14ac:dyDescent="0.3">
      <c r="A34" s="3" t="s">
        <v>200</v>
      </c>
      <c r="B34" s="3" t="s">
        <v>199</v>
      </c>
      <c r="C34" s="36">
        <f t="shared" si="2"/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25.35" customHeight="1" x14ac:dyDescent="0.3">
      <c r="A35" s="3" t="s">
        <v>134</v>
      </c>
      <c r="B35" s="3" t="s">
        <v>133</v>
      </c>
      <c r="C35" s="36">
        <f t="shared" si="2"/>
        <v>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25.35" customHeight="1" x14ac:dyDescent="0.3">
      <c r="A36" s="3" t="s">
        <v>196</v>
      </c>
      <c r="B36" s="3" t="s">
        <v>195</v>
      </c>
      <c r="C36" s="36">
        <f t="shared" si="2"/>
        <v>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25.35" customHeight="1" x14ac:dyDescent="0.3">
      <c r="A37" s="3" t="s">
        <v>178</v>
      </c>
      <c r="B37" s="3" t="s">
        <v>177</v>
      </c>
      <c r="C37" s="36">
        <f t="shared" si="2"/>
        <v>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25.35" customHeight="1" x14ac:dyDescent="0.3">
      <c r="A38" s="3" t="s">
        <v>162</v>
      </c>
      <c r="B38" s="3" t="s">
        <v>161</v>
      </c>
      <c r="C38" s="36">
        <f t="shared" si="2"/>
        <v>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25.35" customHeight="1" x14ac:dyDescent="0.3">
      <c r="A39" s="3" t="s">
        <v>354</v>
      </c>
      <c r="B39" s="3" t="s">
        <v>353</v>
      </c>
      <c r="C39" s="36">
        <f t="shared" si="2"/>
        <v>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25.35" customHeight="1" x14ac:dyDescent="0.3">
      <c r="A40" s="3" t="s">
        <v>470</v>
      </c>
      <c r="B40" s="3" t="s">
        <v>469</v>
      </c>
      <c r="C40" s="36">
        <f t="shared" si="2"/>
        <v>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25.35" customHeight="1" x14ac:dyDescent="0.3">
      <c r="A41" s="3" t="s">
        <v>468</v>
      </c>
      <c r="B41" s="3" t="s">
        <v>467</v>
      </c>
      <c r="C41" s="36">
        <f t="shared" si="2"/>
        <v>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25.35" customHeight="1" x14ac:dyDescent="0.3">
      <c r="A42" s="3" t="s">
        <v>384</v>
      </c>
      <c r="B42" s="3" t="s">
        <v>383</v>
      </c>
      <c r="C42" s="36">
        <f t="shared" si="2"/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25.35" customHeight="1" x14ac:dyDescent="0.3">
      <c r="A43" s="3" t="s">
        <v>444</v>
      </c>
      <c r="B43" s="3" t="s">
        <v>443</v>
      </c>
      <c r="C43" s="36">
        <f t="shared" si="2"/>
        <v>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25.35" customHeight="1" x14ac:dyDescent="0.3">
      <c r="A44" s="3" t="s">
        <v>118</v>
      </c>
      <c r="B44" s="3" t="s">
        <v>117</v>
      </c>
      <c r="C44" s="36">
        <f t="shared" si="2"/>
        <v>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25.35" customHeight="1" x14ac:dyDescent="0.3">
      <c r="A45" s="3" t="s">
        <v>448</v>
      </c>
      <c r="B45" s="3" t="s">
        <v>447</v>
      </c>
      <c r="C45" s="36">
        <f t="shared" si="2"/>
        <v>0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25.35" customHeight="1" x14ac:dyDescent="0.3">
      <c r="A46" s="3" t="s">
        <v>262</v>
      </c>
      <c r="B46" s="3" t="s">
        <v>261</v>
      </c>
      <c r="C46" s="36">
        <f t="shared" si="2"/>
        <v>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25.35" customHeight="1" x14ac:dyDescent="0.3">
      <c r="A47" s="3" t="s">
        <v>60</v>
      </c>
      <c r="B47" s="3" t="s">
        <v>59</v>
      </c>
      <c r="C47" s="36">
        <f t="shared" si="2"/>
        <v>0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25.35" customHeight="1" x14ac:dyDescent="0.3">
      <c r="A48" s="3" t="s">
        <v>84</v>
      </c>
      <c r="B48" s="3" t="s">
        <v>83</v>
      </c>
      <c r="C48" s="36">
        <f t="shared" si="2"/>
        <v>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25.35" customHeight="1" x14ac:dyDescent="0.3">
      <c r="A49" s="3" t="s">
        <v>416</v>
      </c>
      <c r="B49" s="3" t="s">
        <v>415</v>
      </c>
      <c r="C49" s="36">
        <f t="shared" si="2"/>
        <v>0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25.35" customHeight="1" x14ac:dyDescent="0.3">
      <c r="A50" s="3" t="s">
        <v>346</v>
      </c>
      <c r="B50" s="3" t="s">
        <v>971</v>
      </c>
      <c r="C50" s="36">
        <f>SUM(D50:AH50)</f>
        <v>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25.35" customHeight="1" x14ac:dyDescent="0.3">
      <c r="A51" s="3" t="s">
        <v>198</v>
      </c>
      <c r="B51" s="3" t="s">
        <v>197</v>
      </c>
      <c r="C51" s="36">
        <f t="shared" si="2"/>
        <v>0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ht="25.35" customHeight="1" x14ac:dyDescent="0.3">
      <c r="A52" s="3" t="s">
        <v>168</v>
      </c>
      <c r="B52" s="3" t="s">
        <v>167</v>
      </c>
      <c r="C52" s="36">
        <f t="shared" si="2"/>
        <v>0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25.35" customHeight="1" x14ac:dyDescent="0.3">
      <c r="A53" s="3" t="s">
        <v>56</v>
      </c>
      <c r="B53" s="3" t="s">
        <v>55</v>
      </c>
      <c r="C53" s="36">
        <f t="shared" si="2"/>
        <v>0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25.35" customHeight="1" x14ac:dyDescent="0.3">
      <c r="A54" s="3" t="s">
        <v>160</v>
      </c>
      <c r="B54" s="3" t="s">
        <v>159</v>
      </c>
      <c r="C54" s="36">
        <f t="shared" si="2"/>
        <v>0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25.35" customHeight="1" x14ac:dyDescent="0.3">
      <c r="A55" s="3" t="s">
        <v>140</v>
      </c>
      <c r="B55" s="3" t="s">
        <v>139</v>
      </c>
      <c r="C55" s="36">
        <f t="shared" si="2"/>
        <v>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ht="25.35" customHeight="1" x14ac:dyDescent="0.3">
      <c r="A56" s="3" t="s">
        <v>324</v>
      </c>
      <c r="B56" s="3" t="s">
        <v>323</v>
      </c>
      <c r="C56" s="36">
        <f t="shared" si="2"/>
        <v>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25.35" customHeight="1" x14ac:dyDescent="0.3">
      <c r="A57" s="3" t="s">
        <v>352</v>
      </c>
      <c r="B57" s="3" t="s">
        <v>351</v>
      </c>
      <c r="C57" s="36">
        <f t="shared" si="2"/>
        <v>0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ht="25.35" customHeight="1" x14ac:dyDescent="0.3">
      <c r="A58" s="3" t="s">
        <v>390</v>
      </c>
      <c r="B58" s="3" t="s">
        <v>389</v>
      </c>
      <c r="C58" s="36">
        <f t="shared" si="2"/>
        <v>0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ht="25.35" customHeight="1" x14ac:dyDescent="0.3">
      <c r="A59" s="3" t="s">
        <v>208</v>
      </c>
      <c r="B59" s="3" t="s">
        <v>207</v>
      </c>
      <c r="C59" s="36">
        <f t="shared" si="2"/>
        <v>0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ht="25.35" customHeight="1" x14ac:dyDescent="0.3">
      <c r="A60" s="3" t="s">
        <v>142</v>
      </c>
      <c r="B60" s="3" t="s">
        <v>141</v>
      </c>
      <c r="C60" s="36">
        <f t="shared" si="2"/>
        <v>0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ht="25.35" customHeight="1" x14ac:dyDescent="0.3">
      <c r="A61" s="3" t="s">
        <v>332</v>
      </c>
      <c r="B61" s="3" t="s">
        <v>331</v>
      </c>
      <c r="C61" s="36">
        <f t="shared" si="2"/>
        <v>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25.35" customHeight="1" x14ac:dyDescent="0.3">
      <c r="A62" s="3" t="s">
        <v>136</v>
      </c>
      <c r="B62" s="3" t="s">
        <v>135</v>
      </c>
      <c r="C62" s="36">
        <f t="shared" si="2"/>
        <v>0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 ht="25.35" customHeight="1" x14ac:dyDescent="0.3">
      <c r="A63" s="3" t="s">
        <v>496</v>
      </c>
      <c r="B63" s="3" t="s">
        <v>495</v>
      </c>
      <c r="C63" s="36">
        <f t="shared" si="2"/>
        <v>0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25.35" customHeight="1" x14ac:dyDescent="0.3">
      <c r="A64" s="3" t="s">
        <v>284</v>
      </c>
      <c r="B64" s="3" t="s">
        <v>283</v>
      </c>
      <c r="C64" s="36">
        <f t="shared" si="2"/>
        <v>0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ht="25.35" customHeight="1" x14ac:dyDescent="0.3">
      <c r="A65" s="3" t="s">
        <v>238</v>
      </c>
      <c r="B65" s="3" t="s">
        <v>237</v>
      </c>
      <c r="C65" s="36">
        <f t="shared" si="2"/>
        <v>0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25.35" customHeight="1" x14ac:dyDescent="0.3">
      <c r="A66" s="3" t="s">
        <v>20</v>
      </c>
      <c r="B66" s="3" t="s">
        <v>19</v>
      </c>
      <c r="C66" s="36">
        <f t="shared" si="2"/>
        <v>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25.35" customHeight="1" x14ac:dyDescent="0.3">
      <c r="A67" s="3" t="s">
        <v>336</v>
      </c>
      <c r="B67" s="3" t="s">
        <v>335</v>
      </c>
      <c r="C67" s="36">
        <f t="shared" si="2"/>
        <v>0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25.35" customHeight="1" x14ac:dyDescent="0.3">
      <c r="A68" s="3" t="s">
        <v>156</v>
      </c>
      <c r="B68" s="3" t="s">
        <v>155</v>
      </c>
      <c r="C68" s="36">
        <f t="shared" si="2"/>
        <v>0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ht="25.35" customHeight="1" x14ac:dyDescent="0.3">
      <c r="A69" s="3" t="s">
        <v>330</v>
      </c>
      <c r="B69" s="3" t="s">
        <v>329</v>
      </c>
      <c r="C69" s="36">
        <f t="shared" si="2"/>
        <v>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ht="25.35" customHeight="1" x14ac:dyDescent="0.3">
      <c r="A70" s="3" t="s">
        <v>80</v>
      </c>
      <c r="B70" s="3" t="s">
        <v>79</v>
      </c>
      <c r="C70" s="36">
        <f t="shared" ref="C70:C132" si="3">SUM(D70:AH70)</f>
        <v>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25.35" customHeight="1" x14ac:dyDescent="0.3">
      <c r="A71" s="3" t="s">
        <v>72</v>
      </c>
      <c r="B71" s="3" t="s">
        <v>71</v>
      </c>
      <c r="C71" s="36">
        <f t="shared" si="3"/>
        <v>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ht="25.35" customHeight="1" x14ac:dyDescent="0.3">
      <c r="A72" s="3" t="s">
        <v>94</v>
      </c>
      <c r="B72" s="3" t="s">
        <v>93</v>
      </c>
      <c r="C72" s="36">
        <f t="shared" si="3"/>
        <v>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25.35" customHeight="1" x14ac:dyDescent="0.3">
      <c r="A73" s="3" t="s">
        <v>368</v>
      </c>
      <c r="B73" s="3" t="s">
        <v>367</v>
      </c>
      <c r="C73" s="36">
        <f t="shared" si="3"/>
        <v>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ht="25.35" customHeight="1" x14ac:dyDescent="0.3">
      <c r="A74" s="3" t="s">
        <v>194</v>
      </c>
      <c r="B74" s="3" t="s">
        <v>193</v>
      </c>
      <c r="C74" s="36">
        <f t="shared" si="3"/>
        <v>0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25.35" customHeight="1" x14ac:dyDescent="0.3">
      <c r="A75" s="3" t="s">
        <v>52</v>
      </c>
      <c r="B75" s="3" t="s">
        <v>51</v>
      </c>
      <c r="C75" s="36">
        <f t="shared" si="3"/>
        <v>0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ht="25.35" customHeight="1" x14ac:dyDescent="0.3">
      <c r="A76" s="3" t="s">
        <v>116</v>
      </c>
      <c r="B76" s="3" t="s">
        <v>115</v>
      </c>
      <c r="C76" s="36">
        <f t="shared" si="3"/>
        <v>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ht="25.35" customHeight="1" x14ac:dyDescent="0.3">
      <c r="A77" s="3" t="s">
        <v>334</v>
      </c>
      <c r="B77" s="3" t="s">
        <v>333</v>
      </c>
      <c r="C77" s="36">
        <f t="shared" si="3"/>
        <v>0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ht="25.35" customHeight="1" x14ac:dyDescent="0.3">
      <c r="A78" s="3" t="s">
        <v>202</v>
      </c>
      <c r="B78" s="3" t="s">
        <v>201</v>
      </c>
      <c r="C78" s="36">
        <f t="shared" si="3"/>
        <v>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ht="25.35" customHeight="1" x14ac:dyDescent="0.3">
      <c r="A79" s="3" t="s">
        <v>452</v>
      </c>
      <c r="B79" s="3" t="s">
        <v>451</v>
      </c>
      <c r="C79" s="36">
        <f t="shared" si="3"/>
        <v>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25.35" customHeight="1" x14ac:dyDescent="0.3">
      <c r="A80" s="3" t="s">
        <v>322</v>
      </c>
      <c r="B80" s="3" t="s">
        <v>321</v>
      </c>
      <c r="C80" s="36">
        <f t="shared" si="3"/>
        <v>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ht="25.35" customHeight="1" x14ac:dyDescent="0.3">
      <c r="A81" s="3" t="s">
        <v>460</v>
      </c>
      <c r="B81" s="3" t="s">
        <v>459</v>
      </c>
      <c r="C81" s="36">
        <f t="shared" si="3"/>
        <v>0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25.35" customHeight="1" x14ac:dyDescent="0.3">
      <c r="A82" s="3" t="s">
        <v>474</v>
      </c>
      <c r="B82" s="3" t="s">
        <v>473</v>
      </c>
      <c r="C82" s="36">
        <f t="shared" si="3"/>
        <v>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ht="25.35" customHeight="1" x14ac:dyDescent="0.3">
      <c r="A83" s="3" t="s">
        <v>288</v>
      </c>
      <c r="B83" s="3" t="s">
        <v>287</v>
      </c>
      <c r="C83" s="36">
        <f t="shared" si="3"/>
        <v>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25.35" customHeight="1" x14ac:dyDescent="0.3">
      <c r="A84" s="3" t="s">
        <v>76</v>
      </c>
      <c r="B84" s="3" t="s">
        <v>75</v>
      </c>
      <c r="C84" s="36">
        <f t="shared" si="3"/>
        <v>0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ht="25.35" customHeight="1" x14ac:dyDescent="0.3">
      <c r="A85" s="3" t="s">
        <v>404</v>
      </c>
      <c r="B85" s="3" t="s">
        <v>403</v>
      </c>
      <c r="C85" s="36">
        <f t="shared" si="3"/>
        <v>0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ht="25.35" customHeight="1" x14ac:dyDescent="0.3">
      <c r="A86" s="3" t="s">
        <v>260</v>
      </c>
      <c r="B86" s="3" t="s">
        <v>259</v>
      </c>
      <c r="C86" s="36">
        <f t="shared" si="3"/>
        <v>0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ht="25.35" customHeight="1" x14ac:dyDescent="0.3">
      <c r="A87" s="3" t="s">
        <v>472</v>
      </c>
      <c r="B87" s="3" t="s">
        <v>471</v>
      </c>
      <c r="C87" s="36">
        <f t="shared" si="3"/>
        <v>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ht="25.35" customHeight="1" x14ac:dyDescent="0.3">
      <c r="A88" s="3" t="s">
        <v>466</v>
      </c>
      <c r="B88" s="3" t="s">
        <v>465</v>
      </c>
      <c r="C88" s="36">
        <f t="shared" si="3"/>
        <v>0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25.35" customHeight="1" x14ac:dyDescent="0.3">
      <c r="A89" s="3" t="s">
        <v>372</v>
      </c>
      <c r="B89" s="3" t="s">
        <v>371</v>
      </c>
      <c r="C89" s="36">
        <f t="shared" si="3"/>
        <v>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ht="25.35" customHeight="1" x14ac:dyDescent="0.3">
      <c r="A90" s="3" t="s">
        <v>244</v>
      </c>
      <c r="B90" s="3" t="s">
        <v>243</v>
      </c>
      <c r="C90" s="36">
        <f t="shared" si="3"/>
        <v>0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ht="25.35" customHeight="1" x14ac:dyDescent="0.3">
      <c r="A91" s="3" t="s">
        <v>12</v>
      </c>
      <c r="B91" s="3" t="s">
        <v>11</v>
      </c>
      <c r="C91" s="36">
        <f t="shared" si="3"/>
        <v>0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ht="25.35" customHeight="1" x14ac:dyDescent="0.3">
      <c r="A92" s="3" t="s">
        <v>240</v>
      </c>
      <c r="B92" s="3" t="s">
        <v>239</v>
      </c>
      <c r="C92" s="36">
        <f t="shared" si="3"/>
        <v>0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25.35" customHeight="1" x14ac:dyDescent="0.3">
      <c r="A93" s="3" t="s">
        <v>228</v>
      </c>
      <c r="B93" s="3" t="s">
        <v>227</v>
      </c>
      <c r="C93" s="36">
        <f t="shared" si="3"/>
        <v>0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ht="25.35" customHeight="1" x14ac:dyDescent="0.3">
      <c r="A94" s="3" t="s">
        <v>42</v>
      </c>
      <c r="B94" s="3" t="s">
        <v>41</v>
      </c>
      <c r="C94" s="36">
        <f t="shared" si="3"/>
        <v>0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ht="25.35" customHeight="1" x14ac:dyDescent="0.3">
      <c r="A95" s="3" t="s">
        <v>432</v>
      </c>
      <c r="B95" s="3" t="s">
        <v>431</v>
      </c>
      <c r="C95" s="36">
        <f t="shared" si="3"/>
        <v>0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ht="25.35" customHeight="1" x14ac:dyDescent="0.3">
      <c r="A96" s="3" t="s">
        <v>120</v>
      </c>
      <c r="B96" s="3" t="s">
        <v>119</v>
      </c>
      <c r="C96" s="36">
        <f t="shared" si="3"/>
        <v>0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ht="25.35" customHeight="1" x14ac:dyDescent="0.3">
      <c r="A97" s="3" t="s">
        <v>48</v>
      </c>
      <c r="B97" s="3" t="s">
        <v>47</v>
      </c>
      <c r="C97" s="36">
        <f t="shared" si="3"/>
        <v>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25.35" customHeight="1" x14ac:dyDescent="0.3">
      <c r="A98" s="3" t="s">
        <v>154</v>
      </c>
      <c r="B98" s="3" t="s">
        <v>153</v>
      </c>
      <c r="C98" s="36">
        <f t="shared" si="3"/>
        <v>0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ht="25.35" customHeight="1" x14ac:dyDescent="0.3">
      <c r="A99" s="3" t="s">
        <v>398</v>
      </c>
      <c r="B99" s="3" t="s">
        <v>397</v>
      </c>
      <c r="C99" s="36">
        <f t="shared" si="3"/>
        <v>0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25.35" customHeight="1" x14ac:dyDescent="0.3">
      <c r="A100" s="3" t="s">
        <v>98</v>
      </c>
      <c r="B100" s="3" t="s">
        <v>97</v>
      </c>
      <c r="C100" s="36">
        <f t="shared" si="3"/>
        <v>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ht="25.35" customHeight="1" x14ac:dyDescent="0.3">
      <c r="A101" s="3" t="s">
        <v>348</v>
      </c>
      <c r="B101" s="3" t="s">
        <v>347</v>
      </c>
      <c r="C101" s="36">
        <f t="shared" si="3"/>
        <v>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25.35" customHeight="1" x14ac:dyDescent="0.3">
      <c r="A102" s="3" t="s">
        <v>170</v>
      </c>
      <c r="B102" s="3" t="s">
        <v>169</v>
      </c>
      <c r="C102" s="36">
        <f t="shared" si="3"/>
        <v>0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ht="25.35" customHeight="1" x14ac:dyDescent="0.3">
      <c r="A103" s="3" t="s">
        <v>500</v>
      </c>
      <c r="B103" s="3" t="s">
        <v>499</v>
      </c>
      <c r="C103" s="36">
        <f t="shared" si="3"/>
        <v>0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ht="25.35" customHeight="1" x14ac:dyDescent="0.3">
      <c r="A104" s="3" t="s">
        <v>370</v>
      </c>
      <c r="B104" s="3" t="s">
        <v>369</v>
      </c>
      <c r="C104" s="36">
        <f t="shared" si="3"/>
        <v>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ht="25.35" customHeight="1" x14ac:dyDescent="0.3">
      <c r="A105" s="3" t="s">
        <v>22</v>
      </c>
      <c r="B105" s="3" t="s">
        <v>21</v>
      </c>
      <c r="C105" s="36">
        <f t="shared" si="3"/>
        <v>0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ht="25.35" customHeight="1" x14ac:dyDescent="0.3">
      <c r="A106" s="3" t="s">
        <v>8</v>
      </c>
      <c r="B106" s="3" t="s">
        <v>7</v>
      </c>
      <c r="C106" s="36">
        <f t="shared" si="3"/>
        <v>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25.35" customHeight="1" x14ac:dyDescent="0.3">
      <c r="A107" s="3" t="s">
        <v>484</v>
      </c>
      <c r="B107" s="3" t="s">
        <v>483</v>
      </c>
      <c r="C107" s="36">
        <f t="shared" si="3"/>
        <v>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ht="25.35" customHeight="1" x14ac:dyDescent="0.3">
      <c r="A108" s="3" t="s">
        <v>58</v>
      </c>
      <c r="B108" s="3" t="s">
        <v>57</v>
      </c>
      <c r="C108" s="36">
        <f t="shared" si="3"/>
        <v>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25.35" customHeight="1" x14ac:dyDescent="0.3">
      <c r="A109" s="3" t="s">
        <v>128</v>
      </c>
      <c r="B109" s="3" t="s">
        <v>127</v>
      </c>
      <c r="C109" s="36">
        <f t="shared" si="3"/>
        <v>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ht="25.35" customHeight="1" x14ac:dyDescent="0.3">
      <c r="A110" s="3" t="s">
        <v>426</v>
      </c>
      <c r="B110" s="3" t="s">
        <v>425</v>
      </c>
      <c r="C110" s="36">
        <f t="shared" si="3"/>
        <v>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25.35" customHeight="1" x14ac:dyDescent="0.3">
      <c r="A111" s="3" t="s">
        <v>312</v>
      </c>
      <c r="B111" s="3" t="s">
        <v>311</v>
      </c>
      <c r="C111" s="36">
        <f t="shared" si="3"/>
        <v>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ht="25.35" customHeight="1" x14ac:dyDescent="0.3">
      <c r="A112" s="3" t="s">
        <v>210</v>
      </c>
      <c r="B112" s="3" t="s">
        <v>209</v>
      </c>
      <c r="C112" s="36">
        <f t="shared" si="3"/>
        <v>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ht="25.35" customHeight="1" x14ac:dyDescent="0.3">
      <c r="A113" s="3" t="s">
        <v>16</v>
      </c>
      <c r="B113" s="3" t="s">
        <v>15</v>
      </c>
      <c r="C113" s="36">
        <f t="shared" si="3"/>
        <v>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ht="25.35" customHeight="1" x14ac:dyDescent="0.3">
      <c r="A114" s="3" t="s">
        <v>266</v>
      </c>
      <c r="B114" s="3" t="s">
        <v>265</v>
      </c>
      <c r="C114" s="36">
        <f t="shared" si="3"/>
        <v>0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25.35" customHeight="1" x14ac:dyDescent="0.3">
      <c r="A115" s="3" t="s">
        <v>340</v>
      </c>
      <c r="B115" s="3" t="s">
        <v>339</v>
      </c>
      <c r="C115" s="36">
        <f t="shared" si="3"/>
        <v>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25.35" customHeight="1" x14ac:dyDescent="0.3">
      <c r="A116" s="3" t="s">
        <v>54</v>
      </c>
      <c r="B116" s="3" t="s">
        <v>53</v>
      </c>
      <c r="C116" s="36">
        <f t="shared" si="3"/>
        <v>0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25.35" customHeight="1" x14ac:dyDescent="0.3">
      <c r="A117" s="3" t="s">
        <v>308</v>
      </c>
      <c r="B117" s="3" t="s">
        <v>307</v>
      </c>
      <c r="C117" s="36">
        <f t="shared" si="3"/>
        <v>0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25.35" customHeight="1" x14ac:dyDescent="0.3">
      <c r="A118" s="3" t="s">
        <v>204</v>
      </c>
      <c r="B118" s="3" t="s">
        <v>203</v>
      </c>
      <c r="C118" s="36">
        <f t="shared" si="3"/>
        <v>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25.35" customHeight="1" x14ac:dyDescent="0.3">
      <c r="A119" s="3" t="s">
        <v>132</v>
      </c>
      <c r="B119" s="3" t="s">
        <v>131</v>
      </c>
      <c r="C119" s="36">
        <f t="shared" si="3"/>
        <v>0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25.35" customHeight="1" x14ac:dyDescent="0.3">
      <c r="A120" s="3" t="s">
        <v>258</v>
      </c>
      <c r="B120" s="3" t="s">
        <v>257</v>
      </c>
      <c r="C120" s="36">
        <f t="shared" si="3"/>
        <v>0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25.35" customHeight="1" x14ac:dyDescent="0.3">
      <c r="A121" s="3" t="s">
        <v>300</v>
      </c>
      <c r="B121" s="3" t="s">
        <v>299</v>
      </c>
      <c r="C121" s="36">
        <f t="shared" si="3"/>
        <v>0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25.35" customHeight="1" x14ac:dyDescent="0.3">
      <c r="A122" s="3" t="s">
        <v>464</v>
      </c>
      <c r="B122" s="3" t="s">
        <v>463</v>
      </c>
      <c r="C122" s="36">
        <f t="shared" si="3"/>
        <v>0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25.35" customHeight="1" x14ac:dyDescent="0.3">
      <c r="A123" s="3" t="s">
        <v>218</v>
      </c>
      <c r="B123" s="3" t="s">
        <v>217</v>
      </c>
      <c r="C123" s="36">
        <f t="shared" si="3"/>
        <v>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25.35" customHeight="1" x14ac:dyDescent="0.3">
      <c r="A124" s="3" t="s">
        <v>186</v>
      </c>
      <c r="B124" s="3" t="s">
        <v>185</v>
      </c>
      <c r="C124" s="36">
        <f t="shared" si="3"/>
        <v>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25.35" customHeight="1" x14ac:dyDescent="0.3">
      <c r="A125" s="3" t="s">
        <v>188</v>
      </c>
      <c r="B125" s="3" t="s">
        <v>187</v>
      </c>
      <c r="C125" s="36">
        <f t="shared" si="3"/>
        <v>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25.35" customHeight="1" x14ac:dyDescent="0.3">
      <c r="A126" s="3" t="s">
        <v>450</v>
      </c>
      <c r="B126" s="3" t="s">
        <v>449</v>
      </c>
      <c r="C126" s="36">
        <f t="shared" si="3"/>
        <v>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25.35" customHeight="1" x14ac:dyDescent="0.3">
      <c r="A127" s="3" t="s">
        <v>374</v>
      </c>
      <c r="B127" s="3" t="s">
        <v>373</v>
      </c>
      <c r="C127" s="36">
        <f t="shared" si="3"/>
        <v>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25.35" customHeight="1" x14ac:dyDescent="0.3">
      <c r="A128" s="3" t="s">
        <v>274</v>
      </c>
      <c r="B128" s="3" t="s">
        <v>273</v>
      </c>
      <c r="C128" s="36">
        <f t="shared" si="3"/>
        <v>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25.35" customHeight="1" x14ac:dyDescent="0.3">
      <c r="A129" s="3" t="s">
        <v>166</v>
      </c>
      <c r="B129" s="3" t="s">
        <v>165</v>
      </c>
      <c r="C129" s="36">
        <f t="shared" si="3"/>
        <v>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25.35" customHeight="1" x14ac:dyDescent="0.3">
      <c r="A130" s="3" t="s">
        <v>428</v>
      </c>
      <c r="B130" s="3" t="s">
        <v>427</v>
      </c>
      <c r="C130" s="36">
        <f t="shared" si="3"/>
        <v>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25.35" customHeight="1" x14ac:dyDescent="0.3">
      <c r="A131" s="3" t="s">
        <v>26</v>
      </c>
      <c r="B131" s="3" t="s">
        <v>25</v>
      </c>
      <c r="C131" s="36">
        <f t="shared" si="3"/>
        <v>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25.35" customHeight="1" x14ac:dyDescent="0.3">
      <c r="A132" s="3" t="s">
        <v>434</v>
      </c>
      <c r="B132" s="3" t="s">
        <v>433</v>
      </c>
      <c r="C132" s="36">
        <f t="shared" si="3"/>
        <v>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25.35" customHeight="1" x14ac:dyDescent="0.3">
      <c r="A133" s="3" t="s">
        <v>326</v>
      </c>
      <c r="B133" s="3" t="s">
        <v>325</v>
      </c>
      <c r="C133" s="36">
        <f t="shared" ref="C133:C193" si="4">SUM(D133:AH133)</f>
        <v>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25.35" customHeight="1" x14ac:dyDescent="0.3">
      <c r="A134" s="3" t="s">
        <v>358</v>
      </c>
      <c r="B134" s="3" t="s">
        <v>357</v>
      </c>
      <c r="C134" s="36">
        <f t="shared" si="4"/>
        <v>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25.35" customHeight="1" x14ac:dyDescent="0.3">
      <c r="A135" s="3" t="s">
        <v>306</v>
      </c>
      <c r="B135" s="3" t="s">
        <v>305</v>
      </c>
      <c r="C135" s="36">
        <f t="shared" si="4"/>
        <v>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25.35" customHeight="1" x14ac:dyDescent="0.3">
      <c r="A136" s="3" t="s">
        <v>386</v>
      </c>
      <c r="B136" s="3" t="s">
        <v>385</v>
      </c>
      <c r="C136" s="36">
        <f t="shared" si="4"/>
        <v>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25.35" customHeight="1" x14ac:dyDescent="0.3">
      <c r="A137" s="3" t="s">
        <v>74</v>
      </c>
      <c r="B137" s="3" t="s">
        <v>73</v>
      </c>
      <c r="C137" s="36">
        <f t="shared" si="4"/>
        <v>0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25.35" customHeight="1" x14ac:dyDescent="0.3">
      <c r="A138" s="3" t="s">
        <v>356</v>
      </c>
      <c r="B138" s="3" t="s">
        <v>355</v>
      </c>
      <c r="C138" s="36">
        <f t="shared" si="4"/>
        <v>0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25.35" customHeight="1" x14ac:dyDescent="0.3">
      <c r="A139" s="3" t="s">
        <v>478</v>
      </c>
      <c r="B139" s="3" t="s">
        <v>477</v>
      </c>
      <c r="C139" s="36">
        <f t="shared" si="4"/>
        <v>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25.35" customHeight="1" x14ac:dyDescent="0.3">
      <c r="A140" s="3" t="s">
        <v>366</v>
      </c>
      <c r="B140" s="3" t="s">
        <v>365</v>
      </c>
      <c r="C140" s="36">
        <f t="shared" si="4"/>
        <v>0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25.35" customHeight="1" x14ac:dyDescent="0.3">
      <c r="A141" s="3" t="s">
        <v>380</v>
      </c>
      <c r="B141" s="3" t="s">
        <v>379</v>
      </c>
      <c r="C141" s="36">
        <f t="shared" si="4"/>
        <v>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25.35" customHeight="1" x14ac:dyDescent="0.3">
      <c r="A142" s="3" t="s">
        <v>124</v>
      </c>
      <c r="B142" s="3" t="s">
        <v>123</v>
      </c>
      <c r="C142" s="36">
        <f t="shared" si="4"/>
        <v>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25.35" customHeight="1" x14ac:dyDescent="0.3">
      <c r="A143" s="3" t="s">
        <v>270</v>
      </c>
      <c r="B143" s="3" t="s">
        <v>269</v>
      </c>
      <c r="C143" s="36">
        <f t="shared" si="4"/>
        <v>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25.35" customHeight="1" x14ac:dyDescent="0.3">
      <c r="A144" s="3" t="s">
        <v>164</v>
      </c>
      <c r="B144" s="3" t="s">
        <v>163</v>
      </c>
      <c r="C144" s="36">
        <f t="shared" si="4"/>
        <v>0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25.35" customHeight="1" x14ac:dyDescent="0.3">
      <c r="A145" s="3" t="s">
        <v>226</v>
      </c>
      <c r="B145" s="3" t="s">
        <v>225</v>
      </c>
      <c r="C145" s="36">
        <f t="shared" si="4"/>
        <v>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25.35" customHeight="1" x14ac:dyDescent="0.3">
      <c r="A146" s="3" t="s">
        <v>222</v>
      </c>
      <c r="B146" s="3" t="s">
        <v>221</v>
      </c>
      <c r="C146" s="36">
        <f t="shared" si="4"/>
        <v>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25.35" customHeight="1" x14ac:dyDescent="0.3">
      <c r="A147" s="3" t="s">
        <v>110</v>
      </c>
      <c r="B147" s="3" t="s">
        <v>109</v>
      </c>
      <c r="C147" s="36">
        <f t="shared" si="4"/>
        <v>0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25.35" customHeight="1" x14ac:dyDescent="0.3">
      <c r="A148" s="3" t="s">
        <v>486</v>
      </c>
      <c r="B148" s="3" t="s">
        <v>485</v>
      </c>
      <c r="C148" s="36">
        <f t="shared" si="4"/>
        <v>0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25.35" customHeight="1" x14ac:dyDescent="0.3">
      <c r="A149" s="3" t="s">
        <v>296</v>
      </c>
      <c r="B149" s="3" t="s">
        <v>295</v>
      </c>
      <c r="C149" s="36">
        <f t="shared" si="4"/>
        <v>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25.35" customHeight="1" x14ac:dyDescent="0.3">
      <c r="A150" s="3" t="s">
        <v>482</v>
      </c>
      <c r="B150" s="3" t="s">
        <v>481</v>
      </c>
      <c r="C150" s="36">
        <f t="shared" si="4"/>
        <v>0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25.35" customHeight="1" x14ac:dyDescent="0.3">
      <c r="A151" s="3" t="s">
        <v>82</v>
      </c>
      <c r="B151" s="3" t="s">
        <v>81</v>
      </c>
      <c r="C151" s="36">
        <f t="shared" si="4"/>
        <v>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25.35" customHeight="1" x14ac:dyDescent="0.3">
      <c r="A152" s="3" t="s">
        <v>224</v>
      </c>
      <c r="B152" s="3" t="s">
        <v>223</v>
      </c>
      <c r="C152" s="36">
        <f t="shared" si="4"/>
        <v>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25.35" customHeight="1" x14ac:dyDescent="0.3">
      <c r="A153" s="3" t="s">
        <v>250</v>
      </c>
      <c r="B153" s="3" t="s">
        <v>249</v>
      </c>
      <c r="C153" s="36">
        <f t="shared" si="4"/>
        <v>0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25.35" customHeight="1" x14ac:dyDescent="0.3">
      <c r="A154" s="3" t="s">
        <v>290</v>
      </c>
      <c r="B154" s="3" t="s">
        <v>289</v>
      </c>
      <c r="C154" s="36">
        <f t="shared" si="4"/>
        <v>0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25.35" customHeight="1" x14ac:dyDescent="0.3">
      <c r="A155" s="3" t="s">
        <v>102</v>
      </c>
      <c r="B155" s="3" t="s">
        <v>101</v>
      </c>
      <c r="C155" s="36">
        <f t="shared" si="4"/>
        <v>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25.35" customHeight="1" x14ac:dyDescent="0.3">
      <c r="A156" s="3" t="s">
        <v>28</v>
      </c>
      <c r="B156" s="3" t="s">
        <v>27</v>
      </c>
      <c r="C156" s="36">
        <f t="shared" si="4"/>
        <v>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25.35" customHeight="1" x14ac:dyDescent="0.3">
      <c r="A157" s="3" t="s">
        <v>318</v>
      </c>
      <c r="B157" s="3" t="s">
        <v>317</v>
      </c>
      <c r="C157" s="36">
        <f t="shared" si="4"/>
        <v>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25.35" customHeight="1" x14ac:dyDescent="0.3">
      <c r="A158" s="3" t="s">
        <v>272</v>
      </c>
      <c r="B158" s="3" t="s">
        <v>271</v>
      </c>
      <c r="C158" s="36">
        <f t="shared" si="4"/>
        <v>0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25.35" customHeight="1" x14ac:dyDescent="0.3">
      <c r="A159" s="3" t="s">
        <v>462</v>
      </c>
      <c r="B159" s="3" t="s">
        <v>461</v>
      </c>
      <c r="C159" s="36">
        <f t="shared" si="4"/>
        <v>0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25.35" customHeight="1" x14ac:dyDescent="0.3">
      <c r="A160" s="3" t="s">
        <v>146</v>
      </c>
      <c r="B160" s="3" t="s">
        <v>145</v>
      </c>
      <c r="C160" s="36">
        <f t="shared" si="4"/>
        <v>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25.35" customHeight="1" x14ac:dyDescent="0.3">
      <c r="A161" s="3" t="s">
        <v>344</v>
      </c>
      <c r="B161" s="3" t="s">
        <v>343</v>
      </c>
      <c r="C161" s="36">
        <f t="shared" si="4"/>
        <v>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25.35" customHeight="1" x14ac:dyDescent="0.3">
      <c r="A162" s="3" t="s">
        <v>174</v>
      </c>
      <c r="B162" s="3" t="s">
        <v>173</v>
      </c>
      <c r="C162" s="36">
        <f t="shared" si="4"/>
        <v>0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25.35" customHeight="1" x14ac:dyDescent="0.3">
      <c r="A163" s="3" t="s">
        <v>402</v>
      </c>
      <c r="B163" s="3" t="s">
        <v>401</v>
      </c>
      <c r="C163" s="36">
        <f t="shared" si="4"/>
        <v>0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25.35" customHeight="1" x14ac:dyDescent="0.3">
      <c r="A164" s="3" t="s">
        <v>138</v>
      </c>
      <c r="B164" s="3" t="s">
        <v>137</v>
      </c>
      <c r="C164" s="36">
        <f t="shared" si="4"/>
        <v>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25.35" customHeight="1" x14ac:dyDescent="0.3">
      <c r="A165" s="3" t="s">
        <v>430</v>
      </c>
      <c r="B165" s="3" t="s">
        <v>429</v>
      </c>
      <c r="C165" s="36">
        <f t="shared" si="4"/>
        <v>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25.35" customHeight="1" x14ac:dyDescent="0.3">
      <c r="A166" s="3" t="s">
        <v>256</v>
      </c>
      <c r="B166" s="3" t="s">
        <v>255</v>
      </c>
      <c r="C166" s="36">
        <f t="shared" si="4"/>
        <v>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25.35" customHeight="1" x14ac:dyDescent="0.3">
      <c r="A167" s="3" t="s">
        <v>64</v>
      </c>
      <c r="B167" s="3" t="s">
        <v>63</v>
      </c>
      <c r="C167" s="36">
        <f t="shared" si="4"/>
        <v>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25.35" customHeight="1" x14ac:dyDescent="0.3">
      <c r="A168" s="3" t="s">
        <v>392</v>
      </c>
      <c r="B168" s="3" t="s">
        <v>391</v>
      </c>
      <c r="C168" s="36">
        <f t="shared" si="4"/>
        <v>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25.35" customHeight="1" x14ac:dyDescent="0.3">
      <c r="A169" s="3" t="s">
        <v>86</v>
      </c>
      <c r="B169" s="3" t="s">
        <v>85</v>
      </c>
      <c r="C169" s="36">
        <f t="shared" si="4"/>
        <v>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25.35" customHeight="1" x14ac:dyDescent="0.3">
      <c r="A170" s="3" t="s">
        <v>214</v>
      </c>
      <c r="B170" s="3" t="s">
        <v>213</v>
      </c>
      <c r="C170" s="36">
        <f t="shared" si="4"/>
        <v>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25.35" customHeight="1" x14ac:dyDescent="0.3">
      <c r="A171" s="3" t="s">
        <v>212</v>
      </c>
      <c r="B171" s="3" t="s">
        <v>211</v>
      </c>
      <c r="C171" s="36">
        <f t="shared" si="4"/>
        <v>0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25.35" customHeight="1" x14ac:dyDescent="0.3">
      <c r="A172" s="3" t="s">
        <v>254</v>
      </c>
      <c r="B172" s="3" t="s">
        <v>253</v>
      </c>
      <c r="C172" s="36">
        <f t="shared" si="4"/>
        <v>0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25.35" customHeight="1" x14ac:dyDescent="0.3">
      <c r="A173" s="3" t="s">
        <v>400</v>
      </c>
      <c r="B173" s="3" t="s">
        <v>399</v>
      </c>
      <c r="C173" s="36">
        <f t="shared" si="4"/>
        <v>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25.35" customHeight="1" x14ac:dyDescent="0.3">
      <c r="A174" s="3" t="s">
        <v>112</v>
      </c>
      <c r="B174" s="3" t="s">
        <v>111</v>
      </c>
      <c r="C174" s="36">
        <f t="shared" si="4"/>
        <v>0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25.35" customHeight="1" x14ac:dyDescent="0.3">
      <c r="A175" s="3" t="s">
        <v>44</v>
      </c>
      <c r="B175" s="3" t="s">
        <v>43</v>
      </c>
      <c r="C175" s="36">
        <f t="shared" si="4"/>
        <v>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25.35" customHeight="1" x14ac:dyDescent="0.3">
      <c r="A176" s="3" t="s">
        <v>172</v>
      </c>
      <c r="B176" s="3" t="s">
        <v>171</v>
      </c>
      <c r="C176" s="36">
        <f t="shared" si="4"/>
        <v>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25.35" customHeight="1" x14ac:dyDescent="0.3">
      <c r="A177" s="3" t="s">
        <v>10</v>
      </c>
      <c r="B177" s="3" t="s">
        <v>9</v>
      </c>
      <c r="C177" s="36">
        <f t="shared" si="4"/>
        <v>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25.35" customHeight="1" x14ac:dyDescent="0.3">
      <c r="A178" s="3" t="s">
        <v>420</v>
      </c>
      <c r="B178" s="3" t="s">
        <v>419</v>
      </c>
      <c r="C178" s="36">
        <f t="shared" si="4"/>
        <v>0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25.35" customHeight="1" x14ac:dyDescent="0.3">
      <c r="A179" s="3" t="s">
        <v>126</v>
      </c>
      <c r="B179" s="3" t="s">
        <v>125</v>
      </c>
      <c r="C179" s="36">
        <f t="shared" si="4"/>
        <v>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25.35" customHeight="1" x14ac:dyDescent="0.3">
      <c r="A180" s="3" t="s">
        <v>234</v>
      </c>
      <c r="B180" s="3" t="s">
        <v>233</v>
      </c>
      <c r="C180" s="36">
        <f t="shared" si="4"/>
        <v>0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25.35" customHeight="1" x14ac:dyDescent="0.3">
      <c r="A181" s="3" t="s">
        <v>480</v>
      </c>
      <c r="B181" s="3" t="s">
        <v>479</v>
      </c>
      <c r="C181" s="36">
        <f t="shared" si="4"/>
        <v>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25.35" customHeight="1" x14ac:dyDescent="0.3">
      <c r="A182" s="3" t="s">
        <v>180</v>
      </c>
      <c r="B182" s="3" t="s">
        <v>179</v>
      </c>
      <c r="C182" s="36">
        <f t="shared" si="4"/>
        <v>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25.35" customHeight="1" x14ac:dyDescent="0.3">
      <c r="A183" s="3" t="s">
        <v>362</v>
      </c>
      <c r="B183" s="3" t="s">
        <v>361</v>
      </c>
      <c r="C183" s="36">
        <f t="shared" si="4"/>
        <v>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25.35" customHeight="1" x14ac:dyDescent="0.3">
      <c r="A184" s="3" t="s">
        <v>338</v>
      </c>
      <c r="B184" s="3" t="s">
        <v>337</v>
      </c>
      <c r="C184" s="36">
        <f t="shared" si="4"/>
        <v>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25.35" customHeight="1" x14ac:dyDescent="0.3">
      <c r="A185" s="3" t="s">
        <v>456</v>
      </c>
      <c r="B185" s="3" t="s">
        <v>455</v>
      </c>
      <c r="C185" s="36">
        <f t="shared" si="4"/>
        <v>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25.35" customHeight="1" x14ac:dyDescent="0.3">
      <c r="A186" s="3" t="s">
        <v>440</v>
      </c>
      <c r="B186" s="3" t="s">
        <v>439</v>
      </c>
      <c r="C186" s="36">
        <f t="shared" si="4"/>
        <v>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25.35" customHeight="1" x14ac:dyDescent="0.3">
      <c r="A187" s="3" t="s">
        <v>446</v>
      </c>
      <c r="B187" s="3" t="s">
        <v>445</v>
      </c>
      <c r="C187" s="36">
        <f t="shared" si="4"/>
        <v>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25.35" customHeight="1" x14ac:dyDescent="0.3">
      <c r="A188" s="3" t="s">
        <v>190</v>
      </c>
      <c r="B188" s="3" t="s">
        <v>189</v>
      </c>
      <c r="C188" s="36">
        <f t="shared" si="4"/>
        <v>0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25.35" customHeight="1" x14ac:dyDescent="0.3">
      <c r="A189" s="3" t="s">
        <v>36</v>
      </c>
      <c r="B189" s="3" t="s">
        <v>35</v>
      </c>
      <c r="C189" s="36">
        <f t="shared" si="4"/>
        <v>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25.35" customHeight="1" x14ac:dyDescent="0.3">
      <c r="A190" s="3" t="s">
        <v>408</v>
      </c>
      <c r="B190" s="3" t="s">
        <v>407</v>
      </c>
      <c r="C190" s="36">
        <f t="shared" si="4"/>
        <v>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25.35" customHeight="1" x14ac:dyDescent="0.3">
      <c r="A191" s="3" t="s">
        <v>14</v>
      </c>
      <c r="B191" s="3" t="s">
        <v>13</v>
      </c>
      <c r="C191" s="36">
        <f t="shared" si="4"/>
        <v>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25.35" customHeight="1" x14ac:dyDescent="0.3">
      <c r="A192" s="3" t="s">
        <v>268</v>
      </c>
      <c r="B192" s="3" t="s">
        <v>267</v>
      </c>
      <c r="C192" s="36">
        <f t="shared" si="4"/>
        <v>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25.35" customHeight="1" x14ac:dyDescent="0.3">
      <c r="A193" s="3" t="s">
        <v>436</v>
      </c>
      <c r="B193" s="3" t="s">
        <v>435</v>
      </c>
      <c r="C193" s="36">
        <f t="shared" si="4"/>
        <v>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25.35" customHeight="1" x14ac:dyDescent="0.3">
      <c r="A194" s="3" t="s">
        <v>278</v>
      </c>
      <c r="B194" s="3" t="s">
        <v>277</v>
      </c>
      <c r="C194" s="36">
        <f t="shared" ref="C194:C248" si="5">SUM(D194:AH194)</f>
        <v>0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25.35" customHeight="1" x14ac:dyDescent="0.3">
      <c r="A195" s="3" t="s">
        <v>242</v>
      </c>
      <c r="B195" s="3" t="s">
        <v>241</v>
      </c>
      <c r="C195" s="36">
        <f t="shared" si="5"/>
        <v>0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25.35" customHeight="1" x14ac:dyDescent="0.3">
      <c r="A196" s="3" t="s">
        <v>378</v>
      </c>
      <c r="B196" s="3" t="s">
        <v>377</v>
      </c>
      <c r="C196" s="36">
        <f t="shared" si="5"/>
        <v>0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25.35" customHeight="1" x14ac:dyDescent="0.3">
      <c r="A197" s="3" t="s">
        <v>206</v>
      </c>
      <c r="B197" s="3" t="s">
        <v>205</v>
      </c>
      <c r="C197" s="36">
        <f t="shared" si="5"/>
        <v>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25.35" customHeight="1" x14ac:dyDescent="0.3">
      <c r="A198" s="3" t="s">
        <v>454</v>
      </c>
      <c r="B198" s="3" t="s">
        <v>453</v>
      </c>
      <c r="C198" s="36">
        <f t="shared" si="5"/>
        <v>0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25.35" customHeight="1" x14ac:dyDescent="0.3">
      <c r="A199" s="3" t="s">
        <v>294</v>
      </c>
      <c r="B199" s="3" t="s">
        <v>293</v>
      </c>
      <c r="C199" s="36">
        <f t="shared" si="5"/>
        <v>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25.35" customHeight="1" x14ac:dyDescent="0.3">
      <c r="A200" s="3" t="s">
        <v>410</v>
      </c>
      <c r="B200" s="3" t="s">
        <v>409</v>
      </c>
      <c r="C200" s="36">
        <f t="shared" si="5"/>
        <v>0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25.35" customHeight="1" x14ac:dyDescent="0.3">
      <c r="A201" s="3" t="s">
        <v>498</v>
      </c>
      <c r="B201" s="3" t="s">
        <v>497</v>
      </c>
      <c r="C201" s="36">
        <f t="shared" si="5"/>
        <v>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25.35" customHeight="1" x14ac:dyDescent="0.3">
      <c r="A202" s="3" t="s">
        <v>422</v>
      </c>
      <c r="B202" s="3" t="s">
        <v>421</v>
      </c>
      <c r="C202" s="36">
        <f t="shared" si="5"/>
        <v>0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25.35" customHeight="1" x14ac:dyDescent="0.3">
      <c r="A203" s="3" t="s">
        <v>418</v>
      </c>
      <c r="B203" s="3" t="s">
        <v>417</v>
      </c>
      <c r="C203" s="36">
        <f t="shared" si="5"/>
        <v>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25.35" customHeight="1" x14ac:dyDescent="0.3">
      <c r="A204" s="3" t="s">
        <v>70</v>
      </c>
      <c r="B204" s="3" t="s">
        <v>69</v>
      </c>
      <c r="C204" s="36">
        <f t="shared" si="5"/>
        <v>0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25.35" customHeight="1" x14ac:dyDescent="0.3">
      <c r="A205" s="3" t="s">
        <v>92</v>
      </c>
      <c r="B205" s="3" t="s">
        <v>91</v>
      </c>
      <c r="C205" s="36">
        <f t="shared" si="5"/>
        <v>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25.35" customHeight="1" x14ac:dyDescent="0.3">
      <c r="A206" s="3" t="s">
        <v>90</v>
      </c>
      <c r="B206" s="3" t="s">
        <v>89</v>
      </c>
      <c r="C206" s="36">
        <f t="shared" si="5"/>
        <v>0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25.35" customHeight="1" x14ac:dyDescent="0.3">
      <c r="A207" s="3" t="s">
        <v>18</v>
      </c>
      <c r="B207" s="3" t="s">
        <v>17</v>
      </c>
      <c r="C207" s="36">
        <f t="shared" si="5"/>
        <v>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25.35" customHeight="1" x14ac:dyDescent="0.3">
      <c r="A208" s="3" t="s">
        <v>252</v>
      </c>
      <c r="B208" s="3" t="s">
        <v>251</v>
      </c>
      <c r="C208" s="36">
        <f t="shared" si="5"/>
        <v>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25.35" customHeight="1" x14ac:dyDescent="0.3">
      <c r="A209" s="3" t="s">
        <v>230</v>
      </c>
      <c r="B209" s="3" t="s">
        <v>229</v>
      </c>
      <c r="C209" s="36">
        <f t="shared" si="5"/>
        <v>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25.35" customHeight="1" x14ac:dyDescent="0.3">
      <c r="A210" s="3" t="s">
        <v>114</v>
      </c>
      <c r="B210" s="3" t="s">
        <v>113</v>
      </c>
      <c r="C210" s="36">
        <f t="shared" si="5"/>
        <v>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25.35" customHeight="1" x14ac:dyDescent="0.3">
      <c r="A211" s="3" t="s">
        <v>30</v>
      </c>
      <c r="B211" s="3" t="s">
        <v>29</v>
      </c>
      <c r="C211" s="36">
        <f t="shared" si="5"/>
        <v>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25.35" customHeight="1" x14ac:dyDescent="0.3">
      <c r="A212" s="3" t="s">
        <v>350</v>
      </c>
      <c r="B212" s="3" t="s">
        <v>349</v>
      </c>
      <c r="C212" s="36">
        <f t="shared" si="5"/>
        <v>0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25.35" customHeight="1" x14ac:dyDescent="0.3">
      <c r="A213" s="3" t="s">
        <v>342</v>
      </c>
      <c r="B213" s="3" t="s">
        <v>341</v>
      </c>
      <c r="C213" s="36">
        <f t="shared" si="5"/>
        <v>0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25.35" customHeight="1" x14ac:dyDescent="0.3">
      <c r="A214" s="3" t="s">
        <v>328</v>
      </c>
      <c r="B214" s="3" t="s">
        <v>327</v>
      </c>
      <c r="C214" s="36">
        <f t="shared" si="5"/>
        <v>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25.35" customHeight="1" x14ac:dyDescent="0.3">
      <c r="A215" s="3" t="s">
        <v>396</v>
      </c>
      <c r="B215" s="3" t="s">
        <v>395</v>
      </c>
      <c r="C215" s="36">
        <f t="shared" si="5"/>
        <v>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25.35" customHeight="1" x14ac:dyDescent="0.3">
      <c r="A216" s="3" t="s">
        <v>302</v>
      </c>
      <c r="B216" s="3" t="s">
        <v>301</v>
      </c>
      <c r="C216" s="36">
        <f t="shared" si="5"/>
        <v>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25.35" customHeight="1" x14ac:dyDescent="0.3">
      <c r="A217" s="3" t="s">
        <v>280</v>
      </c>
      <c r="B217" s="3" t="s">
        <v>279</v>
      </c>
      <c r="C217" s="36">
        <f t="shared" si="5"/>
        <v>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25.35" customHeight="1" x14ac:dyDescent="0.3">
      <c r="A218" s="3" t="s">
        <v>68</v>
      </c>
      <c r="B218" s="3" t="s">
        <v>67</v>
      </c>
      <c r="C218" s="36">
        <f t="shared" si="5"/>
        <v>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25.35" customHeight="1" x14ac:dyDescent="0.3">
      <c r="A219" s="3" t="s">
        <v>494</v>
      </c>
      <c r="B219" s="3" t="s">
        <v>493</v>
      </c>
      <c r="C219" s="36">
        <f t="shared" si="5"/>
        <v>0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25.35" customHeight="1" x14ac:dyDescent="0.3">
      <c r="A220" s="3" t="s">
        <v>182</v>
      </c>
      <c r="B220" s="3" t="s">
        <v>181</v>
      </c>
      <c r="C220" s="36">
        <f t="shared" si="5"/>
        <v>0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25.35" customHeight="1" x14ac:dyDescent="0.3">
      <c r="A221" s="3" t="s">
        <v>96</v>
      </c>
      <c r="B221" s="3" t="s">
        <v>95</v>
      </c>
      <c r="C221" s="36">
        <f t="shared" si="5"/>
        <v>0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25.35" customHeight="1" x14ac:dyDescent="0.3">
      <c r="A222" s="3" t="s">
        <v>108</v>
      </c>
      <c r="B222" s="3" t="s">
        <v>107</v>
      </c>
      <c r="C222" s="36">
        <f t="shared" si="5"/>
        <v>0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25.35" customHeight="1" x14ac:dyDescent="0.3">
      <c r="A223" s="3" t="s">
        <v>412</v>
      </c>
      <c r="B223" s="3" t="s">
        <v>411</v>
      </c>
      <c r="C223" s="36">
        <f t="shared" si="5"/>
        <v>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25.35" customHeight="1" x14ac:dyDescent="0.3">
      <c r="A224" s="3" t="s">
        <v>442</v>
      </c>
      <c r="B224" s="3" t="s">
        <v>441</v>
      </c>
      <c r="C224" s="36">
        <f t="shared" si="5"/>
        <v>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25.35" customHeight="1" x14ac:dyDescent="0.3">
      <c r="A225" s="3" t="s">
        <v>216</v>
      </c>
      <c r="B225" s="3" t="s">
        <v>215</v>
      </c>
      <c r="C225" s="36">
        <f t="shared" si="5"/>
        <v>0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25.35" customHeight="1" x14ac:dyDescent="0.3">
      <c r="A226" s="3" t="s">
        <v>62</v>
      </c>
      <c r="B226" s="3" t="s">
        <v>61</v>
      </c>
      <c r="C226" s="36">
        <f t="shared" si="5"/>
        <v>0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25.35" customHeight="1" x14ac:dyDescent="0.3">
      <c r="A227" s="3" t="s">
        <v>50</v>
      </c>
      <c r="B227" s="3" t="s">
        <v>49</v>
      </c>
      <c r="C227" s="36">
        <f t="shared" si="5"/>
        <v>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25.35" customHeight="1" x14ac:dyDescent="0.3">
      <c r="A228" s="3" t="s">
        <v>104</v>
      </c>
      <c r="B228" s="3" t="s">
        <v>103</v>
      </c>
      <c r="C228" s="36">
        <f t="shared" si="5"/>
        <v>0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25.35" customHeight="1" x14ac:dyDescent="0.3">
      <c r="A229" s="3" t="s">
        <v>184</v>
      </c>
      <c r="B229" s="3" t="s">
        <v>183</v>
      </c>
      <c r="C229" s="36">
        <f t="shared" si="5"/>
        <v>0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25.35" customHeight="1" x14ac:dyDescent="0.3">
      <c r="A230" s="3" t="s">
        <v>314</v>
      </c>
      <c r="B230" s="3" t="s">
        <v>313</v>
      </c>
      <c r="C230" s="36">
        <f t="shared" si="5"/>
        <v>0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25.35" customHeight="1" x14ac:dyDescent="0.3">
      <c r="A231" s="3" t="s">
        <v>248</v>
      </c>
      <c r="B231" s="3" t="s">
        <v>247</v>
      </c>
      <c r="C231" s="36">
        <f t="shared" si="5"/>
        <v>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25.35" customHeight="1" x14ac:dyDescent="0.3">
      <c r="A232" s="3" t="s">
        <v>144</v>
      </c>
      <c r="B232" s="3" t="s">
        <v>143</v>
      </c>
      <c r="C232" s="36">
        <f t="shared" si="5"/>
        <v>0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25.35" customHeight="1" x14ac:dyDescent="0.3">
      <c r="A233" s="3" t="s">
        <v>316</v>
      </c>
      <c r="B233" s="3" t="s">
        <v>315</v>
      </c>
      <c r="C233" s="36">
        <f t="shared" si="5"/>
        <v>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25.35" customHeight="1" x14ac:dyDescent="0.3">
      <c r="A234" s="3" t="s">
        <v>34</v>
      </c>
      <c r="B234" s="3" t="s">
        <v>33</v>
      </c>
      <c r="C234" s="36">
        <f t="shared" si="5"/>
        <v>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25.35" customHeight="1" x14ac:dyDescent="0.3">
      <c r="A235" s="3" t="s">
        <v>406</v>
      </c>
      <c r="B235" s="3" t="s">
        <v>405</v>
      </c>
      <c r="C235" s="36">
        <f t="shared" si="5"/>
        <v>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25.35" customHeight="1" x14ac:dyDescent="0.3">
      <c r="A236" s="3" t="s">
        <v>158</v>
      </c>
      <c r="B236" s="3" t="s">
        <v>157</v>
      </c>
      <c r="C236" s="36">
        <f t="shared" si="5"/>
        <v>0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25.35" customHeight="1" x14ac:dyDescent="0.3">
      <c r="A237" s="3" t="s">
        <v>46</v>
      </c>
      <c r="B237" s="3" t="s">
        <v>45</v>
      </c>
      <c r="C237" s="36">
        <f t="shared" si="5"/>
        <v>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25.35" customHeight="1" x14ac:dyDescent="0.3">
      <c r="A238" s="3" t="s">
        <v>232</v>
      </c>
      <c r="B238" s="3" t="s">
        <v>231</v>
      </c>
      <c r="C238" s="36">
        <f t="shared" si="5"/>
        <v>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25.35" customHeight="1" x14ac:dyDescent="0.3">
      <c r="A239" s="3" t="s">
        <v>122</v>
      </c>
      <c r="B239" s="3" t="s">
        <v>121</v>
      </c>
      <c r="C239" s="36">
        <f t="shared" si="5"/>
        <v>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25.35" customHeight="1" x14ac:dyDescent="0.3">
      <c r="A240" s="3" t="s">
        <v>292</v>
      </c>
      <c r="B240" s="3" t="s">
        <v>291</v>
      </c>
      <c r="C240" s="36">
        <f t="shared" si="5"/>
        <v>0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25.35" customHeight="1" x14ac:dyDescent="0.3">
      <c r="A241" s="3" t="s">
        <v>38</v>
      </c>
      <c r="B241" s="3" t="s">
        <v>37</v>
      </c>
      <c r="C241" s="36">
        <f t="shared" si="5"/>
        <v>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25.35" customHeight="1" x14ac:dyDescent="0.3">
      <c r="A242" s="3" t="s">
        <v>88</v>
      </c>
      <c r="B242" s="3" t="s">
        <v>87</v>
      </c>
      <c r="C242" s="36">
        <f t="shared" si="5"/>
        <v>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25.35" customHeight="1" x14ac:dyDescent="0.3">
      <c r="A243" s="3" t="s">
        <v>100</v>
      </c>
      <c r="B243" s="3" t="s">
        <v>99</v>
      </c>
      <c r="C243" s="36">
        <f t="shared" si="5"/>
        <v>0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25.35" customHeight="1" x14ac:dyDescent="0.3">
      <c r="A244" s="3" t="s">
        <v>220</v>
      </c>
      <c r="B244" s="3" t="s">
        <v>219</v>
      </c>
      <c r="C244" s="36">
        <f t="shared" si="5"/>
        <v>0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25.35" customHeight="1" x14ac:dyDescent="0.3">
      <c r="A245" s="3" t="s">
        <v>78</v>
      </c>
      <c r="B245" s="3" t="s">
        <v>77</v>
      </c>
      <c r="C245" s="36">
        <f t="shared" si="5"/>
        <v>0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25.35" customHeight="1" x14ac:dyDescent="0.3">
      <c r="A246" s="3" t="s">
        <v>40</v>
      </c>
      <c r="B246" s="3" t="s">
        <v>39</v>
      </c>
      <c r="C246" s="36">
        <f t="shared" si="5"/>
        <v>0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25.35" customHeight="1" x14ac:dyDescent="0.3">
      <c r="A247" s="3" t="s">
        <v>286</v>
      </c>
      <c r="B247" s="3" t="s">
        <v>285</v>
      </c>
      <c r="C247" s="36">
        <f t="shared" si="5"/>
        <v>0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25.35" customHeight="1" x14ac:dyDescent="0.3">
      <c r="A248" s="3" t="s">
        <v>304</v>
      </c>
      <c r="B248" s="3" t="s">
        <v>303</v>
      </c>
      <c r="C248" s="36">
        <f t="shared" si="5"/>
        <v>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G6" sqref="G6"/>
    </sheetView>
  </sheetViews>
  <sheetFormatPr defaultRowHeight="16.2" x14ac:dyDescent="0.3"/>
  <cols>
    <col min="1" max="1" width="10.44140625" bestFit="1" customWidth="1"/>
    <col min="2" max="2" width="20.21875" bestFit="1" customWidth="1"/>
    <col min="3" max="3" width="17.33203125" bestFit="1" customWidth="1"/>
    <col min="4" max="4" width="14.33203125" bestFit="1" customWidth="1"/>
    <col min="5" max="10" width="15.33203125" bestFit="1" customWidth="1"/>
  </cols>
  <sheetData>
    <row r="1" spans="1:10" x14ac:dyDescent="0.3">
      <c r="A1" s="37" t="s">
        <v>504</v>
      </c>
      <c r="B1" s="37" t="s">
        <v>505</v>
      </c>
      <c r="C1" s="37" t="s">
        <v>506</v>
      </c>
      <c r="D1" s="37" t="s">
        <v>507</v>
      </c>
      <c r="E1" s="37" t="s">
        <v>973</v>
      </c>
      <c r="F1" s="37" t="s">
        <v>972</v>
      </c>
      <c r="G1" s="37" t="s">
        <v>675</v>
      </c>
      <c r="H1" s="37" t="s">
        <v>676</v>
      </c>
      <c r="I1" s="37" t="s">
        <v>508</v>
      </c>
      <c r="J1" s="58" t="s">
        <v>509</v>
      </c>
    </row>
    <row r="2" spans="1:10" x14ac:dyDescent="0.3">
      <c r="A2" s="18">
        <v>22988</v>
      </c>
      <c r="B2" s="19" t="s">
        <v>510</v>
      </c>
      <c r="C2" s="18" t="s">
        <v>511</v>
      </c>
      <c r="D2" s="20">
        <v>44363</v>
      </c>
      <c r="E2" s="21">
        <v>765000</v>
      </c>
      <c r="F2" s="21"/>
      <c r="G2" s="21"/>
      <c r="H2" s="21"/>
      <c r="I2" s="21"/>
      <c r="J2" s="59"/>
    </row>
    <row r="3" spans="1:10" x14ac:dyDescent="0.3">
      <c r="A3" s="18">
        <v>36392</v>
      </c>
      <c r="B3" s="19" t="s">
        <v>512</v>
      </c>
      <c r="C3" s="18" t="s">
        <v>513</v>
      </c>
      <c r="D3" s="20">
        <v>44375</v>
      </c>
      <c r="E3" s="21">
        <v>492000</v>
      </c>
      <c r="F3" s="21"/>
      <c r="G3" s="21"/>
      <c r="H3" s="21"/>
      <c r="I3" s="21"/>
      <c r="J3" s="59"/>
    </row>
    <row r="4" spans="1:10" x14ac:dyDescent="0.3">
      <c r="A4" s="18">
        <v>41789</v>
      </c>
      <c r="B4" s="19" t="s">
        <v>514</v>
      </c>
      <c r="C4" s="18" t="s">
        <v>515</v>
      </c>
      <c r="D4" s="20">
        <v>44393</v>
      </c>
      <c r="E4" s="21">
        <v>814000</v>
      </c>
      <c r="F4" s="21"/>
      <c r="G4" s="21"/>
      <c r="H4" s="21"/>
      <c r="I4" s="21"/>
      <c r="J4" s="59"/>
    </row>
    <row r="5" spans="1:10" x14ac:dyDescent="0.3">
      <c r="A5" s="18">
        <v>27386</v>
      </c>
      <c r="B5" s="19" t="s">
        <v>516</v>
      </c>
      <c r="C5" s="18" t="s">
        <v>517</v>
      </c>
      <c r="D5" s="20">
        <v>44468</v>
      </c>
      <c r="E5" s="21">
        <v>270000</v>
      </c>
      <c r="F5" s="21"/>
      <c r="G5" s="21"/>
      <c r="H5" s="21"/>
      <c r="I5" s="21"/>
      <c r="J5" s="59"/>
    </row>
    <row r="6" spans="1:10" x14ac:dyDescent="0.3">
      <c r="A6" s="18">
        <v>29672</v>
      </c>
      <c r="B6" s="19" t="s">
        <v>518</v>
      </c>
      <c r="C6" s="18" t="s">
        <v>519</v>
      </c>
      <c r="D6" s="20">
        <v>44381</v>
      </c>
      <c r="E6" s="21">
        <v>273000</v>
      </c>
      <c r="F6" s="21"/>
      <c r="G6" s="21"/>
      <c r="H6" s="21"/>
      <c r="I6" s="21"/>
      <c r="J6" s="59"/>
    </row>
    <row r="7" spans="1:10" x14ac:dyDescent="0.3">
      <c r="A7" s="18">
        <v>86350</v>
      </c>
      <c r="B7" s="19" t="s">
        <v>520</v>
      </c>
      <c r="C7" s="18" t="s">
        <v>521</v>
      </c>
      <c r="D7" s="20">
        <v>44425</v>
      </c>
      <c r="E7" s="21">
        <v>28000</v>
      </c>
      <c r="F7" s="21"/>
      <c r="G7" s="21"/>
      <c r="H7" s="21"/>
      <c r="I7" s="21"/>
      <c r="J7" s="59"/>
    </row>
    <row r="8" spans="1:10" x14ac:dyDescent="0.3">
      <c r="A8" s="18">
        <v>34891</v>
      </c>
      <c r="B8" s="19" t="s">
        <v>522</v>
      </c>
      <c r="C8" s="18" t="s">
        <v>523</v>
      </c>
      <c r="D8" s="20">
        <v>44384</v>
      </c>
      <c r="E8" s="21">
        <v>468000</v>
      </c>
      <c r="F8" s="21"/>
      <c r="G8" s="21"/>
      <c r="H8" s="21"/>
      <c r="I8" s="21"/>
      <c r="J8" s="59"/>
    </row>
    <row r="9" spans="1:10" x14ac:dyDescent="0.3">
      <c r="A9" s="18">
        <v>54885</v>
      </c>
      <c r="B9" s="19" t="s">
        <v>524</v>
      </c>
      <c r="C9" s="18" t="s">
        <v>525</v>
      </c>
      <c r="D9" s="20">
        <v>44402</v>
      </c>
      <c r="E9" s="21">
        <v>341000</v>
      </c>
      <c r="F9" s="21"/>
      <c r="G9" s="21"/>
      <c r="H9" s="21"/>
      <c r="I9" s="21"/>
      <c r="J9" s="59"/>
    </row>
    <row r="10" spans="1:10" x14ac:dyDescent="0.3">
      <c r="A10" s="18">
        <v>68920</v>
      </c>
      <c r="B10" s="19" t="s">
        <v>526</v>
      </c>
      <c r="C10" s="18" t="s">
        <v>527</v>
      </c>
      <c r="D10" s="20">
        <v>44457</v>
      </c>
      <c r="E10" s="21">
        <v>45000</v>
      </c>
      <c r="F10" s="21"/>
      <c r="G10" s="21"/>
      <c r="H10" s="21"/>
      <c r="I10" s="21"/>
      <c r="J10" s="59"/>
    </row>
    <row r="11" spans="1:10" x14ac:dyDescent="0.3">
      <c r="A11" s="18">
        <v>93505</v>
      </c>
      <c r="B11" s="19" t="s">
        <v>528</v>
      </c>
      <c r="C11" s="18" t="s">
        <v>529</v>
      </c>
      <c r="D11" s="20">
        <v>44392</v>
      </c>
      <c r="E11" s="21">
        <v>710000</v>
      </c>
      <c r="F11" s="21"/>
      <c r="G11" s="21"/>
      <c r="H11" s="21"/>
      <c r="I11" s="21"/>
      <c r="J11" s="59"/>
    </row>
    <row r="12" spans="1:10" x14ac:dyDescent="0.3">
      <c r="A12" s="18">
        <v>58041</v>
      </c>
      <c r="B12" s="19" t="s">
        <v>530</v>
      </c>
      <c r="C12" s="18" t="s">
        <v>531</v>
      </c>
      <c r="D12" s="20">
        <v>44453</v>
      </c>
      <c r="E12" s="21">
        <v>48000</v>
      </c>
      <c r="F12" s="21"/>
      <c r="G12" s="21"/>
      <c r="H12" s="21"/>
      <c r="I12" s="21"/>
      <c r="J12" s="59"/>
    </row>
    <row r="13" spans="1:10" x14ac:dyDescent="0.3">
      <c r="A13" s="18">
        <v>61272</v>
      </c>
      <c r="B13" s="19" t="s">
        <v>532</v>
      </c>
      <c r="C13" s="18" t="s">
        <v>533</v>
      </c>
      <c r="D13" s="20">
        <v>44361</v>
      </c>
      <c r="E13" s="21">
        <v>989000</v>
      </c>
      <c r="F13" s="21"/>
      <c r="G13" s="21"/>
      <c r="H13" s="21"/>
      <c r="I13" s="21"/>
      <c r="J13" s="59"/>
    </row>
    <row r="14" spans="1:10" x14ac:dyDescent="0.3">
      <c r="A14" s="22">
        <v>12789</v>
      </c>
      <c r="B14" s="19" t="s">
        <v>534</v>
      </c>
      <c r="C14" s="18" t="s">
        <v>535</v>
      </c>
      <c r="D14" s="20">
        <v>44486</v>
      </c>
      <c r="E14" s="21">
        <v>60000</v>
      </c>
      <c r="F14" s="21"/>
      <c r="G14" s="21"/>
      <c r="H14" s="21"/>
      <c r="I14" s="21"/>
      <c r="J14" s="59"/>
    </row>
    <row r="15" spans="1:10" x14ac:dyDescent="0.3">
      <c r="A15" s="22">
        <v>9305</v>
      </c>
      <c r="B15" s="19" t="s">
        <v>536</v>
      </c>
      <c r="C15" s="18" t="s">
        <v>537</v>
      </c>
      <c r="D15" s="20">
        <v>44505</v>
      </c>
      <c r="E15" s="21">
        <v>273000</v>
      </c>
      <c r="F15" s="21"/>
      <c r="G15" s="21"/>
      <c r="H15" s="21"/>
      <c r="I15" s="21"/>
      <c r="J15" s="59"/>
    </row>
    <row r="16" spans="1:10" x14ac:dyDescent="0.3">
      <c r="A16" s="22">
        <v>76818</v>
      </c>
      <c r="B16" s="19" t="s">
        <v>538</v>
      </c>
      <c r="C16" s="18" t="s">
        <v>539</v>
      </c>
      <c r="D16" s="20">
        <v>44392</v>
      </c>
      <c r="E16" s="21">
        <v>82000</v>
      </c>
      <c r="F16" s="21"/>
      <c r="G16" s="21"/>
      <c r="H16" s="21"/>
      <c r="I16" s="21"/>
      <c r="J16" s="59"/>
    </row>
    <row r="17" spans="1:10" x14ac:dyDescent="0.3">
      <c r="A17" s="22">
        <v>76818</v>
      </c>
      <c r="B17" s="19" t="s">
        <v>538</v>
      </c>
      <c r="C17" s="18" t="s">
        <v>540</v>
      </c>
      <c r="D17" s="20">
        <v>44633</v>
      </c>
      <c r="E17" s="21">
        <v>112000</v>
      </c>
      <c r="F17" s="21"/>
      <c r="G17" s="21"/>
      <c r="H17" s="21"/>
      <c r="I17" s="21"/>
      <c r="J17" s="59"/>
    </row>
    <row r="18" spans="1:10" x14ac:dyDescent="0.3">
      <c r="A18" s="22">
        <v>93249</v>
      </c>
      <c r="B18" s="19" t="s">
        <v>541</v>
      </c>
      <c r="C18" s="18" t="s">
        <v>542</v>
      </c>
      <c r="D18" s="20">
        <v>44377</v>
      </c>
      <c r="E18" s="21">
        <v>365000</v>
      </c>
      <c r="F18" s="21"/>
      <c r="G18" s="21"/>
      <c r="H18" s="21"/>
      <c r="I18" s="21"/>
      <c r="J18" s="59"/>
    </row>
    <row r="19" spans="1:10" x14ac:dyDescent="0.3">
      <c r="A19" s="22">
        <v>29818</v>
      </c>
      <c r="B19" s="19" t="s">
        <v>543</v>
      </c>
      <c r="C19" s="18" t="s">
        <v>544</v>
      </c>
      <c r="D19" s="20">
        <v>44641</v>
      </c>
      <c r="E19" s="21">
        <v>529000</v>
      </c>
      <c r="F19" s="21"/>
      <c r="G19" s="21"/>
      <c r="H19" s="21"/>
      <c r="I19" s="21"/>
      <c r="J19" s="59"/>
    </row>
    <row r="20" spans="1:10" x14ac:dyDescent="0.3">
      <c r="A20" s="22">
        <v>93249</v>
      </c>
      <c r="B20" s="19" t="s">
        <v>541</v>
      </c>
      <c r="C20" s="18" t="s">
        <v>545</v>
      </c>
      <c r="D20" s="20">
        <v>44392</v>
      </c>
      <c r="E20" s="21">
        <v>170000</v>
      </c>
      <c r="F20" s="21"/>
      <c r="G20" s="21"/>
      <c r="H20" s="21"/>
      <c r="I20" s="21"/>
      <c r="J20" s="59"/>
    </row>
    <row r="21" spans="1:10" x14ac:dyDescent="0.3">
      <c r="A21" s="22">
        <v>75319</v>
      </c>
      <c r="B21" s="19" t="s">
        <v>546</v>
      </c>
      <c r="C21" s="18" t="s">
        <v>547</v>
      </c>
      <c r="D21" s="20">
        <v>44377</v>
      </c>
      <c r="E21" s="21">
        <v>468000</v>
      </c>
      <c r="F21" s="21"/>
      <c r="G21" s="21"/>
      <c r="H21" s="21"/>
      <c r="I21" s="21"/>
      <c r="J21" s="59"/>
    </row>
    <row r="22" spans="1:10" x14ac:dyDescent="0.3">
      <c r="A22" s="22">
        <v>59316</v>
      </c>
      <c r="B22" s="19" t="s">
        <v>548</v>
      </c>
      <c r="C22" s="18" t="s">
        <v>549</v>
      </c>
      <c r="D22" s="20">
        <v>44536</v>
      </c>
      <c r="E22" s="21">
        <v>817000</v>
      </c>
      <c r="F22" s="21"/>
      <c r="G22" s="21"/>
      <c r="H22" s="21"/>
      <c r="I22" s="21"/>
      <c r="J22" s="59"/>
    </row>
    <row r="23" spans="1:10" x14ac:dyDescent="0.3">
      <c r="A23" s="22">
        <v>53429</v>
      </c>
      <c r="B23" s="19" t="s">
        <v>550</v>
      </c>
      <c r="C23" s="18" t="s">
        <v>551</v>
      </c>
      <c r="D23" s="20">
        <v>44567</v>
      </c>
      <c r="E23" s="21">
        <v>307000</v>
      </c>
      <c r="F23" s="21"/>
      <c r="G23" s="21"/>
      <c r="H23" s="21"/>
      <c r="I23" s="21"/>
      <c r="J23" s="59"/>
    </row>
    <row r="24" spans="1:10" x14ac:dyDescent="0.3">
      <c r="A24" s="22">
        <v>77643</v>
      </c>
      <c r="B24" s="19" t="s">
        <v>552</v>
      </c>
      <c r="C24" s="18" t="s">
        <v>553</v>
      </c>
      <c r="D24" s="20">
        <v>44551</v>
      </c>
      <c r="E24" s="21">
        <v>247000</v>
      </c>
      <c r="F24" s="21"/>
      <c r="G24" s="21"/>
      <c r="H24" s="21"/>
      <c r="I24" s="21"/>
      <c r="J24" s="59"/>
    </row>
    <row r="25" spans="1:10" x14ac:dyDescent="0.3">
      <c r="A25" s="22">
        <v>32035</v>
      </c>
      <c r="B25" s="19" t="s">
        <v>554</v>
      </c>
      <c r="C25" s="18" t="s">
        <v>555</v>
      </c>
      <c r="D25" s="20">
        <v>44595</v>
      </c>
      <c r="E25" s="21">
        <v>876000</v>
      </c>
      <c r="F25" s="21"/>
      <c r="G25" s="21"/>
      <c r="H25" s="21"/>
      <c r="I25" s="21"/>
      <c r="J25" s="59"/>
    </row>
    <row r="26" spans="1:10" x14ac:dyDescent="0.3">
      <c r="A26" s="22">
        <v>30847</v>
      </c>
      <c r="B26" s="19" t="s">
        <v>556</v>
      </c>
      <c r="C26" s="18" t="s">
        <v>557</v>
      </c>
      <c r="D26" s="20">
        <v>44631</v>
      </c>
      <c r="E26" s="21">
        <v>924000</v>
      </c>
      <c r="F26" s="21"/>
      <c r="G26" s="21"/>
      <c r="H26" s="21"/>
      <c r="I26" s="21"/>
      <c r="J26" s="59"/>
    </row>
    <row r="27" spans="1:10" x14ac:dyDescent="0.3">
      <c r="A27" s="22">
        <v>32966</v>
      </c>
      <c r="B27" s="19" t="s">
        <v>558</v>
      </c>
      <c r="C27" s="18" t="s">
        <v>559</v>
      </c>
      <c r="D27" s="20">
        <v>44532</v>
      </c>
      <c r="E27" s="21">
        <v>331000</v>
      </c>
      <c r="F27" s="21"/>
      <c r="G27" s="21"/>
      <c r="H27" s="21"/>
      <c r="I27" s="21"/>
      <c r="J27" s="59"/>
    </row>
    <row r="28" spans="1:10" x14ac:dyDescent="0.3">
      <c r="A28" s="22">
        <v>62406</v>
      </c>
      <c r="B28" s="19" t="s">
        <v>560</v>
      </c>
      <c r="C28" s="18" t="s">
        <v>561</v>
      </c>
      <c r="D28" s="20">
        <v>44367</v>
      </c>
      <c r="E28" s="21">
        <v>953000</v>
      </c>
      <c r="F28" s="21"/>
      <c r="G28" s="21"/>
      <c r="H28" s="21"/>
      <c r="I28" s="21"/>
      <c r="J28" s="59"/>
    </row>
    <row r="29" spans="1:10" x14ac:dyDescent="0.3">
      <c r="A29" s="22">
        <v>26304</v>
      </c>
      <c r="B29" s="19" t="s">
        <v>562</v>
      </c>
      <c r="C29" s="18" t="s">
        <v>563</v>
      </c>
      <c r="D29" s="20">
        <v>44538</v>
      </c>
      <c r="E29" s="21">
        <v>214000</v>
      </c>
      <c r="F29" s="21"/>
      <c r="G29" s="21"/>
      <c r="H29" s="21"/>
      <c r="I29" s="21"/>
      <c r="J29" s="59"/>
    </row>
    <row r="30" spans="1:10" x14ac:dyDescent="0.3">
      <c r="A30" s="22">
        <v>23679</v>
      </c>
      <c r="B30" s="19" t="s">
        <v>564</v>
      </c>
      <c r="C30" s="18" t="s">
        <v>565</v>
      </c>
      <c r="D30" s="20">
        <v>44585</v>
      </c>
      <c r="E30" s="21">
        <v>168000</v>
      </c>
      <c r="F30" s="21"/>
      <c r="G30" s="21"/>
      <c r="H30" s="21"/>
      <c r="I30" s="21"/>
      <c r="J30" s="59"/>
    </row>
    <row r="31" spans="1:10" x14ac:dyDescent="0.3">
      <c r="A31" s="22">
        <v>29672</v>
      </c>
      <c r="B31" s="19" t="s">
        <v>518</v>
      </c>
      <c r="C31" s="18" t="s">
        <v>566</v>
      </c>
      <c r="D31" s="20">
        <v>44535</v>
      </c>
      <c r="E31" s="21">
        <v>535000</v>
      </c>
      <c r="F31" s="21"/>
      <c r="G31" s="21"/>
      <c r="H31" s="21"/>
      <c r="I31" s="21"/>
      <c r="J31" s="59"/>
    </row>
    <row r="32" spans="1:10" x14ac:dyDescent="0.3">
      <c r="A32" s="22">
        <v>11043</v>
      </c>
      <c r="B32" s="19" t="s">
        <v>567</v>
      </c>
      <c r="C32" s="18" t="s">
        <v>568</v>
      </c>
      <c r="D32" s="20">
        <v>44631</v>
      </c>
      <c r="E32" s="21">
        <v>427000</v>
      </c>
      <c r="F32" s="21"/>
      <c r="G32" s="21"/>
      <c r="H32" s="21"/>
      <c r="I32" s="21"/>
      <c r="J32" s="59"/>
    </row>
    <row r="33" spans="1:10" x14ac:dyDescent="0.3">
      <c r="A33" s="22">
        <v>93505</v>
      </c>
      <c r="B33" s="19" t="s">
        <v>528</v>
      </c>
      <c r="C33" s="18" t="s">
        <v>569</v>
      </c>
      <c r="D33" s="20">
        <v>44625</v>
      </c>
      <c r="E33" s="21">
        <v>952000</v>
      </c>
      <c r="F33" s="21"/>
      <c r="G33" s="21"/>
      <c r="H33" s="21"/>
      <c r="I33" s="21"/>
      <c r="J33" s="59"/>
    </row>
    <row r="34" spans="1:10" x14ac:dyDescent="0.3">
      <c r="A34" s="22">
        <v>93249</v>
      </c>
      <c r="B34" s="19" t="s">
        <v>541</v>
      </c>
      <c r="C34" s="18" t="s">
        <v>570</v>
      </c>
      <c r="D34" s="20">
        <v>44377</v>
      </c>
      <c r="E34" s="21">
        <v>842000</v>
      </c>
      <c r="F34" s="21"/>
      <c r="G34" s="21"/>
      <c r="H34" s="21"/>
      <c r="I34" s="21"/>
      <c r="J34" s="59"/>
    </row>
    <row r="35" spans="1:10" x14ac:dyDescent="0.3">
      <c r="A35" s="22">
        <v>98674</v>
      </c>
      <c r="B35" s="19" t="s">
        <v>571</v>
      </c>
      <c r="C35" s="18" t="s">
        <v>572</v>
      </c>
      <c r="D35" s="20">
        <v>44598</v>
      </c>
      <c r="E35" s="21">
        <v>319000</v>
      </c>
      <c r="F35" s="21"/>
      <c r="G35" s="21"/>
      <c r="H35" s="21"/>
      <c r="I35" s="21"/>
      <c r="J35" s="59"/>
    </row>
    <row r="36" spans="1:10" x14ac:dyDescent="0.3">
      <c r="A36" s="22">
        <v>12789</v>
      </c>
      <c r="B36" s="19" t="s">
        <v>534</v>
      </c>
      <c r="C36" s="18" t="s">
        <v>573</v>
      </c>
      <c r="D36" s="20">
        <v>44577</v>
      </c>
      <c r="E36" s="21">
        <v>307000</v>
      </c>
      <c r="F36" s="21"/>
      <c r="G36" s="21"/>
      <c r="H36" s="21"/>
      <c r="I36" s="21"/>
      <c r="J36" s="59"/>
    </row>
    <row r="37" spans="1:10" x14ac:dyDescent="0.3">
      <c r="A37" s="22">
        <v>36392</v>
      </c>
      <c r="B37" s="19" t="s">
        <v>512</v>
      </c>
      <c r="C37" s="18" t="s">
        <v>574</v>
      </c>
      <c r="D37" s="20">
        <v>44567</v>
      </c>
      <c r="E37" s="21">
        <v>160000</v>
      </c>
      <c r="F37" s="21"/>
      <c r="G37" s="21"/>
      <c r="H37" s="21"/>
      <c r="I37" s="21"/>
      <c r="J37" s="59"/>
    </row>
    <row r="38" spans="1:10" x14ac:dyDescent="0.3">
      <c r="A38" s="22">
        <v>20112</v>
      </c>
      <c r="B38" s="19" t="s">
        <v>575</v>
      </c>
      <c r="C38" s="18" t="s">
        <v>576</v>
      </c>
      <c r="D38" s="20">
        <v>44571</v>
      </c>
      <c r="E38" s="21">
        <v>144000</v>
      </c>
      <c r="F38" s="21"/>
      <c r="G38" s="21"/>
      <c r="H38" s="21"/>
      <c r="I38" s="21"/>
      <c r="J38" s="59"/>
    </row>
    <row r="39" spans="1:10" x14ac:dyDescent="0.3">
      <c r="A39" s="22">
        <v>93108</v>
      </c>
      <c r="B39" s="19" t="s">
        <v>577</v>
      </c>
      <c r="C39" s="18" t="s">
        <v>578</v>
      </c>
      <c r="D39" s="20">
        <v>44639</v>
      </c>
      <c r="E39" s="21">
        <v>282000</v>
      </c>
      <c r="F39" s="21"/>
      <c r="G39" s="21"/>
      <c r="H39" s="21"/>
      <c r="I39" s="21"/>
      <c r="J39" s="59"/>
    </row>
    <row r="40" spans="1:10" x14ac:dyDescent="0.3">
      <c r="A40" s="22">
        <v>62406</v>
      </c>
      <c r="B40" s="19" t="s">
        <v>560</v>
      </c>
      <c r="C40" s="18" t="s">
        <v>579</v>
      </c>
      <c r="D40" s="20">
        <v>44595</v>
      </c>
      <c r="E40" s="21">
        <v>933000</v>
      </c>
      <c r="F40" s="21"/>
      <c r="G40" s="21"/>
      <c r="H40" s="21"/>
      <c r="I40" s="21"/>
      <c r="J40" s="59"/>
    </row>
    <row r="41" spans="1:10" x14ac:dyDescent="0.3">
      <c r="A41" s="22">
        <v>21870</v>
      </c>
      <c r="B41" s="19" t="s">
        <v>580</v>
      </c>
      <c r="C41" s="18" t="s">
        <v>581</v>
      </c>
      <c r="D41" s="20">
        <v>44557</v>
      </c>
      <c r="E41" s="21">
        <v>974000</v>
      </c>
      <c r="F41" s="21"/>
      <c r="G41" s="21"/>
      <c r="H41" s="21"/>
      <c r="I41" s="21"/>
      <c r="J41" s="59"/>
    </row>
    <row r="42" spans="1:10" x14ac:dyDescent="0.3">
      <c r="A42" s="22">
        <v>93249</v>
      </c>
      <c r="B42" s="19" t="s">
        <v>541</v>
      </c>
      <c r="C42" s="18" t="s">
        <v>582</v>
      </c>
      <c r="D42" s="20">
        <v>44621</v>
      </c>
      <c r="E42" s="21">
        <v>54000</v>
      </c>
      <c r="F42" s="21"/>
      <c r="G42" s="21"/>
      <c r="H42" s="21"/>
      <c r="I42" s="21"/>
      <c r="J42" s="59"/>
    </row>
    <row r="43" spans="1:10" x14ac:dyDescent="0.3">
      <c r="A43" s="22">
        <v>40200</v>
      </c>
      <c r="B43" s="19" t="s">
        <v>583</v>
      </c>
      <c r="C43" s="18" t="s">
        <v>584</v>
      </c>
      <c r="D43" s="20">
        <v>44624</v>
      </c>
      <c r="E43" s="21">
        <v>189000</v>
      </c>
      <c r="F43" s="21"/>
      <c r="G43" s="21"/>
      <c r="H43" s="21"/>
      <c r="I43" s="21"/>
      <c r="J43" s="59"/>
    </row>
    <row r="44" spans="1:10" x14ac:dyDescent="0.3">
      <c r="A44" s="22">
        <v>13824</v>
      </c>
      <c r="B44" s="19" t="s">
        <v>585</v>
      </c>
      <c r="C44" s="18" t="s">
        <v>586</v>
      </c>
      <c r="D44" s="20">
        <v>44599</v>
      </c>
      <c r="E44" s="21">
        <v>243000</v>
      </c>
      <c r="F44" s="21"/>
      <c r="G44" s="21"/>
      <c r="H44" s="21"/>
      <c r="I44" s="21"/>
      <c r="J44" s="59"/>
    </row>
    <row r="45" spans="1:10" x14ac:dyDescent="0.3">
      <c r="A45" s="22">
        <v>63377</v>
      </c>
      <c r="B45" s="19" t="s">
        <v>587</v>
      </c>
      <c r="C45" s="18" t="s">
        <v>588</v>
      </c>
      <c r="D45" s="20">
        <v>44583</v>
      </c>
      <c r="E45" s="21">
        <v>239000</v>
      </c>
      <c r="F45" s="21"/>
      <c r="G45" s="21"/>
      <c r="H45" s="21"/>
      <c r="I45" s="21"/>
      <c r="J45" s="59"/>
    </row>
    <row r="46" spans="1:10" x14ac:dyDescent="0.3">
      <c r="A46" s="22">
        <v>22988</v>
      </c>
      <c r="B46" s="19" t="s">
        <v>510</v>
      </c>
      <c r="C46" s="18" t="s">
        <v>589</v>
      </c>
      <c r="D46" s="20">
        <v>44640</v>
      </c>
      <c r="E46" s="21">
        <v>406000</v>
      </c>
      <c r="F46" s="21"/>
      <c r="G46" s="21"/>
      <c r="H46" s="21"/>
      <c r="I46" s="21"/>
      <c r="J46" s="59"/>
    </row>
    <row r="47" spans="1:10" x14ac:dyDescent="0.3">
      <c r="A47" s="22">
        <v>29672</v>
      </c>
      <c r="B47" s="19" t="s">
        <v>518</v>
      </c>
      <c r="C47" s="18" t="s">
        <v>590</v>
      </c>
      <c r="D47" s="20">
        <v>44556</v>
      </c>
      <c r="E47" s="21">
        <v>239000</v>
      </c>
      <c r="F47" s="21"/>
      <c r="G47" s="21"/>
      <c r="H47" s="21"/>
      <c r="I47" s="21"/>
      <c r="J47" s="59"/>
    </row>
    <row r="48" spans="1:10" x14ac:dyDescent="0.3">
      <c r="A48" s="22">
        <v>45182</v>
      </c>
      <c r="B48" s="19" t="s">
        <v>591</v>
      </c>
      <c r="C48" s="18" t="s">
        <v>592</v>
      </c>
      <c r="D48" s="20">
        <v>44637</v>
      </c>
      <c r="E48" s="21">
        <v>730000</v>
      </c>
      <c r="F48" s="21"/>
      <c r="G48" s="21"/>
      <c r="H48" s="21"/>
      <c r="I48" s="21"/>
      <c r="J48" s="59"/>
    </row>
    <row r="49" spans="1:10" x14ac:dyDescent="0.3">
      <c r="A49" s="22">
        <v>71882</v>
      </c>
      <c r="B49" s="19" t="s">
        <v>593</v>
      </c>
      <c r="C49" s="18" t="s">
        <v>594</v>
      </c>
      <c r="D49" s="20">
        <v>44632</v>
      </c>
      <c r="E49" s="21">
        <v>693000</v>
      </c>
      <c r="F49" s="21"/>
      <c r="G49" s="21"/>
      <c r="H49" s="21"/>
      <c r="I49" s="21"/>
      <c r="J49" s="59"/>
    </row>
    <row r="50" spans="1:10" x14ac:dyDescent="0.3">
      <c r="A50" s="22">
        <v>77643</v>
      </c>
      <c r="B50" s="19" t="s">
        <v>552</v>
      </c>
      <c r="C50" s="18" t="s">
        <v>595</v>
      </c>
      <c r="D50" s="20">
        <v>44647</v>
      </c>
      <c r="E50" s="21">
        <v>604000</v>
      </c>
      <c r="F50" s="21"/>
      <c r="G50" s="21"/>
      <c r="H50" s="21"/>
      <c r="I50" s="21"/>
      <c r="J50" s="59"/>
    </row>
    <row r="51" spans="1:10" x14ac:dyDescent="0.3">
      <c r="A51" s="22">
        <v>55558</v>
      </c>
      <c r="B51" s="19" t="s">
        <v>596</v>
      </c>
      <c r="C51" s="18" t="s">
        <v>597</v>
      </c>
      <c r="D51" s="20">
        <v>44392</v>
      </c>
      <c r="E51" s="21">
        <v>105000</v>
      </c>
      <c r="F51" s="21"/>
      <c r="G51" s="21"/>
      <c r="H51" s="21"/>
      <c r="I51" s="21"/>
      <c r="J51" s="59"/>
    </row>
    <row r="52" spans="1:10" x14ac:dyDescent="0.3">
      <c r="A52" s="22">
        <v>29672</v>
      </c>
      <c r="B52" s="19" t="s">
        <v>518</v>
      </c>
      <c r="C52" s="18" t="s">
        <v>598</v>
      </c>
      <c r="D52" s="20">
        <v>44571</v>
      </c>
      <c r="E52" s="21">
        <v>829000</v>
      </c>
      <c r="F52" s="21"/>
      <c r="G52" s="21"/>
      <c r="H52" s="21"/>
      <c r="I52" s="21"/>
      <c r="J52" s="59"/>
    </row>
    <row r="53" spans="1:10" x14ac:dyDescent="0.3">
      <c r="A53" s="22">
        <v>75976</v>
      </c>
      <c r="B53" s="19" t="s">
        <v>599</v>
      </c>
      <c r="C53" s="18" t="s">
        <v>600</v>
      </c>
      <c r="D53" s="20">
        <v>44562</v>
      </c>
      <c r="E53" s="21">
        <v>767000</v>
      </c>
      <c r="F53" s="21"/>
      <c r="G53" s="21"/>
      <c r="H53" s="21"/>
      <c r="I53" s="21"/>
      <c r="J53" s="59"/>
    </row>
    <row r="54" spans="1:10" x14ac:dyDescent="0.3">
      <c r="A54" s="22">
        <v>75976</v>
      </c>
      <c r="B54" s="19" t="s">
        <v>599</v>
      </c>
      <c r="C54" s="18" t="s">
        <v>601</v>
      </c>
      <c r="D54" s="20">
        <v>44583</v>
      </c>
      <c r="E54" s="21">
        <v>936000</v>
      </c>
      <c r="F54" s="21"/>
      <c r="G54" s="21"/>
      <c r="H54" s="21"/>
      <c r="I54" s="21"/>
      <c r="J54" s="59"/>
    </row>
    <row r="55" spans="1:10" x14ac:dyDescent="0.3">
      <c r="A55" s="22">
        <v>7723</v>
      </c>
      <c r="B55" s="19" t="s">
        <v>602</v>
      </c>
      <c r="C55" s="18" t="s">
        <v>603</v>
      </c>
      <c r="D55" s="20">
        <v>44377</v>
      </c>
      <c r="E55" s="21">
        <v>865000</v>
      </c>
      <c r="F55" s="21"/>
      <c r="G55" s="21"/>
      <c r="H55" s="21"/>
      <c r="I55" s="21"/>
      <c r="J55" s="59"/>
    </row>
    <row r="56" spans="1:10" x14ac:dyDescent="0.3">
      <c r="A56" s="22">
        <v>63377</v>
      </c>
      <c r="B56" s="19" t="s">
        <v>587</v>
      </c>
      <c r="C56" s="18" t="s">
        <v>604</v>
      </c>
      <c r="D56" s="20">
        <v>44599</v>
      </c>
      <c r="E56" s="21">
        <v>147000</v>
      </c>
      <c r="F56" s="21"/>
      <c r="G56" s="21"/>
      <c r="H56" s="21"/>
      <c r="I56" s="21"/>
      <c r="J56" s="59"/>
    </row>
    <row r="57" spans="1:10" x14ac:dyDescent="0.3">
      <c r="A57" s="22">
        <v>63559</v>
      </c>
      <c r="B57" s="19" t="s">
        <v>605</v>
      </c>
      <c r="C57" s="18" t="s">
        <v>606</v>
      </c>
      <c r="D57" s="20">
        <v>44539</v>
      </c>
      <c r="E57" s="21">
        <v>842000</v>
      </c>
      <c r="F57" s="21"/>
      <c r="G57" s="21"/>
      <c r="H57" s="21"/>
      <c r="I57" s="21"/>
      <c r="J57" s="59"/>
    </row>
    <row r="58" spans="1:10" x14ac:dyDescent="0.3">
      <c r="A58" s="22">
        <v>61191</v>
      </c>
      <c r="B58" s="19" t="s">
        <v>607</v>
      </c>
      <c r="C58" s="18" t="s">
        <v>608</v>
      </c>
      <c r="D58" s="20">
        <v>44639</v>
      </c>
      <c r="E58" s="21">
        <v>464000</v>
      </c>
      <c r="F58" s="21"/>
      <c r="G58" s="21"/>
      <c r="H58" s="21"/>
      <c r="I58" s="21"/>
      <c r="J58" s="59"/>
    </row>
    <row r="59" spans="1:10" x14ac:dyDescent="0.3">
      <c r="A59" s="22">
        <v>91346</v>
      </c>
      <c r="B59" s="19" t="s">
        <v>609</v>
      </c>
      <c r="C59" s="18" t="s">
        <v>610</v>
      </c>
      <c r="D59" s="20">
        <v>44587</v>
      </c>
      <c r="E59" s="21">
        <v>564000</v>
      </c>
      <c r="F59" s="21"/>
      <c r="G59" s="21"/>
      <c r="H59" s="21"/>
      <c r="I59" s="21"/>
      <c r="J59" s="59"/>
    </row>
    <row r="60" spans="1:10" x14ac:dyDescent="0.3">
      <c r="A60" s="22">
        <v>47675</v>
      </c>
      <c r="B60" s="19" t="s">
        <v>611</v>
      </c>
      <c r="C60" s="18" t="s">
        <v>612</v>
      </c>
      <c r="D60" s="20">
        <v>44392</v>
      </c>
      <c r="E60" s="21">
        <v>774000</v>
      </c>
      <c r="F60" s="21"/>
      <c r="G60" s="21"/>
      <c r="H60" s="21"/>
      <c r="I60" s="21"/>
      <c r="J60" s="59"/>
    </row>
    <row r="61" spans="1:10" x14ac:dyDescent="0.3">
      <c r="A61" s="22">
        <v>9080</v>
      </c>
      <c r="B61" s="19" t="s">
        <v>613</v>
      </c>
      <c r="C61" s="18" t="s">
        <v>614</v>
      </c>
      <c r="D61" s="20">
        <v>44612</v>
      </c>
      <c r="E61" s="21">
        <v>242000</v>
      </c>
      <c r="F61" s="21"/>
      <c r="G61" s="21"/>
      <c r="H61" s="21"/>
      <c r="I61" s="21"/>
      <c r="J61" s="59"/>
    </row>
    <row r="62" spans="1:10" x14ac:dyDescent="0.3">
      <c r="A62" s="22">
        <v>28301</v>
      </c>
      <c r="B62" s="19" t="s">
        <v>615</v>
      </c>
      <c r="C62" s="18" t="s">
        <v>616</v>
      </c>
      <c r="D62" s="20">
        <v>44578</v>
      </c>
      <c r="E62" s="21">
        <v>708000</v>
      </c>
      <c r="F62" s="21"/>
      <c r="G62" s="21"/>
      <c r="H62" s="21"/>
      <c r="I62" s="21"/>
      <c r="J62" s="59"/>
    </row>
    <row r="63" spans="1:10" x14ac:dyDescent="0.3">
      <c r="A63" s="22">
        <v>16424</v>
      </c>
      <c r="B63" s="19" t="s">
        <v>617</v>
      </c>
      <c r="C63" s="18" t="s">
        <v>618</v>
      </c>
      <c r="D63" s="20">
        <v>44533</v>
      </c>
      <c r="E63" s="21">
        <v>139000</v>
      </c>
      <c r="F63" s="21"/>
      <c r="G63" s="21"/>
      <c r="H63" s="21"/>
      <c r="I63" s="21"/>
      <c r="J63" s="59"/>
    </row>
    <row r="64" spans="1:10" x14ac:dyDescent="0.3">
      <c r="A64" s="22">
        <v>62441</v>
      </c>
      <c r="B64" s="19" t="s">
        <v>619</v>
      </c>
      <c r="C64" s="18" t="s">
        <v>620</v>
      </c>
      <c r="D64" s="20">
        <v>44642</v>
      </c>
      <c r="E64" s="21">
        <v>160000</v>
      </c>
      <c r="F64" s="21"/>
      <c r="G64" s="21"/>
      <c r="H64" s="21"/>
      <c r="I64" s="21"/>
      <c r="J64" s="59"/>
    </row>
    <row r="65" spans="1:10" x14ac:dyDescent="0.3">
      <c r="A65" s="22">
        <v>63559</v>
      </c>
      <c r="B65" s="19" t="s">
        <v>605</v>
      </c>
      <c r="C65" s="18" t="s">
        <v>621</v>
      </c>
      <c r="D65" s="20">
        <v>44377</v>
      </c>
      <c r="E65" s="21">
        <v>567000</v>
      </c>
      <c r="F65" s="21"/>
      <c r="G65" s="21"/>
      <c r="H65" s="21"/>
      <c r="I65" s="21"/>
      <c r="J65" s="59"/>
    </row>
    <row r="66" spans="1:10" x14ac:dyDescent="0.3">
      <c r="A66" s="22">
        <v>26305</v>
      </c>
      <c r="B66" s="19" t="s">
        <v>622</v>
      </c>
      <c r="C66" s="18" t="s">
        <v>623</v>
      </c>
      <c r="D66" s="20">
        <v>44575</v>
      </c>
      <c r="E66" s="21">
        <v>693000</v>
      </c>
      <c r="F66" s="21"/>
      <c r="G66" s="21"/>
      <c r="H66" s="21"/>
      <c r="I66" s="21"/>
      <c r="J66" s="59"/>
    </row>
    <row r="67" spans="1:10" x14ac:dyDescent="0.3">
      <c r="A67" s="22">
        <v>31614</v>
      </c>
      <c r="B67" s="19" t="s">
        <v>624</v>
      </c>
      <c r="C67" s="18" t="s">
        <v>625</v>
      </c>
      <c r="D67" s="20">
        <v>44534</v>
      </c>
      <c r="E67" s="21">
        <v>114000</v>
      </c>
      <c r="F67" s="21"/>
      <c r="G67" s="21"/>
      <c r="H67" s="21"/>
      <c r="I67" s="21"/>
      <c r="J67" s="59"/>
    </row>
    <row r="68" spans="1:10" x14ac:dyDescent="0.3">
      <c r="A68" s="22">
        <v>93108</v>
      </c>
      <c r="B68" s="19" t="s">
        <v>577</v>
      </c>
      <c r="C68" s="18" t="s">
        <v>626</v>
      </c>
      <c r="D68" s="20">
        <v>44620</v>
      </c>
      <c r="E68" s="21">
        <v>521000</v>
      </c>
      <c r="F68" s="21"/>
      <c r="G68" s="21"/>
      <c r="H68" s="21"/>
      <c r="I68" s="21"/>
      <c r="J68" s="59"/>
    </row>
    <row r="69" spans="1:10" x14ac:dyDescent="0.3">
      <c r="A69" s="22">
        <v>30847</v>
      </c>
      <c r="B69" s="19" t="s">
        <v>556</v>
      </c>
      <c r="C69" s="18" t="s">
        <v>627</v>
      </c>
      <c r="D69" s="20">
        <v>44539</v>
      </c>
      <c r="E69" s="21">
        <v>563000</v>
      </c>
      <c r="F69" s="21"/>
      <c r="G69" s="21"/>
      <c r="H69" s="21"/>
      <c r="I69" s="21"/>
      <c r="J69" s="59"/>
    </row>
    <row r="70" spans="1:10" x14ac:dyDescent="0.3">
      <c r="A70" s="22">
        <v>9080</v>
      </c>
      <c r="B70" s="19" t="s">
        <v>613</v>
      </c>
      <c r="C70" s="18" t="s">
        <v>628</v>
      </c>
      <c r="D70" s="20">
        <v>44598</v>
      </c>
      <c r="E70" s="21">
        <v>659000</v>
      </c>
      <c r="F70" s="21"/>
      <c r="G70" s="21"/>
      <c r="H70" s="21"/>
      <c r="I70" s="21"/>
      <c r="J70" s="59"/>
    </row>
    <row r="71" spans="1:10" x14ac:dyDescent="0.3">
      <c r="A71" s="22">
        <v>23656</v>
      </c>
      <c r="B71" s="19" t="s">
        <v>629</v>
      </c>
      <c r="C71" s="18" t="s">
        <v>630</v>
      </c>
      <c r="D71" s="20">
        <v>44629</v>
      </c>
      <c r="E71" s="21">
        <v>948000</v>
      </c>
      <c r="F71" s="21"/>
      <c r="G71" s="21"/>
      <c r="H71" s="21"/>
      <c r="I71" s="21"/>
      <c r="J71" s="59"/>
    </row>
    <row r="72" spans="1:10" x14ac:dyDescent="0.3">
      <c r="A72" s="22">
        <v>30199</v>
      </c>
      <c r="B72" s="19" t="s">
        <v>631</v>
      </c>
      <c r="C72" s="18" t="s">
        <v>632</v>
      </c>
      <c r="D72" s="20">
        <v>44598</v>
      </c>
      <c r="E72" s="21">
        <v>243000</v>
      </c>
      <c r="F72" s="21"/>
      <c r="G72" s="21"/>
      <c r="H72" s="21"/>
      <c r="I72" s="21"/>
      <c r="J72" s="59"/>
    </row>
    <row r="73" spans="1:10" x14ac:dyDescent="0.3">
      <c r="A73" s="22">
        <v>53429</v>
      </c>
      <c r="B73" s="19" t="s">
        <v>550</v>
      </c>
      <c r="C73" s="18" t="s">
        <v>633</v>
      </c>
      <c r="D73" s="20">
        <v>44651</v>
      </c>
      <c r="E73" s="21">
        <v>248000</v>
      </c>
      <c r="F73" s="21"/>
      <c r="G73" s="21"/>
      <c r="H73" s="21"/>
      <c r="I73" s="21"/>
      <c r="J73" s="59"/>
    </row>
    <row r="74" spans="1:10" x14ac:dyDescent="0.3">
      <c r="A74" s="22">
        <v>17972</v>
      </c>
      <c r="B74" s="19" t="s">
        <v>634</v>
      </c>
      <c r="C74" s="18" t="s">
        <v>635</v>
      </c>
      <c r="D74" s="20">
        <v>44631</v>
      </c>
      <c r="E74" s="21">
        <v>113000</v>
      </c>
      <c r="F74" s="21"/>
      <c r="G74" s="21"/>
      <c r="H74" s="21"/>
      <c r="I74" s="21"/>
      <c r="J74" s="59"/>
    </row>
    <row r="75" spans="1:10" x14ac:dyDescent="0.3">
      <c r="A75" s="22">
        <v>29672</v>
      </c>
      <c r="B75" s="19" t="s">
        <v>518</v>
      </c>
      <c r="C75" s="18" t="s">
        <v>636</v>
      </c>
      <c r="D75" s="20">
        <v>44626</v>
      </c>
      <c r="E75" s="21">
        <v>21000</v>
      </c>
      <c r="F75" s="21"/>
      <c r="G75" s="21"/>
      <c r="H75" s="21"/>
      <c r="I75" s="21"/>
      <c r="J75" s="59"/>
    </row>
    <row r="76" spans="1:10" x14ac:dyDescent="0.3">
      <c r="A76" s="22">
        <v>54885</v>
      </c>
      <c r="B76" s="19" t="s">
        <v>524</v>
      </c>
      <c r="C76" s="18" t="s">
        <v>637</v>
      </c>
      <c r="D76" s="20">
        <v>44533</v>
      </c>
      <c r="E76" s="21">
        <v>838000</v>
      </c>
      <c r="F76" s="21"/>
      <c r="G76" s="21"/>
      <c r="H76" s="21"/>
      <c r="I76" s="21"/>
      <c r="J76" s="59"/>
    </row>
    <row r="77" spans="1:10" x14ac:dyDescent="0.3">
      <c r="A77" s="22">
        <v>7723</v>
      </c>
      <c r="B77" s="19" t="s">
        <v>602</v>
      </c>
      <c r="C77" s="18" t="s">
        <v>638</v>
      </c>
      <c r="D77" s="20">
        <v>44585</v>
      </c>
      <c r="E77" s="21">
        <v>171000</v>
      </c>
      <c r="F77" s="21"/>
      <c r="G77" s="21"/>
      <c r="H77" s="21"/>
      <c r="I77" s="21"/>
      <c r="J77" s="59"/>
    </row>
    <row r="78" spans="1:10" x14ac:dyDescent="0.3">
      <c r="A78" s="22">
        <v>30847</v>
      </c>
      <c r="B78" s="19" t="s">
        <v>556</v>
      </c>
      <c r="C78" s="18" t="s">
        <v>639</v>
      </c>
      <c r="D78" s="20">
        <v>44612</v>
      </c>
      <c r="E78" s="21">
        <v>144000</v>
      </c>
      <c r="F78" s="21"/>
      <c r="G78" s="21"/>
      <c r="H78" s="21"/>
      <c r="I78" s="21"/>
      <c r="J78" s="59"/>
    </row>
    <row r="79" spans="1:10" x14ac:dyDescent="0.3">
      <c r="A79" s="22">
        <v>32824</v>
      </c>
      <c r="B79" s="19" t="s">
        <v>640</v>
      </c>
      <c r="C79" s="18" t="s">
        <v>641</v>
      </c>
      <c r="D79" s="20">
        <v>44538</v>
      </c>
      <c r="E79" s="21">
        <v>17000</v>
      </c>
      <c r="F79" s="21"/>
      <c r="G79" s="21"/>
      <c r="H79" s="21"/>
      <c r="I79" s="21"/>
      <c r="J79" s="59"/>
    </row>
    <row r="80" spans="1:10" x14ac:dyDescent="0.3">
      <c r="A80" s="22">
        <v>82551</v>
      </c>
      <c r="B80" s="19" t="s">
        <v>642</v>
      </c>
      <c r="C80" s="18" t="s">
        <v>643</v>
      </c>
      <c r="D80" s="20">
        <v>44585</v>
      </c>
      <c r="E80" s="21">
        <v>125000</v>
      </c>
      <c r="F80" s="21"/>
      <c r="G80" s="21"/>
      <c r="H80" s="21"/>
      <c r="I80" s="21"/>
      <c r="J80" s="59"/>
    </row>
    <row r="81" spans="1:10" x14ac:dyDescent="0.3">
      <c r="A81" s="22">
        <v>91346</v>
      </c>
      <c r="B81" s="19" t="s">
        <v>609</v>
      </c>
      <c r="C81" s="18" t="s">
        <v>644</v>
      </c>
      <c r="D81" s="20">
        <v>44640</v>
      </c>
      <c r="E81" s="21">
        <v>414000</v>
      </c>
      <c r="F81" s="21"/>
      <c r="G81" s="21"/>
      <c r="H81" s="21"/>
      <c r="I81" s="21"/>
      <c r="J81" s="59"/>
    </row>
    <row r="82" spans="1:10" x14ac:dyDescent="0.3">
      <c r="A82" s="22">
        <v>780</v>
      </c>
      <c r="B82" s="19" t="s">
        <v>645</v>
      </c>
      <c r="C82" s="18" t="s">
        <v>646</v>
      </c>
      <c r="D82" s="20">
        <v>44397</v>
      </c>
      <c r="E82" s="21">
        <v>236000</v>
      </c>
      <c r="F82" s="21"/>
      <c r="G82" s="21"/>
      <c r="H82" s="21"/>
      <c r="I82" s="21"/>
      <c r="J82" s="59"/>
    </row>
    <row r="83" spans="1:10" x14ac:dyDescent="0.3">
      <c r="A83" s="22">
        <v>65639</v>
      </c>
      <c r="B83" s="19" t="s">
        <v>647</v>
      </c>
      <c r="C83" s="18" t="s">
        <v>648</v>
      </c>
      <c r="D83" s="20">
        <v>44597</v>
      </c>
      <c r="E83" s="21">
        <v>20000</v>
      </c>
      <c r="F83" s="21"/>
      <c r="G83" s="21"/>
      <c r="H83" s="21"/>
      <c r="I83" s="21"/>
      <c r="J83" s="59"/>
    </row>
    <row r="84" spans="1:10" x14ac:dyDescent="0.3">
      <c r="A84" s="22">
        <v>98313</v>
      </c>
      <c r="B84" s="19" t="s">
        <v>649</v>
      </c>
      <c r="C84" s="18" t="s">
        <v>650</v>
      </c>
      <c r="D84" s="20">
        <v>44634</v>
      </c>
      <c r="E84" s="21">
        <v>424000</v>
      </c>
      <c r="F84" s="21"/>
      <c r="G84" s="21"/>
      <c r="H84" s="21"/>
      <c r="I84" s="21"/>
      <c r="J84" s="59"/>
    </row>
    <row r="85" spans="1:10" x14ac:dyDescent="0.3">
      <c r="A85" s="22">
        <v>65104</v>
      </c>
      <c r="B85" s="19" t="s">
        <v>651</v>
      </c>
      <c r="C85" s="18" t="s">
        <v>652</v>
      </c>
      <c r="D85" s="20">
        <v>44634</v>
      </c>
      <c r="E85" s="21">
        <v>659000</v>
      </c>
      <c r="F85" s="21"/>
      <c r="G85" s="21"/>
      <c r="H85" s="21"/>
      <c r="I85" s="21"/>
      <c r="J85" s="59"/>
    </row>
    <row r="86" spans="1:10" x14ac:dyDescent="0.3">
      <c r="A86" s="22">
        <v>65639</v>
      </c>
      <c r="B86" s="19" t="s">
        <v>647</v>
      </c>
      <c r="C86" s="18" t="s">
        <v>653</v>
      </c>
      <c r="D86" s="20">
        <v>44626</v>
      </c>
      <c r="E86" s="21">
        <v>355000</v>
      </c>
      <c r="F86" s="21"/>
      <c r="G86" s="21"/>
      <c r="H86" s="21"/>
      <c r="I86" s="21"/>
      <c r="J86" s="59"/>
    </row>
    <row r="87" spans="1:10" x14ac:dyDescent="0.3">
      <c r="A87" s="22">
        <v>30199</v>
      </c>
      <c r="B87" s="19" t="s">
        <v>631</v>
      </c>
      <c r="C87" s="18" t="s">
        <v>654</v>
      </c>
      <c r="D87" s="20">
        <v>44594</v>
      </c>
      <c r="E87" s="21">
        <v>541000</v>
      </c>
      <c r="F87" s="21"/>
      <c r="G87" s="21"/>
      <c r="H87" s="21"/>
      <c r="I87" s="21"/>
      <c r="J87" s="59"/>
    </row>
    <row r="88" spans="1:10" x14ac:dyDescent="0.3">
      <c r="A88" s="22">
        <v>7539</v>
      </c>
      <c r="B88" s="19" t="s">
        <v>655</v>
      </c>
      <c r="C88" s="18" t="s">
        <v>656</v>
      </c>
      <c r="D88" s="20">
        <v>44616</v>
      </c>
      <c r="E88" s="21">
        <v>923000</v>
      </c>
      <c r="F88" s="21"/>
      <c r="G88" s="21"/>
      <c r="H88" s="21"/>
      <c r="I88" s="21"/>
      <c r="J88" s="59"/>
    </row>
    <row r="89" spans="1:10" x14ac:dyDescent="0.3">
      <c r="A89" s="22">
        <v>58041</v>
      </c>
      <c r="B89" s="19" t="s">
        <v>530</v>
      </c>
      <c r="C89" s="18" t="s">
        <v>657</v>
      </c>
      <c r="D89" s="20">
        <v>44575</v>
      </c>
      <c r="E89" s="21">
        <v>706000</v>
      </c>
      <c r="F89" s="21"/>
      <c r="G89" s="21"/>
      <c r="H89" s="21"/>
      <c r="I89" s="21"/>
      <c r="J89" s="59"/>
    </row>
    <row r="90" spans="1:10" x14ac:dyDescent="0.3">
      <c r="A90" s="22">
        <v>68920</v>
      </c>
      <c r="B90" s="19" t="s">
        <v>526</v>
      </c>
      <c r="C90" s="18" t="s">
        <v>658</v>
      </c>
      <c r="D90" s="20">
        <v>44568</v>
      </c>
      <c r="E90" s="21">
        <v>244000</v>
      </c>
      <c r="F90" s="21"/>
      <c r="G90" s="21"/>
      <c r="H90" s="21"/>
      <c r="I90" s="21"/>
      <c r="J90" s="59"/>
    </row>
    <row r="91" spans="1:10" x14ac:dyDescent="0.3">
      <c r="A91" s="22">
        <v>29402</v>
      </c>
      <c r="B91" s="19" t="s">
        <v>659</v>
      </c>
      <c r="C91" s="18" t="s">
        <v>660</v>
      </c>
      <c r="D91" s="20">
        <v>44536</v>
      </c>
      <c r="E91" s="21">
        <v>213000</v>
      </c>
      <c r="F91" s="21"/>
      <c r="G91" s="21"/>
      <c r="H91" s="21"/>
      <c r="I91" s="21"/>
      <c r="J91" s="59"/>
    </row>
    <row r="92" spans="1:10" x14ac:dyDescent="0.3">
      <c r="A92" s="22">
        <v>57746</v>
      </c>
      <c r="B92" s="19" t="s">
        <v>661</v>
      </c>
      <c r="C92" s="18" t="s">
        <v>662</v>
      </c>
      <c r="D92" s="20">
        <v>44535</v>
      </c>
      <c r="E92" s="21">
        <v>496000</v>
      </c>
      <c r="F92" s="21"/>
      <c r="G92" s="21"/>
      <c r="H92" s="21"/>
      <c r="I92" s="21"/>
      <c r="J92" s="59"/>
    </row>
    <row r="93" spans="1:10" x14ac:dyDescent="0.3">
      <c r="A93" s="22">
        <v>9305</v>
      </c>
      <c r="B93" s="19" t="s">
        <v>536</v>
      </c>
      <c r="C93" s="18" t="s">
        <v>663</v>
      </c>
      <c r="D93" s="20">
        <v>44388</v>
      </c>
      <c r="E93" s="21">
        <v>840000</v>
      </c>
      <c r="F93" s="21"/>
      <c r="G93" s="21"/>
      <c r="H93" s="21"/>
      <c r="I93" s="21"/>
      <c r="J93" s="59"/>
    </row>
    <row r="94" spans="1:10" x14ac:dyDescent="0.3">
      <c r="A94" s="22">
        <v>42596</v>
      </c>
      <c r="B94" s="19" t="s">
        <v>664</v>
      </c>
      <c r="C94" s="18" t="s">
        <v>665</v>
      </c>
      <c r="D94" s="20">
        <v>44563</v>
      </c>
      <c r="E94" s="21">
        <v>233000</v>
      </c>
      <c r="F94" s="21"/>
      <c r="G94" s="21"/>
      <c r="H94" s="21"/>
      <c r="I94" s="21"/>
      <c r="J94" s="59"/>
    </row>
    <row r="95" spans="1:10" x14ac:dyDescent="0.3">
      <c r="A95" s="22">
        <v>27286</v>
      </c>
      <c r="B95" s="19" t="s">
        <v>666</v>
      </c>
      <c r="C95" s="18" t="s">
        <v>667</v>
      </c>
      <c r="D95" s="20">
        <v>44376</v>
      </c>
      <c r="E95" s="21">
        <v>882000</v>
      </c>
      <c r="F95" s="21"/>
      <c r="G95" s="21"/>
      <c r="H95" s="21"/>
      <c r="I95" s="21"/>
      <c r="J95" s="59"/>
    </row>
    <row r="96" spans="1:10" x14ac:dyDescent="0.3">
      <c r="A96" s="22">
        <v>31127</v>
      </c>
      <c r="B96" s="19" t="s">
        <v>668</v>
      </c>
      <c r="C96" s="18" t="s">
        <v>669</v>
      </c>
      <c r="D96" s="20">
        <v>44600</v>
      </c>
      <c r="E96" s="21">
        <v>297000</v>
      </c>
      <c r="F96" s="21"/>
      <c r="G96" s="21"/>
      <c r="H96" s="21"/>
      <c r="I96" s="21"/>
      <c r="J96" s="59"/>
    </row>
    <row r="97" spans="1:10" x14ac:dyDescent="0.3">
      <c r="A97" s="22">
        <v>2457</v>
      </c>
      <c r="B97" s="19" t="s">
        <v>670</v>
      </c>
      <c r="C97" s="18" t="s">
        <v>671</v>
      </c>
      <c r="D97" s="20">
        <v>44402</v>
      </c>
      <c r="E97" s="21">
        <v>482000</v>
      </c>
      <c r="F97" s="21"/>
      <c r="G97" s="21"/>
      <c r="H97" s="21"/>
      <c r="I97" s="21"/>
      <c r="J97" s="59"/>
    </row>
    <row r="98" spans="1:10" x14ac:dyDescent="0.3">
      <c r="A98" s="22">
        <v>58873</v>
      </c>
      <c r="B98" s="19" t="s">
        <v>672</v>
      </c>
      <c r="C98" s="18" t="s">
        <v>673</v>
      </c>
      <c r="D98" s="20">
        <v>44555</v>
      </c>
      <c r="E98" s="21">
        <v>769000</v>
      </c>
      <c r="F98" s="21"/>
      <c r="G98" s="21"/>
      <c r="H98" s="21"/>
      <c r="I98" s="21"/>
      <c r="J98" s="59"/>
    </row>
    <row r="99" spans="1:10" x14ac:dyDescent="0.3">
      <c r="A99" s="23">
        <v>20112</v>
      </c>
      <c r="B99" s="24" t="s">
        <v>575</v>
      </c>
      <c r="C99" s="25" t="s">
        <v>674</v>
      </c>
      <c r="D99" s="26">
        <v>44636</v>
      </c>
      <c r="E99" s="27">
        <v>336000</v>
      </c>
      <c r="F99" s="27"/>
      <c r="G99" s="21"/>
      <c r="H99" s="21"/>
      <c r="I99" s="21"/>
      <c r="J99" s="5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6" sqref="G6"/>
    </sheetView>
  </sheetViews>
  <sheetFormatPr defaultRowHeight="16.2" x14ac:dyDescent="0.3"/>
  <cols>
    <col min="1" max="1" width="31.77734375" customWidth="1"/>
    <col min="2" max="4" width="17.77734375" customWidth="1"/>
  </cols>
  <sheetData>
    <row r="1" spans="1:4" x14ac:dyDescent="0.3">
      <c r="A1" s="38" t="s">
        <v>685</v>
      </c>
      <c r="B1" s="38" t="s">
        <v>711</v>
      </c>
      <c r="C1" s="38" t="s">
        <v>677</v>
      </c>
      <c r="D1" s="38" t="s">
        <v>678</v>
      </c>
    </row>
    <row r="2" spans="1:4" x14ac:dyDescent="0.3">
      <c r="A2" s="28" t="s">
        <v>686</v>
      </c>
      <c r="B2" s="29">
        <v>1255685</v>
      </c>
      <c r="C2" s="29">
        <v>764228</v>
      </c>
      <c r="D2" s="29">
        <v>1922959</v>
      </c>
    </row>
    <row r="3" spans="1:4" x14ac:dyDescent="0.3">
      <c r="A3" s="28" t="s">
        <v>687</v>
      </c>
      <c r="B3" s="29">
        <v>374230</v>
      </c>
      <c r="C3" s="29">
        <v>60629</v>
      </c>
      <c r="D3" s="29">
        <v>20559</v>
      </c>
    </row>
    <row r="4" spans="1:4" x14ac:dyDescent="0.3">
      <c r="A4" s="28" t="s">
        <v>688</v>
      </c>
      <c r="B4" s="29">
        <v>187191</v>
      </c>
      <c r="C4" s="29">
        <v>2664668</v>
      </c>
      <c r="D4" s="29">
        <v>1237892</v>
      </c>
    </row>
    <row r="5" spans="1:4" x14ac:dyDescent="0.3">
      <c r="A5" s="28" t="s">
        <v>689</v>
      </c>
      <c r="B5" s="29">
        <v>583904</v>
      </c>
      <c r="C5" s="29">
        <v>2511752</v>
      </c>
      <c r="D5" s="29">
        <v>464615</v>
      </c>
    </row>
    <row r="6" spans="1:4" x14ac:dyDescent="0.3">
      <c r="A6" s="28" t="s">
        <v>690</v>
      </c>
      <c r="B6" s="29">
        <v>2326365</v>
      </c>
      <c r="C6" s="29">
        <v>1376481</v>
      </c>
      <c r="D6" s="29">
        <v>1205266</v>
      </c>
    </row>
    <row r="7" spans="1:4" x14ac:dyDescent="0.3">
      <c r="A7" s="28" t="s">
        <v>691</v>
      </c>
      <c r="B7" s="29">
        <v>315091</v>
      </c>
      <c r="C7" s="29">
        <v>1657314</v>
      </c>
      <c r="D7" s="29">
        <v>2219584</v>
      </c>
    </row>
    <row r="8" spans="1:4" x14ac:dyDescent="0.3">
      <c r="A8" s="28" t="s">
        <v>692</v>
      </c>
      <c r="B8" s="29">
        <v>1981215</v>
      </c>
      <c r="C8" s="29">
        <v>753680</v>
      </c>
      <c r="D8" s="29">
        <v>2957255</v>
      </c>
    </row>
    <row r="9" spans="1:4" x14ac:dyDescent="0.3">
      <c r="A9" s="28" t="s">
        <v>693</v>
      </c>
      <c r="B9" s="29">
        <v>2692026</v>
      </c>
      <c r="C9" s="29">
        <v>67046</v>
      </c>
      <c r="D9" s="29">
        <v>483116</v>
      </c>
    </row>
    <row r="10" spans="1:4" x14ac:dyDescent="0.3">
      <c r="A10" s="28" t="s">
        <v>712</v>
      </c>
      <c r="B10" s="29">
        <v>651126</v>
      </c>
      <c r="C10" s="29">
        <v>1954176</v>
      </c>
      <c r="D10" s="29">
        <v>2023764</v>
      </c>
    </row>
    <row r="11" spans="1:4" x14ac:dyDescent="0.3">
      <c r="A11" s="28" t="s">
        <v>694</v>
      </c>
      <c r="B11" s="29">
        <v>560843</v>
      </c>
      <c r="C11" s="29">
        <v>2808614</v>
      </c>
      <c r="D11" s="29">
        <v>1121071</v>
      </c>
    </row>
    <row r="12" spans="1:4" x14ac:dyDescent="0.3">
      <c r="A12" s="28" t="s">
        <v>695</v>
      </c>
      <c r="B12" s="29">
        <v>1722683</v>
      </c>
      <c r="C12" s="29">
        <v>798893</v>
      </c>
      <c r="D12" s="29">
        <v>2912130</v>
      </c>
    </row>
    <row r="13" spans="1:4" x14ac:dyDescent="0.3">
      <c r="A13" s="28" t="s">
        <v>683</v>
      </c>
      <c r="B13" s="29">
        <v>1620504</v>
      </c>
      <c r="C13" s="29">
        <v>1272554</v>
      </c>
      <c r="D13" s="29">
        <v>216024</v>
      </c>
    </row>
    <row r="14" spans="1:4" x14ac:dyDescent="0.3">
      <c r="A14" s="28" t="s">
        <v>682</v>
      </c>
      <c r="B14" s="29">
        <v>2899022</v>
      </c>
      <c r="C14" s="29">
        <v>214884</v>
      </c>
      <c r="D14" s="29">
        <v>439840</v>
      </c>
    </row>
    <row r="15" spans="1:4" x14ac:dyDescent="0.3">
      <c r="A15" s="28" t="s">
        <v>696</v>
      </c>
      <c r="B15" s="29">
        <v>1984927</v>
      </c>
      <c r="C15" s="29">
        <v>1725070</v>
      </c>
      <c r="D15" s="29">
        <v>1770297</v>
      </c>
    </row>
    <row r="16" spans="1:4" x14ac:dyDescent="0.3">
      <c r="A16" s="28" t="s">
        <v>697</v>
      </c>
      <c r="B16" s="29">
        <v>176957</v>
      </c>
      <c r="C16" s="29">
        <v>22692</v>
      </c>
      <c r="D16" s="29">
        <v>29336</v>
      </c>
    </row>
    <row r="17" spans="1:4" x14ac:dyDescent="0.3">
      <c r="A17" s="28" t="s">
        <v>698</v>
      </c>
      <c r="B17" s="29">
        <v>974908</v>
      </c>
      <c r="C17" s="29">
        <v>91909</v>
      </c>
      <c r="D17" s="29">
        <v>723106</v>
      </c>
    </row>
    <row r="18" spans="1:4" x14ac:dyDescent="0.3">
      <c r="A18" s="28" t="s">
        <v>699</v>
      </c>
      <c r="B18" s="29">
        <v>2881210</v>
      </c>
      <c r="C18" s="29">
        <v>2293186</v>
      </c>
      <c r="D18" s="29">
        <v>112066</v>
      </c>
    </row>
    <row r="19" spans="1:4" x14ac:dyDescent="0.3">
      <c r="A19" s="28" t="s">
        <v>700</v>
      </c>
      <c r="B19" s="29">
        <v>1240134</v>
      </c>
      <c r="C19" s="29">
        <v>373917</v>
      </c>
      <c r="D19" s="29">
        <v>570362</v>
      </c>
    </row>
    <row r="20" spans="1:4" x14ac:dyDescent="0.3">
      <c r="A20" s="28" t="s">
        <v>701</v>
      </c>
      <c r="B20" s="29">
        <v>889862</v>
      </c>
      <c r="C20" s="29">
        <v>2583368</v>
      </c>
      <c r="D20" s="29">
        <v>1104128</v>
      </c>
    </row>
    <row r="21" spans="1:4" x14ac:dyDescent="0.3">
      <c r="A21" s="28" t="s">
        <v>702</v>
      </c>
      <c r="B21" s="29">
        <v>549865</v>
      </c>
      <c r="C21" s="29">
        <v>1168210</v>
      </c>
      <c r="D21" s="29">
        <v>1374224</v>
      </c>
    </row>
    <row r="22" spans="1:4" x14ac:dyDescent="0.3">
      <c r="A22" s="28" t="s">
        <v>710</v>
      </c>
      <c r="B22" s="29">
        <v>2866455</v>
      </c>
      <c r="C22" s="29">
        <v>2607795</v>
      </c>
      <c r="D22" s="29">
        <v>1254887</v>
      </c>
    </row>
    <row r="23" spans="1:4" x14ac:dyDescent="0.3">
      <c r="A23" s="28" t="s">
        <v>704</v>
      </c>
      <c r="B23" s="29">
        <v>296350</v>
      </c>
      <c r="C23" s="29">
        <v>577238</v>
      </c>
      <c r="D23" s="29">
        <v>663667</v>
      </c>
    </row>
    <row r="24" spans="1:4" x14ac:dyDescent="0.3">
      <c r="A24" s="28" t="s">
        <v>684</v>
      </c>
      <c r="B24" s="29">
        <v>2293050</v>
      </c>
      <c r="C24" s="29">
        <v>64987</v>
      </c>
      <c r="D24" s="29">
        <v>2394458</v>
      </c>
    </row>
    <row r="25" spans="1:4" x14ac:dyDescent="0.3">
      <c r="A25" s="28" t="s">
        <v>705</v>
      </c>
      <c r="B25" s="29">
        <v>2087582</v>
      </c>
      <c r="C25" s="29">
        <v>1327373</v>
      </c>
      <c r="D25" s="29">
        <v>2378090</v>
      </c>
    </row>
    <row r="26" spans="1:4" x14ac:dyDescent="0.3">
      <c r="A26" s="28" t="s">
        <v>706</v>
      </c>
      <c r="B26" s="29">
        <v>1682172</v>
      </c>
      <c r="C26" s="29">
        <v>358086</v>
      </c>
      <c r="D26" s="29">
        <v>2173343</v>
      </c>
    </row>
    <row r="27" spans="1:4" x14ac:dyDescent="0.3">
      <c r="A27" s="28" t="s">
        <v>707</v>
      </c>
      <c r="B27" s="29">
        <v>766836</v>
      </c>
      <c r="C27" s="29">
        <v>499471</v>
      </c>
      <c r="D27" s="29">
        <v>1953786</v>
      </c>
    </row>
    <row r="28" spans="1:4" x14ac:dyDescent="0.3">
      <c r="A28" s="28" t="s">
        <v>708</v>
      </c>
      <c r="B28" s="29">
        <v>460362</v>
      </c>
      <c r="C28" s="29">
        <v>2359734</v>
      </c>
      <c r="D28" s="29">
        <v>2285919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6" sqref="G6"/>
    </sheetView>
  </sheetViews>
  <sheetFormatPr defaultRowHeight="16.2" x14ac:dyDescent="0.3"/>
  <cols>
    <col min="1" max="1" width="31.77734375" customWidth="1"/>
    <col min="2" max="4" width="17.77734375" customWidth="1"/>
  </cols>
  <sheetData>
    <row r="1" spans="1:4" x14ac:dyDescent="0.3">
      <c r="A1" s="38" t="s">
        <v>720</v>
      </c>
      <c r="B1" s="38" t="s">
        <v>721</v>
      </c>
      <c r="C1" s="38" t="s">
        <v>679</v>
      </c>
      <c r="D1" s="38" t="s">
        <v>713</v>
      </c>
    </row>
    <row r="2" spans="1:4" x14ac:dyDescent="0.3">
      <c r="A2" s="28" t="s">
        <v>686</v>
      </c>
      <c r="B2" s="29">
        <v>188611</v>
      </c>
      <c r="C2" s="29">
        <v>1098208</v>
      </c>
      <c r="D2" s="29">
        <v>819274</v>
      </c>
    </row>
    <row r="3" spans="1:4" x14ac:dyDescent="0.3">
      <c r="A3" s="28" t="s">
        <v>687</v>
      </c>
      <c r="B3" s="29">
        <v>352213</v>
      </c>
      <c r="C3" s="29">
        <v>2521267</v>
      </c>
      <c r="D3" s="29">
        <v>2051837</v>
      </c>
    </row>
    <row r="4" spans="1:4" x14ac:dyDescent="0.3">
      <c r="A4" s="28" t="s">
        <v>688</v>
      </c>
      <c r="B4" s="29">
        <v>1199221</v>
      </c>
      <c r="C4" s="29">
        <v>176835</v>
      </c>
      <c r="D4" s="29">
        <v>763049</v>
      </c>
    </row>
    <row r="5" spans="1:4" x14ac:dyDescent="0.3">
      <c r="A5" s="28" t="s">
        <v>689</v>
      </c>
      <c r="B5" s="29">
        <v>1156420</v>
      </c>
      <c r="C5" s="29">
        <v>612354</v>
      </c>
      <c r="D5" s="29">
        <v>2320922</v>
      </c>
    </row>
    <row r="6" spans="1:4" x14ac:dyDescent="0.3">
      <c r="A6" s="28" t="s">
        <v>690</v>
      </c>
      <c r="B6" s="29">
        <v>2387056</v>
      </c>
      <c r="C6" s="29">
        <v>1792739</v>
      </c>
      <c r="D6" s="29">
        <v>168174</v>
      </c>
    </row>
    <row r="7" spans="1:4" x14ac:dyDescent="0.3">
      <c r="A7" s="28" t="s">
        <v>691</v>
      </c>
      <c r="B7" s="29">
        <v>1828692</v>
      </c>
      <c r="C7" s="29">
        <v>1921643</v>
      </c>
      <c r="D7" s="29">
        <v>2187908</v>
      </c>
    </row>
    <row r="8" spans="1:4" x14ac:dyDescent="0.3">
      <c r="A8" s="28" t="s">
        <v>692</v>
      </c>
      <c r="B8" s="29">
        <v>960834</v>
      </c>
      <c r="C8" s="29">
        <v>1356273</v>
      </c>
      <c r="D8" s="29">
        <v>2423888</v>
      </c>
    </row>
    <row r="9" spans="1:4" x14ac:dyDescent="0.3">
      <c r="A9" s="28" t="s">
        <v>693</v>
      </c>
      <c r="B9" s="29">
        <v>1226910</v>
      </c>
      <c r="C9" s="29">
        <v>700225</v>
      </c>
      <c r="D9" s="29">
        <v>931416</v>
      </c>
    </row>
    <row r="10" spans="1:4" x14ac:dyDescent="0.3">
      <c r="A10" s="28" t="s">
        <v>715</v>
      </c>
      <c r="B10" s="29">
        <v>2335594</v>
      </c>
      <c r="C10" s="29">
        <v>2716464</v>
      </c>
      <c r="D10" s="29">
        <v>1803810</v>
      </c>
    </row>
    <row r="11" spans="1:4" x14ac:dyDescent="0.3">
      <c r="A11" s="28" t="s">
        <v>694</v>
      </c>
      <c r="B11" s="29">
        <v>513466</v>
      </c>
      <c r="C11" s="29">
        <v>349098</v>
      </c>
      <c r="D11" s="29">
        <v>1298698</v>
      </c>
    </row>
    <row r="12" spans="1:4" x14ac:dyDescent="0.3">
      <c r="A12" s="28" t="s">
        <v>714</v>
      </c>
      <c r="B12" s="29">
        <v>2853410</v>
      </c>
      <c r="C12" s="29">
        <v>2733507</v>
      </c>
      <c r="D12" s="29">
        <v>2742161</v>
      </c>
    </row>
    <row r="13" spans="1:4" x14ac:dyDescent="0.3">
      <c r="A13" s="28" t="s">
        <v>683</v>
      </c>
      <c r="B13" s="29">
        <v>1267593</v>
      </c>
      <c r="C13" s="29">
        <v>2494343</v>
      </c>
      <c r="D13" s="29">
        <v>430210</v>
      </c>
    </row>
    <row r="14" spans="1:4" x14ac:dyDescent="0.3">
      <c r="A14" s="28" t="s">
        <v>682</v>
      </c>
      <c r="B14" s="29">
        <v>1142000</v>
      </c>
      <c r="C14" s="29">
        <v>909431</v>
      </c>
      <c r="D14" s="29">
        <v>2568976</v>
      </c>
    </row>
    <row r="15" spans="1:4" x14ac:dyDescent="0.3">
      <c r="A15" s="28" t="s">
        <v>696</v>
      </c>
      <c r="B15" s="29">
        <v>248159</v>
      </c>
      <c r="C15" s="29">
        <v>1269342</v>
      </c>
      <c r="D15" s="29">
        <v>2123876</v>
      </c>
    </row>
    <row r="16" spans="1:4" x14ac:dyDescent="0.3">
      <c r="A16" s="28" t="s">
        <v>697</v>
      </c>
      <c r="B16" s="29">
        <v>1610104</v>
      </c>
      <c r="C16" s="29">
        <v>1042899</v>
      </c>
      <c r="D16" s="29">
        <v>392858</v>
      </c>
    </row>
    <row r="17" spans="1:4" x14ac:dyDescent="0.3">
      <c r="A17" s="28" t="s">
        <v>698</v>
      </c>
      <c r="B17" s="29">
        <v>2391001</v>
      </c>
      <c r="C17" s="29">
        <v>1810947</v>
      </c>
      <c r="D17" s="29">
        <v>18811</v>
      </c>
    </row>
    <row r="18" spans="1:4" x14ac:dyDescent="0.3">
      <c r="A18" s="28" t="s">
        <v>699</v>
      </c>
      <c r="B18" s="29">
        <v>704713</v>
      </c>
      <c r="C18" s="29">
        <v>2042196</v>
      </c>
      <c r="D18" s="29">
        <v>890320</v>
      </c>
    </row>
    <row r="19" spans="1:4" x14ac:dyDescent="0.3">
      <c r="A19" s="28" t="s">
        <v>700</v>
      </c>
      <c r="B19" s="29">
        <v>2061591</v>
      </c>
      <c r="C19" s="29">
        <v>2408733</v>
      </c>
      <c r="D19" s="29">
        <v>1527551</v>
      </c>
    </row>
    <row r="20" spans="1:4" x14ac:dyDescent="0.3">
      <c r="A20" s="28" t="s">
        <v>701</v>
      </c>
      <c r="B20" s="29">
        <v>2554965</v>
      </c>
      <c r="C20" s="29">
        <v>1176452</v>
      </c>
      <c r="D20" s="29">
        <v>2330112</v>
      </c>
    </row>
    <row r="21" spans="1:4" x14ac:dyDescent="0.3">
      <c r="A21" s="28" t="s">
        <v>702</v>
      </c>
      <c r="B21" s="29">
        <v>2890486</v>
      </c>
      <c r="C21" s="29">
        <v>924827</v>
      </c>
      <c r="D21" s="29">
        <v>2931546</v>
      </c>
    </row>
    <row r="22" spans="1:4" x14ac:dyDescent="0.3">
      <c r="A22" s="28" t="s">
        <v>703</v>
      </c>
      <c r="B22" s="29">
        <v>2686089</v>
      </c>
      <c r="C22" s="29">
        <v>2301545</v>
      </c>
      <c r="D22" s="29">
        <v>1999757</v>
      </c>
    </row>
    <row r="23" spans="1:4" x14ac:dyDescent="0.3">
      <c r="A23" s="28" t="s">
        <v>704</v>
      </c>
      <c r="B23" s="29">
        <v>1024844</v>
      </c>
      <c r="C23" s="29">
        <v>981788</v>
      </c>
      <c r="D23" s="29">
        <v>1907585</v>
      </c>
    </row>
    <row r="24" spans="1:4" x14ac:dyDescent="0.3">
      <c r="A24" s="28" t="s">
        <v>684</v>
      </c>
      <c r="B24" s="29">
        <v>457673</v>
      </c>
      <c r="C24" s="29">
        <v>2226020</v>
      </c>
      <c r="D24" s="29">
        <v>523628</v>
      </c>
    </row>
    <row r="25" spans="1:4" x14ac:dyDescent="0.3">
      <c r="A25" s="28" t="s">
        <v>705</v>
      </c>
      <c r="B25" s="29">
        <v>1820823</v>
      </c>
      <c r="C25" s="29">
        <v>1093400</v>
      </c>
      <c r="D25" s="29">
        <v>271800</v>
      </c>
    </row>
    <row r="26" spans="1:4" x14ac:dyDescent="0.3">
      <c r="A26" s="28" t="s">
        <v>706</v>
      </c>
      <c r="B26" s="29">
        <v>1819175</v>
      </c>
      <c r="C26" s="29">
        <v>1536046</v>
      </c>
      <c r="D26" s="29">
        <v>2196000</v>
      </c>
    </row>
    <row r="27" spans="1:4" x14ac:dyDescent="0.3">
      <c r="A27" s="28" t="s">
        <v>707</v>
      </c>
      <c r="B27" s="29">
        <v>2414488</v>
      </c>
      <c r="C27" s="29">
        <v>2616508</v>
      </c>
      <c r="D27" s="29">
        <v>2550384</v>
      </c>
    </row>
    <row r="28" spans="1:4" x14ac:dyDescent="0.3">
      <c r="A28" s="28" t="s">
        <v>708</v>
      </c>
      <c r="B28" s="29">
        <v>2485328</v>
      </c>
      <c r="C28" s="29">
        <v>1944058</v>
      </c>
      <c r="D28" s="29">
        <v>264957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6" sqref="G6"/>
    </sheetView>
  </sheetViews>
  <sheetFormatPr defaultRowHeight="16.2" x14ac:dyDescent="0.3"/>
  <cols>
    <col min="1" max="1" width="31.77734375" customWidth="1"/>
    <col min="2" max="4" width="17.77734375" customWidth="1"/>
  </cols>
  <sheetData>
    <row r="1" spans="1:4" x14ac:dyDescent="0.3">
      <c r="A1" s="38" t="s">
        <v>722</v>
      </c>
      <c r="B1" s="38" t="s">
        <v>716</v>
      </c>
      <c r="C1" s="38" t="s">
        <v>680</v>
      </c>
      <c r="D1" s="38" t="s">
        <v>717</v>
      </c>
    </row>
    <row r="2" spans="1:4" x14ac:dyDescent="0.3">
      <c r="A2" s="28" t="s">
        <v>686</v>
      </c>
      <c r="B2" s="29">
        <v>1180933</v>
      </c>
      <c r="C2" s="29">
        <v>2965051</v>
      </c>
      <c r="D2" s="29">
        <v>2468054</v>
      </c>
    </row>
    <row r="3" spans="1:4" x14ac:dyDescent="0.3">
      <c r="A3" s="28" t="s">
        <v>687</v>
      </c>
      <c r="B3" s="29">
        <v>1112066</v>
      </c>
      <c r="C3" s="29">
        <v>2726641</v>
      </c>
      <c r="D3" s="29">
        <v>1875627</v>
      </c>
    </row>
    <row r="4" spans="1:4" x14ac:dyDescent="0.3">
      <c r="A4" s="28" t="s">
        <v>688</v>
      </c>
      <c r="B4" s="29">
        <v>1289008</v>
      </c>
      <c r="C4" s="29">
        <v>1569612</v>
      </c>
      <c r="D4" s="29">
        <v>2743780</v>
      </c>
    </row>
    <row r="5" spans="1:4" x14ac:dyDescent="0.3">
      <c r="A5" s="28" t="s">
        <v>689</v>
      </c>
      <c r="B5" s="29">
        <v>2046185</v>
      </c>
      <c r="C5" s="29">
        <v>2804953</v>
      </c>
      <c r="D5" s="29">
        <v>2835848</v>
      </c>
    </row>
    <row r="6" spans="1:4" x14ac:dyDescent="0.3">
      <c r="A6" s="28" t="s">
        <v>690</v>
      </c>
      <c r="B6" s="29">
        <v>1509835</v>
      </c>
      <c r="C6" s="29">
        <v>1115942</v>
      </c>
      <c r="D6" s="29">
        <v>2287306</v>
      </c>
    </row>
    <row r="7" spans="1:4" x14ac:dyDescent="0.3">
      <c r="A7" s="28" t="s">
        <v>691</v>
      </c>
      <c r="B7" s="29">
        <v>2368224</v>
      </c>
      <c r="C7" s="29">
        <v>1093419</v>
      </c>
      <c r="D7" s="29">
        <v>22748</v>
      </c>
    </row>
    <row r="8" spans="1:4" x14ac:dyDescent="0.3">
      <c r="A8" s="28" t="s">
        <v>692</v>
      </c>
      <c r="B8" s="29">
        <v>561972</v>
      </c>
      <c r="C8" s="29">
        <v>2904052</v>
      </c>
      <c r="D8" s="29">
        <v>2866142</v>
      </c>
    </row>
    <row r="9" spans="1:4" x14ac:dyDescent="0.3">
      <c r="A9" s="28" t="s">
        <v>693</v>
      </c>
      <c r="B9" s="29">
        <v>673621</v>
      </c>
      <c r="C9" s="29">
        <v>2195039</v>
      </c>
      <c r="D9" s="29">
        <v>263172</v>
      </c>
    </row>
    <row r="10" spans="1:4" x14ac:dyDescent="0.3">
      <c r="A10" s="28" t="s">
        <v>709</v>
      </c>
      <c r="B10" s="29">
        <v>1494110</v>
      </c>
      <c r="C10" s="29">
        <v>1206559</v>
      </c>
      <c r="D10" s="29">
        <v>197367</v>
      </c>
    </row>
    <row r="11" spans="1:4" x14ac:dyDescent="0.3">
      <c r="A11" s="28" t="s">
        <v>694</v>
      </c>
      <c r="B11" s="29">
        <v>169057</v>
      </c>
      <c r="C11" s="29">
        <v>1526987</v>
      </c>
      <c r="D11" s="29">
        <v>1841710</v>
      </c>
    </row>
    <row r="12" spans="1:4" x14ac:dyDescent="0.3">
      <c r="A12" s="28" t="s">
        <v>718</v>
      </c>
      <c r="B12" s="29">
        <v>413055</v>
      </c>
      <c r="C12" s="29">
        <v>2908087</v>
      </c>
      <c r="D12" s="29">
        <v>639090</v>
      </c>
    </row>
    <row r="13" spans="1:4" x14ac:dyDescent="0.3">
      <c r="A13" s="28" t="s">
        <v>683</v>
      </c>
      <c r="B13" s="29">
        <v>2184583</v>
      </c>
      <c r="C13" s="29">
        <v>1160035</v>
      </c>
      <c r="D13" s="29">
        <v>2807547</v>
      </c>
    </row>
    <row r="14" spans="1:4" x14ac:dyDescent="0.3">
      <c r="A14" s="28" t="s">
        <v>682</v>
      </c>
      <c r="B14" s="29">
        <v>1854026</v>
      </c>
      <c r="C14" s="29">
        <v>1074907</v>
      </c>
      <c r="D14" s="29">
        <v>859647</v>
      </c>
    </row>
    <row r="15" spans="1:4" x14ac:dyDescent="0.3">
      <c r="A15" s="28" t="s">
        <v>696</v>
      </c>
      <c r="B15" s="29">
        <v>477681</v>
      </c>
      <c r="C15" s="29">
        <v>2987732</v>
      </c>
      <c r="D15" s="29">
        <v>2585609</v>
      </c>
    </row>
    <row r="16" spans="1:4" x14ac:dyDescent="0.3">
      <c r="A16" s="28" t="s">
        <v>697</v>
      </c>
      <c r="B16" s="29">
        <v>557846</v>
      </c>
      <c r="C16" s="29">
        <v>1556694</v>
      </c>
      <c r="D16" s="29">
        <v>177403</v>
      </c>
    </row>
    <row r="17" spans="1:4" x14ac:dyDescent="0.3">
      <c r="A17" s="28" t="s">
        <v>698</v>
      </c>
      <c r="B17" s="29">
        <v>476978</v>
      </c>
      <c r="C17" s="29">
        <v>476923</v>
      </c>
      <c r="D17" s="29">
        <v>1149099</v>
      </c>
    </row>
    <row r="18" spans="1:4" x14ac:dyDescent="0.3">
      <c r="A18" s="28" t="s">
        <v>699</v>
      </c>
      <c r="B18" s="29">
        <v>2259344</v>
      </c>
      <c r="C18" s="29">
        <v>2232937</v>
      </c>
      <c r="D18" s="29">
        <v>1342598</v>
      </c>
    </row>
    <row r="19" spans="1:4" x14ac:dyDescent="0.3">
      <c r="A19" s="28" t="s">
        <v>700</v>
      </c>
      <c r="B19" s="29">
        <v>2655738</v>
      </c>
      <c r="C19" s="29">
        <v>1635327</v>
      </c>
      <c r="D19" s="29">
        <v>475758</v>
      </c>
    </row>
    <row r="20" spans="1:4" x14ac:dyDescent="0.3">
      <c r="A20" s="28" t="s">
        <v>701</v>
      </c>
      <c r="B20" s="29">
        <v>26137</v>
      </c>
      <c r="C20" s="29">
        <v>2291047</v>
      </c>
      <c r="D20" s="29">
        <v>1147676</v>
      </c>
    </row>
    <row r="21" spans="1:4" x14ac:dyDescent="0.3">
      <c r="A21" s="28" t="s">
        <v>702</v>
      </c>
      <c r="B21" s="29">
        <v>2279684</v>
      </c>
      <c r="C21" s="29">
        <v>1961348</v>
      </c>
      <c r="D21" s="29">
        <v>2843366</v>
      </c>
    </row>
    <row r="22" spans="1:4" x14ac:dyDescent="0.3">
      <c r="A22" s="28" t="s">
        <v>703</v>
      </c>
      <c r="B22" s="29">
        <v>2865913</v>
      </c>
      <c r="C22" s="29">
        <v>1108385</v>
      </c>
      <c r="D22" s="29">
        <v>2386569</v>
      </c>
    </row>
    <row r="23" spans="1:4" x14ac:dyDescent="0.3">
      <c r="A23" s="28" t="s">
        <v>704</v>
      </c>
      <c r="B23" s="29">
        <v>2966365</v>
      </c>
      <c r="C23" s="29">
        <v>2770056</v>
      </c>
      <c r="D23" s="29">
        <v>907690</v>
      </c>
    </row>
    <row r="24" spans="1:4" x14ac:dyDescent="0.3">
      <c r="A24" s="28" t="s">
        <v>684</v>
      </c>
      <c r="B24" s="29">
        <v>2414071</v>
      </c>
      <c r="C24" s="29">
        <v>1324784</v>
      </c>
      <c r="D24" s="29">
        <v>1228283</v>
      </c>
    </row>
    <row r="25" spans="1:4" x14ac:dyDescent="0.3">
      <c r="A25" s="28" t="s">
        <v>705</v>
      </c>
      <c r="B25" s="29">
        <v>432340</v>
      </c>
      <c r="C25" s="29">
        <v>2360689</v>
      </c>
      <c r="D25" s="29">
        <v>604019</v>
      </c>
    </row>
    <row r="26" spans="1:4" x14ac:dyDescent="0.3">
      <c r="A26" s="28" t="s">
        <v>706</v>
      </c>
      <c r="B26" s="29">
        <v>200849</v>
      </c>
      <c r="C26" s="29">
        <v>486223</v>
      </c>
      <c r="D26" s="29">
        <v>2567097</v>
      </c>
    </row>
    <row r="27" spans="1:4" x14ac:dyDescent="0.3">
      <c r="A27" s="28" t="s">
        <v>707</v>
      </c>
      <c r="B27" s="29">
        <v>548804</v>
      </c>
      <c r="C27" s="29">
        <v>833129</v>
      </c>
      <c r="D27" s="29">
        <v>2635476</v>
      </c>
    </row>
    <row r="28" spans="1:4" x14ac:dyDescent="0.3">
      <c r="A28" s="28" t="s">
        <v>708</v>
      </c>
      <c r="B28" s="29">
        <v>261296</v>
      </c>
      <c r="C28" s="29">
        <v>2363754</v>
      </c>
      <c r="D28" s="29">
        <v>496268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G6" sqref="G6"/>
    </sheetView>
  </sheetViews>
  <sheetFormatPr defaultRowHeight="16.2" x14ac:dyDescent="0.3"/>
  <cols>
    <col min="1" max="1" width="31.77734375" customWidth="1"/>
    <col min="2" max="4" width="17.77734375" customWidth="1"/>
  </cols>
  <sheetData>
    <row r="1" spans="1:4" x14ac:dyDescent="0.3">
      <c r="A1" s="38" t="s">
        <v>720</v>
      </c>
      <c r="B1" s="38" t="s">
        <v>723</v>
      </c>
      <c r="C1" s="38" t="s">
        <v>681</v>
      </c>
      <c r="D1" s="38" t="s">
        <v>719</v>
      </c>
    </row>
    <row r="2" spans="1:4" x14ac:dyDescent="0.3">
      <c r="A2" s="28" t="s">
        <v>686</v>
      </c>
      <c r="B2" s="29">
        <v>2223036</v>
      </c>
      <c r="C2" s="29">
        <v>1136836</v>
      </c>
      <c r="D2" s="29">
        <v>701160</v>
      </c>
    </row>
    <row r="3" spans="1:4" x14ac:dyDescent="0.3">
      <c r="A3" s="28" t="s">
        <v>687</v>
      </c>
      <c r="B3" s="29">
        <v>2243560</v>
      </c>
      <c r="C3" s="29">
        <v>1123048</v>
      </c>
      <c r="D3" s="29">
        <v>1876706</v>
      </c>
    </row>
    <row r="4" spans="1:4" x14ac:dyDescent="0.3">
      <c r="A4" s="28" t="s">
        <v>688</v>
      </c>
      <c r="B4" s="29">
        <v>1320741</v>
      </c>
      <c r="C4" s="29">
        <v>1823446</v>
      </c>
      <c r="D4" s="29">
        <v>1999142</v>
      </c>
    </row>
    <row r="5" spans="1:4" x14ac:dyDescent="0.3">
      <c r="A5" s="28" t="s">
        <v>689</v>
      </c>
      <c r="B5" s="29">
        <v>206241</v>
      </c>
      <c r="C5" s="29">
        <v>313377</v>
      </c>
      <c r="D5" s="29">
        <v>2165803</v>
      </c>
    </row>
    <row r="6" spans="1:4" x14ac:dyDescent="0.3">
      <c r="A6" s="28" t="s">
        <v>690</v>
      </c>
      <c r="B6" s="29">
        <v>312963</v>
      </c>
      <c r="C6" s="29">
        <v>638370</v>
      </c>
      <c r="D6" s="29">
        <v>2403232</v>
      </c>
    </row>
    <row r="7" spans="1:4" x14ac:dyDescent="0.3">
      <c r="A7" s="28" t="s">
        <v>691</v>
      </c>
      <c r="B7" s="29">
        <v>809685</v>
      </c>
      <c r="C7" s="29">
        <v>1442285</v>
      </c>
      <c r="D7" s="29">
        <v>1805531</v>
      </c>
    </row>
    <row r="8" spans="1:4" x14ac:dyDescent="0.3">
      <c r="A8" s="28" t="s">
        <v>692</v>
      </c>
      <c r="B8" s="29">
        <v>2276570</v>
      </c>
      <c r="C8" s="29">
        <v>382212</v>
      </c>
      <c r="D8" s="29">
        <v>2423386</v>
      </c>
    </row>
    <row r="9" spans="1:4" x14ac:dyDescent="0.3">
      <c r="A9" s="28" t="s">
        <v>693</v>
      </c>
      <c r="B9" s="29">
        <v>2384497</v>
      </c>
      <c r="C9" s="29">
        <v>2307082</v>
      </c>
      <c r="D9" s="29">
        <v>1621326</v>
      </c>
    </row>
    <row r="10" spans="1:4" x14ac:dyDescent="0.3">
      <c r="A10" s="28" t="s">
        <v>709</v>
      </c>
      <c r="B10" s="29">
        <v>998090</v>
      </c>
      <c r="C10" s="29">
        <v>2156436</v>
      </c>
      <c r="D10" s="29">
        <v>2168319</v>
      </c>
    </row>
    <row r="11" spans="1:4" x14ac:dyDescent="0.3">
      <c r="A11" s="28" t="s">
        <v>694</v>
      </c>
      <c r="B11" s="29">
        <v>519068</v>
      </c>
      <c r="C11" s="29">
        <v>2493817</v>
      </c>
      <c r="D11" s="29">
        <v>2658796</v>
      </c>
    </row>
    <row r="12" spans="1:4" x14ac:dyDescent="0.3">
      <c r="A12" s="28" t="s">
        <v>718</v>
      </c>
      <c r="B12" s="29">
        <v>1979126</v>
      </c>
      <c r="C12" s="29">
        <v>1935856</v>
      </c>
      <c r="D12" s="29">
        <v>524855</v>
      </c>
    </row>
    <row r="13" spans="1:4" x14ac:dyDescent="0.3">
      <c r="A13" s="28" t="s">
        <v>683</v>
      </c>
      <c r="B13" s="29">
        <v>496385</v>
      </c>
      <c r="C13" s="29">
        <v>1341816</v>
      </c>
      <c r="D13" s="29">
        <v>711065</v>
      </c>
    </row>
    <row r="14" spans="1:4" x14ac:dyDescent="0.3">
      <c r="A14" s="28" t="s">
        <v>682</v>
      </c>
      <c r="B14" s="29">
        <v>2679170</v>
      </c>
      <c r="C14" s="29">
        <v>1732984</v>
      </c>
      <c r="D14" s="29">
        <v>696379</v>
      </c>
    </row>
    <row r="15" spans="1:4" x14ac:dyDescent="0.3">
      <c r="A15" s="28" t="s">
        <v>696</v>
      </c>
      <c r="B15" s="29">
        <v>1300254</v>
      </c>
      <c r="C15" s="29">
        <v>2361423</v>
      </c>
      <c r="D15" s="29">
        <v>121732</v>
      </c>
    </row>
    <row r="16" spans="1:4" x14ac:dyDescent="0.3">
      <c r="A16" s="28" t="s">
        <v>697</v>
      </c>
      <c r="B16" s="29">
        <v>249884</v>
      </c>
      <c r="C16" s="29">
        <v>1372568</v>
      </c>
      <c r="D16" s="29">
        <v>50890</v>
      </c>
    </row>
    <row r="17" spans="1:4" x14ac:dyDescent="0.3">
      <c r="A17" s="28" t="s">
        <v>698</v>
      </c>
      <c r="B17" s="29">
        <v>734080</v>
      </c>
      <c r="C17" s="29">
        <v>1319001</v>
      </c>
      <c r="D17" s="29">
        <v>963725</v>
      </c>
    </row>
    <row r="18" spans="1:4" x14ac:dyDescent="0.3">
      <c r="A18" s="28" t="s">
        <v>699</v>
      </c>
      <c r="B18" s="29">
        <v>972578</v>
      </c>
      <c r="C18" s="29">
        <v>1100094</v>
      </c>
      <c r="D18" s="29">
        <v>1471574</v>
      </c>
    </row>
    <row r="19" spans="1:4" x14ac:dyDescent="0.3">
      <c r="A19" s="28" t="s">
        <v>700</v>
      </c>
      <c r="B19" s="29">
        <v>2679972</v>
      </c>
      <c r="C19" s="29">
        <v>744676</v>
      </c>
      <c r="D19" s="29">
        <v>2785047</v>
      </c>
    </row>
    <row r="20" spans="1:4" x14ac:dyDescent="0.3">
      <c r="A20" s="28" t="s">
        <v>701</v>
      </c>
      <c r="B20" s="29">
        <v>1722507</v>
      </c>
      <c r="C20" s="29">
        <v>2854618</v>
      </c>
      <c r="D20" s="29">
        <v>1645222</v>
      </c>
    </row>
    <row r="21" spans="1:4" x14ac:dyDescent="0.3">
      <c r="A21" s="28" t="s">
        <v>702</v>
      </c>
      <c r="B21" s="29">
        <v>1771117</v>
      </c>
      <c r="C21" s="29">
        <v>1207497</v>
      </c>
      <c r="D21" s="29">
        <v>13305</v>
      </c>
    </row>
    <row r="22" spans="1:4" x14ac:dyDescent="0.3">
      <c r="A22" s="28" t="s">
        <v>703</v>
      </c>
      <c r="B22" s="29">
        <v>389771</v>
      </c>
      <c r="C22" s="29">
        <v>1565509</v>
      </c>
      <c r="D22" s="29">
        <v>1811923</v>
      </c>
    </row>
    <row r="23" spans="1:4" x14ac:dyDescent="0.3">
      <c r="A23" s="28" t="s">
        <v>704</v>
      </c>
      <c r="B23" s="29">
        <v>504132</v>
      </c>
      <c r="C23" s="29">
        <v>1488697</v>
      </c>
      <c r="D23" s="29">
        <v>129113</v>
      </c>
    </row>
    <row r="24" spans="1:4" x14ac:dyDescent="0.3">
      <c r="A24" s="28" t="s">
        <v>684</v>
      </c>
      <c r="B24" s="29">
        <v>2136500</v>
      </c>
      <c r="C24" s="29">
        <v>2305231</v>
      </c>
      <c r="D24" s="29">
        <v>2148166</v>
      </c>
    </row>
    <row r="25" spans="1:4" x14ac:dyDescent="0.3">
      <c r="A25" s="28" t="s">
        <v>705</v>
      </c>
      <c r="B25" s="29">
        <v>939255</v>
      </c>
      <c r="C25" s="29">
        <v>814371</v>
      </c>
      <c r="D25" s="29">
        <v>2750319</v>
      </c>
    </row>
    <row r="26" spans="1:4" x14ac:dyDescent="0.3">
      <c r="A26" s="28" t="s">
        <v>706</v>
      </c>
      <c r="B26" s="29">
        <v>789439</v>
      </c>
      <c r="C26" s="29">
        <v>1162167</v>
      </c>
      <c r="D26" s="29">
        <v>589208</v>
      </c>
    </row>
    <row r="27" spans="1:4" x14ac:dyDescent="0.3">
      <c r="A27" s="28" t="s">
        <v>707</v>
      </c>
      <c r="B27" s="29">
        <v>2620724</v>
      </c>
      <c r="C27" s="29">
        <v>2595824</v>
      </c>
      <c r="D27" s="29">
        <v>2034367</v>
      </c>
    </row>
    <row r="28" spans="1:4" x14ac:dyDescent="0.3">
      <c r="A28" s="28" t="s">
        <v>708</v>
      </c>
      <c r="B28" s="29">
        <v>686745</v>
      </c>
      <c r="C28" s="29">
        <v>2569826</v>
      </c>
      <c r="D28" s="29">
        <v>56927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Y X D U o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D m F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h c N S K I p H u A 4 A A A A R A A A A E w A c A E Z v c m 1 1 b G F z L 1 N l Y 3 R p b 2 4 x L m 0 g o h g A K K A U A A A A A A A A A A A A A A A A A A A A A A A A A A A A K 0 5 N L s n M z 1 M I h t C G 1 g B Q S w E C L Q A U A A I A C A A 5 h c N S i 6 f 2 g 6 g A A A D 4 A A A A E g A A A A A A A A A A A A A A A A A A A A A A Q 2 9 u Z m l n L 1 B h Y 2 t h Z 2 U u e G 1 s U E s B A i 0 A F A A C A A g A O Y X D U g / K 6 a u k A A A A 6 Q A A A B M A A A A A A A A A A A A A A A A A 9 A A A A F t D b 2 5 0 Z W 5 0 X 1 R 5 c G V z X S 5 4 b W x Q S w E C L Q A U A A I A C A A 5 h c N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L 8 M w 1 a J L U O K O y g 2 x 9 / T W g A A A A A C A A A A A A A Q Z g A A A A E A A C A A A A A O S N e L p Q g 9 c s j A R 4 c m B e Z q D O s S 4 Y 2 d S 2 Y J J P d w 0 D X W W g A A A A A O g A A A A A I A A C A A A A D O j P O m F u 8 B L d F I J A U 5 k Y R s 4 f U M + Q w R E G N i A i B 1 + R i 1 g F A A A A C M 6 q A a p j A M l C f N b x Y S 6 A X S J u t 7 y 2 4 o G G 7 s C U 4 E G g r f o 8 M m J f C R + B 6 j 7 t Z r k P i 7 Y T Z E W 7 H W u g k q a Y 5 V r X i 8 J p u 6 9 B K K 4 3 o t 2 W D P e + T e H I e u Y k A A A A D m W Y t H i h A F G v 6 F Z j 9 1 M 6 H e h 6 D y j R T 7 U 5 I y g 5 b 1 A Y d s 1 / 7 v z K e V o Z Q f e A W c u 1 9 4 L 5 B 4 l N 7 4 J W l D D N j b H C s T 2 O g c < / D a t a M a s h u p > 
</file>

<file path=customXml/itemProps1.xml><?xml version="1.0" encoding="utf-8"?>
<ds:datastoreItem xmlns:ds="http://schemas.openxmlformats.org/officeDocument/2006/customXml" ds:itemID="{9AE7D581-1366-487E-9A8E-2C4C45D77B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14</vt:i4>
      </vt:variant>
    </vt:vector>
  </HeadingPairs>
  <TitlesOfParts>
    <vt:vector size="23" baseType="lpstr">
      <vt:lpstr>應收帳款紀錄</vt:lpstr>
      <vt:lpstr>資金流量分析</vt:lpstr>
      <vt:lpstr>帳齡分析</vt:lpstr>
      <vt:lpstr>應收票據統計</vt:lpstr>
      <vt:lpstr>第一季</vt:lpstr>
      <vt:lpstr>第二季</vt:lpstr>
      <vt:lpstr>第三季</vt:lpstr>
      <vt:lpstr>第四季</vt:lpstr>
      <vt:lpstr>合併報表</vt:lpstr>
      <vt:lpstr>每月還款</vt:lpstr>
      <vt:lpstr>身分證字號</vt:lpstr>
      <vt:lpstr>到期日</vt:lpstr>
      <vt:lpstr>客戶名稱</vt:lpstr>
      <vt:lpstr>客戶姓名</vt:lpstr>
      <vt:lpstr>客戶編號</vt:lpstr>
      <vt:lpstr>借款__年_利率</vt:lpstr>
      <vt:lpstr>借款_年數</vt:lpstr>
      <vt:lpstr>借款日期</vt:lpstr>
      <vt:lpstr>借款金額</vt:lpstr>
      <vt:lpstr>票據號碼</vt:lpstr>
      <vt:lpstr>編號</vt:lpstr>
      <vt:lpstr>應收票據金額</vt:lpstr>
      <vt:lpstr>還款日期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pure</cp:lastModifiedBy>
  <dcterms:created xsi:type="dcterms:W3CDTF">1996-11-02T01:33:30Z</dcterms:created>
  <dcterms:modified xsi:type="dcterms:W3CDTF">2021-06-03T16:59:37Z</dcterms:modified>
</cp:coreProperties>
</file>