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"/>
    </mc:Choice>
  </mc:AlternateContent>
  <bookViews>
    <workbookView xWindow="120" yWindow="75" windowWidth="9465" windowHeight="4875" activeTab="1"/>
  </bookViews>
  <sheets>
    <sheet name="成績公佈欄" sheetId="1" r:id="rId1"/>
    <sheet name="成績統計" sheetId="2" r:id="rId2"/>
  </sheets>
  <definedNames>
    <definedName name="Excel">成績公佈欄!$D$5:$D$160</definedName>
    <definedName name="_xlnm.Print_Titles" localSheetId="0">成績公佈欄!$1:$4</definedName>
    <definedName name="Word">成績公佈欄!$E$5:$E$160</definedName>
    <definedName name="平均">成績公佈欄!$H$5:$H$160</definedName>
    <definedName name="輸入法">成績公佈欄!$F$5:$F$160</definedName>
    <definedName name="總分">成績公佈欄!$G$5:$G$160</definedName>
  </definedNames>
  <calcPr calcId="162913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2" i="2"/>
  <c r="L3" i="2"/>
  <c r="L4" i="2"/>
  <c r="L5" i="2"/>
  <c r="L6" i="2"/>
  <c r="L7" i="2"/>
  <c r="L8" i="2"/>
  <c r="L9" i="2"/>
  <c r="L10" i="2"/>
  <c r="L11" i="2"/>
  <c r="L2" i="2"/>
  <c r="H3" i="2"/>
  <c r="H4" i="2"/>
  <c r="H5" i="2"/>
  <c r="H6" i="2"/>
  <c r="H7" i="2"/>
  <c r="H8" i="2"/>
  <c r="H9" i="2"/>
  <c r="H10" i="2"/>
  <c r="H11" i="2"/>
  <c r="H2" i="2"/>
  <c r="O3" i="2"/>
  <c r="O4" i="2"/>
  <c r="O5" i="2"/>
  <c r="O6" i="2"/>
  <c r="O7" i="2"/>
  <c r="O8" i="2"/>
  <c r="O9" i="2"/>
  <c r="O10" i="2"/>
  <c r="O11" i="2"/>
  <c r="O2" i="2"/>
  <c r="K3" i="2"/>
  <c r="K4" i="2"/>
  <c r="K5" i="2"/>
  <c r="K6" i="2"/>
  <c r="K7" i="2"/>
  <c r="K8" i="2"/>
  <c r="K9" i="2"/>
  <c r="K10" i="2"/>
  <c r="K11" i="2"/>
  <c r="K2" i="2"/>
  <c r="G3" i="2"/>
  <c r="G4" i="2"/>
  <c r="G5" i="2"/>
  <c r="G6" i="2"/>
  <c r="G7" i="2"/>
  <c r="G8" i="2"/>
  <c r="G9" i="2"/>
  <c r="G10" i="2"/>
  <c r="G11" i="2"/>
  <c r="G2" i="2"/>
  <c r="C3" i="2"/>
  <c r="C4" i="2"/>
  <c r="C5" i="2"/>
  <c r="C6" i="2"/>
  <c r="C7" i="2"/>
  <c r="C8" i="2"/>
  <c r="C9" i="2"/>
  <c r="C10" i="2"/>
  <c r="C11" i="2"/>
  <c r="C2" i="2"/>
  <c r="D3" i="2"/>
  <c r="D4" i="2"/>
  <c r="D5" i="2"/>
  <c r="D6" i="2"/>
  <c r="D7" i="2"/>
  <c r="D8" i="2"/>
  <c r="D9" i="2"/>
  <c r="D10" i="2"/>
  <c r="D11" i="2"/>
  <c r="D2" i="2"/>
  <c r="G6" i="1" l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5" i="1"/>
  <c r="H5" i="1" s="1"/>
  <c r="I157" i="1" l="1"/>
  <c r="I141" i="1"/>
  <c r="I117" i="1"/>
  <c r="I93" i="1"/>
  <c r="I69" i="1"/>
  <c r="I37" i="1"/>
  <c r="I13" i="1"/>
  <c r="I140" i="1"/>
  <c r="I132" i="1"/>
  <c r="I116" i="1"/>
  <c r="I100" i="1"/>
  <c r="I92" i="1"/>
  <c r="I84" i="1"/>
  <c r="I76" i="1"/>
  <c r="I68" i="1"/>
  <c r="I60" i="1"/>
  <c r="I52" i="1"/>
  <c r="I44" i="1"/>
  <c r="I36" i="1"/>
  <c r="I28" i="1"/>
  <c r="I20" i="1"/>
  <c r="I12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149" i="1"/>
  <c r="I125" i="1"/>
  <c r="I101" i="1"/>
  <c r="I77" i="1"/>
  <c r="I53" i="1"/>
  <c r="I29" i="1"/>
  <c r="I156" i="1"/>
  <c r="I124" i="1"/>
  <c r="I5" i="1"/>
  <c r="I145" i="1"/>
  <c r="I137" i="1"/>
  <c r="I121" i="1"/>
  <c r="I105" i="1"/>
  <c r="I89" i="1"/>
  <c r="I73" i="1"/>
  <c r="I57" i="1"/>
  <c r="I41" i="1"/>
  <c r="I25" i="1"/>
  <c r="I9" i="1"/>
  <c r="I144" i="1"/>
  <c r="I128" i="1"/>
  <c r="I112" i="1"/>
  <c r="I104" i="1"/>
  <c r="I88" i="1"/>
  <c r="I72" i="1"/>
  <c r="I56" i="1"/>
  <c r="I48" i="1"/>
  <c r="I24" i="1"/>
  <c r="I8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133" i="1"/>
  <c r="I109" i="1"/>
  <c r="I85" i="1"/>
  <c r="I61" i="1"/>
  <c r="I45" i="1"/>
  <c r="I21" i="1"/>
  <c r="I148" i="1"/>
  <c r="I108" i="1"/>
  <c r="I153" i="1"/>
  <c r="I129" i="1"/>
  <c r="I113" i="1"/>
  <c r="I97" i="1"/>
  <c r="I81" i="1"/>
  <c r="I65" i="1"/>
  <c r="I49" i="1"/>
  <c r="I33" i="1"/>
  <c r="I17" i="1"/>
  <c r="I160" i="1"/>
  <c r="I152" i="1"/>
  <c r="I136" i="1"/>
  <c r="I120" i="1"/>
  <c r="I96" i="1"/>
  <c r="I80" i="1"/>
  <c r="I64" i="1"/>
  <c r="I40" i="1"/>
  <c r="I32" i="1"/>
  <c r="I1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</calcChain>
</file>

<file path=xl/sharedStrings.xml><?xml version="1.0" encoding="utf-8"?>
<sst xmlns="http://schemas.openxmlformats.org/spreadsheetml/2006/main" count="335" uniqueCount="330">
  <si>
    <t>學校</t>
  </si>
  <si>
    <t>姓名</t>
  </si>
  <si>
    <t>Excel</t>
  </si>
  <si>
    <t>Word</t>
  </si>
  <si>
    <t>輸入法</t>
  </si>
  <si>
    <t>總分</t>
  </si>
  <si>
    <t>名次</t>
  </si>
  <si>
    <t>凌星超</t>
  </si>
  <si>
    <t>林昱頡</t>
  </si>
  <si>
    <t>刁躍靖</t>
  </si>
  <si>
    <t>谷子祺</t>
  </si>
  <si>
    <t>馬碩鞍</t>
  </si>
  <si>
    <t>油捷峻</t>
  </si>
  <si>
    <t>陳詠坤</t>
  </si>
  <si>
    <t>郁意桓</t>
  </si>
  <si>
    <t>譚濟融</t>
  </si>
  <si>
    <t>沈嬿方</t>
  </si>
  <si>
    <t>薛得程</t>
  </si>
  <si>
    <t>梁倍菁</t>
  </si>
  <si>
    <t>欒錫瑩</t>
  </si>
  <si>
    <t>黃麗綾</t>
  </si>
  <si>
    <t>鄒至瑋</t>
  </si>
  <si>
    <t>康昕琪</t>
  </si>
  <si>
    <t>趙致非</t>
  </si>
  <si>
    <t>段右豪</t>
  </si>
  <si>
    <t>游璟築</t>
  </si>
  <si>
    <t>連挺軍</t>
  </si>
  <si>
    <t>姚婕城</t>
  </si>
  <si>
    <t>紀擷澤</t>
  </si>
  <si>
    <t>黃富珮</t>
  </si>
  <si>
    <t>江旻姍</t>
  </si>
  <si>
    <t>谷愷心</t>
  </si>
  <si>
    <t>鄧晟茵</t>
  </si>
  <si>
    <t>角又政</t>
  </si>
  <si>
    <t>駱羽維</t>
  </si>
  <si>
    <t>段立恂</t>
  </si>
  <si>
    <t>辜鞍靜</t>
  </si>
  <si>
    <t>伊姵蘋</t>
  </si>
  <si>
    <t>施尚霆</t>
  </si>
  <si>
    <t>辜科昀</t>
  </si>
  <si>
    <t>周俋綾</t>
  </si>
  <si>
    <t>潘苡諄</t>
  </si>
  <si>
    <t>陳詩宣</t>
  </si>
  <si>
    <t>姜濟群</t>
  </si>
  <si>
    <t>嚴盈勻</t>
  </si>
  <si>
    <t>劉紀平</t>
  </si>
  <si>
    <t>涂唐悅</t>
  </si>
  <si>
    <t>徐紘騰</t>
  </si>
  <si>
    <t>龍慶如</t>
  </si>
  <si>
    <t>姚芸禎</t>
  </si>
  <si>
    <t>婁稟敦</t>
  </si>
  <si>
    <t>賀智易</t>
  </si>
  <si>
    <t>展劭恂</t>
  </si>
  <si>
    <t>廖方倫</t>
  </si>
  <si>
    <t>謝哲昕</t>
  </si>
  <si>
    <t>田崑顯</t>
  </si>
  <si>
    <t>伊紳恩</t>
  </si>
  <si>
    <t>塗倍競</t>
  </si>
  <si>
    <t>高可華</t>
  </si>
  <si>
    <t>張紫昱</t>
  </si>
  <si>
    <t>蕭時倫</t>
  </si>
  <si>
    <t>邱天翀</t>
  </si>
  <si>
    <t>婁皓建</t>
  </si>
  <si>
    <t>鄭善祺</t>
  </si>
  <si>
    <t>詹紀力</t>
  </si>
  <si>
    <t>曹仲珊</t>
  </si>
  <si>
    <t>商星鶴</t>
  </si>
  <si>
    <t>褚祖晏</t>
  </si>
  <si>
    <t>童如綱</t>
  </si>
  <si>
    <t>史蔚瑭</t>
  </si>
  <si>
    <t>展艾瑞</t>
  </si>
  <si>
    <t>符莫筌</t>
  </si>
  <si>
    <t>甘祈勝</t>
  </si>
  <si>
    <t>潘亭伶</t>
  </si>
  <si>
    <t>卓耕元</t>
  </si>
  <si>
    <t>刁鴻聞</t>
  </si>
  <si>
    <t>魏欣芬</t>
  </si>
  <si>
    <t>油育城</t>
  </si>
  <si>
    <t>迮景妤</t>
  </si>
  <si>
    <t>古佩綿</t>
  </si>
  <si>
    <t>蔣紫捷</t>
  </si>
  <si>
    <t>溫杰朋</t>
  </si>
  <si>
    <t>史譽喻</t>
  </si>
  <si>
    <t>陸云霆</t>
  </si>
  <si>
    <t>油仕雅</t>
  </si>
  <si>
    <t>翁星御</t>
  </si>
  <si>
    <t>陸杭妘</t>
  </si>
  <si>
    <t>鍾稟侑</t>
  </si>
  <si>
    <t>游俐蓮</t>
  </si>
  <si>
    <t>江承煜</t>
  </si>
  <si>
    <t>盧堂蓮</t>
  </si>
  <si>
    <t>詹昭岳</t>
  </si>
  <si>
    <t>賈家棋</t>
  </si>
  <si>
    <t>翁右山</t>
  </si>
  <si>
    <t>溫宸立</t>
  </si>
  <si>
    <t>關逸騰</t>
  </si>
  <si>
    <t>簡師築</t>
  </si>
  <si>
    <t>簡璟婷</t>
  </si>
  <si>
    <t>廖啟緯</t>
  </si>
  <si>
    <t>詹崴邵</t>
  </si>
  <si>
    <t>鄧旻靜</t>
  </si>
  <si>
    <t>盧捷煒</t>
  </si>
  <si>
    <t>洪芬嫺</t>
  </si>
  <si>
    <t>賈竣瓘</t>
  </si>
  <si>
    <t>洪澤崴</t>
  </si>
  <si>
    <t>關巍台</t>
  </si>
  <si>
    <t>葉澤震</t>
  </si>
  <si>
    <t>伊愷祥</t>
  </si>
  <si>
    <t>董游淳</t>
  </si>
  <si>
    <t>孫勇淇</t>
  </si>
  <si>
    <t>賈知力</t>
  </si>
  <si>
    <t>柳友允</t>
  </si>
  <si>
    <t>簡勝秦</t>
  </si>
  <si>
    <t>金詩鈴</t>
  </si>
  <si>
    <t>薛渝霈</t>
  </si>
  <si>
    <t>楊友廷</t>
  </si>
  <si>
    <t>翁見忠</t>
  </si>
  <si>
    <t>歐汀南</t>
  </si>
  <si>
    <t>鄔盟嫺</t>
  </si>
  <si>
    <t>蕭賢真</t>
  </si>
  <si>
    <t>駱律彥</t>
  </si>
  <si>
    <t>辜璽芸</t>
  </si>
  <si>
    <t>魏以衡</t>
  </si>
  <si>
    <t>婁艾霈</t>
  </si>
  <si>
    <t>田瀅丹</t>
  </si>
  <si>
    <t>孫炯鈺</t>
  </si>
  <si>
    <t>湯純庭</t>
  </si>
  <si>
    <t>喻輔霈</t>
  </si>
  <si>
    <t>塗捷昀</t>
  </si>
  <si>
    <t>夏威妏</t>
  </si>
  <si>
    <t>童虹豪</t>
  </si>
  <si>
    <t>廖文崴</t>
  </si>
  <si>
    <t>施年捷</t>
  </si>
  <si>
    <t>喬又冠</t>
  </si>
  <si>
    <t>伍柔瑾</t>
  </si>
  <si>
    <t>范稚澔</t>
  </si>
  <si>
    <t>談瑄濬</t>
  </si>
  <si>
    <t>鄒亭澔</t>
  </si>
  <si>
    <t>任則敏</t>
  </si>
  <si>
    <t>朱杭筠</t>
  </si>
  <si>
    <t>詹傳鋐</t>
  </si>
  <si>
    <t>姚韻豪</t>
  </si>
  <si>
    <t>潘亭煒</t>
  </si>
  <si>
    <t>荊蘇洋</t>
  </si>
  <si>
    <t>伍衡蔓</t>
  </si>
  <si>
    <t>陸奕佑</t>
  </si>
  <si>
    <t>辜韻鈴</t>
  </si>
  <si>
    <t>彭芷輔</t>
  </si>
  <si>
    <t>古幸霆</t>
  </si>
  <si>
    <t>紀旻淳</t>
  </si>
  <si>
    <t>彭聖超</t>
  </si>
  <si>
    <t>柳意俊</t>
  </si>
  <si>
    <t>何杰樹</t>
  </si>
  <si>
    <t>邴恭芸</t>
  </si>
  <si>
    <t>侯鼎昇</t>
  </si>
  <si>
    <t>夏定瑋</t>
  </si>
  <si>
    <t>黃謦碩</t>
  </si>
  <si>
    <t>吳琬晏</t>
  </si>
  <si>
    <t>聶安中</t>
  </si>
  <si>
    <t>程彥儒</t>
  </si>
  <si>
    <t>電腦競賽成績公佈欄</t>
    <phoneticPr fontId="2" type="noConversion"/>
  </si>
  <si>
    <t>國立瑞芳高工</t>
  </si>
  <si>
    <t>國立三重商工</t>
  </si>
  <si>
    <t>國立海山高工</t>
  </si>
  <si>
    <t>國立淡水商工</t>
  </si>
  <si>
    <t>私立樹人家商</t>
  </si>
  <si>
    <t>私立復興商工</t>
  </si>
  <si>
    <t>私立南強工商</t>
  </si>
  <si>
    <t>私立穀保家商</t>
  </si>
  <si>
    <t>私立開明工商</t>
  </si>
  <si>
    <t>私立智光商工</t>
  </si>
  <si>
    <t>私立清傳高商</t>
  </si>
  <si>
    <t>私立能仁家商</t>
  </si>
  <si>
    <t>私立豫章工商</t>
  </si>
  <si>
    <t>私立莊敬工家</t>
  </si>
  <si>
    <t>私立中華商海</t>
  </si>
  <si>
    <t>縣立鶯歌工商</t>
  </si>
  <si>
    <t>國立宜蘭高商</t>
  </si>
  <si>
    <t>國立羅東高商</t>
  </si>
  <si>
    <t>國立蘇澳海事</t>
  </si>
  <si>
    <t>國立羅東高工</t>
  </si>
  <si>
    <t>國立頭城家商</t>
  </si>
  <si>
    <t>國立龍潭農工</t>
  </si>
  <si>
    <t>國立桃園農工</t>
  </si>
  <si>
    <t>國立中壢高商</t>
  </si>
  <si>
    <t>國立中壢家商</t>
  </si>
  <si>
    <t>私立成功工商</t>
  </si>
  <si>
    <t>私立方曙商工</t>
  </si>
  <si>
    <t>私立永平工商</t>
  </si>
  <si>
    <t>私立內思高工</t>
  </si>
  <si>
    <t>國立大湖農工</t>
  </si>
  <si>
    <t>國立苗栗農工</t>
  </si>
  <si>
    <t>國立苗栗高商</t>
  </si>
  <si>
    <t>私立中興商工</t>
  </si>
  <si>
    <t>私立育民工家</t>
  </si>
  <si>
    <t>私立賢德工商</t>
  </si>
  <si>
    <t>私立龍德家商</t>
  </si>
  <si>
    <t>國立豐原高商</t>
  </si>
  <si>
    <t>國立大甲高工</t>
  </si>
  <si>
    <t>國立東勢高工</t>
  </si>
  <si>
    <t>國立沙鹿高工</t>
  </si>
  <si>
    <t>國立霧峰農工</t>
  </si>
  <si>
    <t>國立彰師附工</t>
  </si>
  <si>
    <t>國立永靖高工</t>
  </si>
  <si>
    <t>國立二林工商</t>
  </si>
  <si>
    <t>國立秀水高工</t>
  </si>
  <si>
    <t>國立彰化高商</t>
  </si>
  <si>
    <t>國立員林農工</t>
  </si>
  <si>
    <t>國立崇實高工</t>
  </si>
  <si>
    <t>國立員林家商</t>
  </si>
  <si>
    <t>國立北斗家商</t>
  </si>
  <si>
    <t>私立大慶商工</t>
  </si>
  <si>
    <t>私立達德商工</t>
  </si>
  <si>
    <t>國立仁愛高農</t>
  </si>
  <si>
    <t>國立埔里高工</t>
  </si>
  <si>
    <t>國立南投高商</t>
  </si>
  <si>
    <t>國立草屯商工</t>
  </si>
  <si>
    <t>國立水里商工</t>
  </si>
  <si>
    <t>私立同德家商</t>
  </si>
  <si>
    <t>國立虎尾農工</t>
  </si>
  <si>
    <t>國立西螺農工</t>
  </si>
  <si>
    <t>國立斗六家商</t>
  </si>
  <si>
    <t>國立北港農工</t>
  </si>
  <si>
    <t>國立土庫商工</t>
  </si>
  <si>
    <t>私立大成商工</t>
  </si>
  <si>
    <t>私立大德工商</t>
  </si>
  <si>
    <t>國立民雄農工</t>
  </si>
  <si>
    <t>私立協志工商</t>
  </si>
  <si>
    <t>私立萬能工商</t>
  </si>
  <si>
    <t>私立弘德工商</t>
  </si>
  <si>
    <t>國立新化高工</t>
  </si>
  <si>
    <t>國立白河商工</t>
  </si>
  <si>
    <t>國立北門農工</t>
  </si>
  <si>
    <t>國立曾文家商</t>
  </si>
  <si>
    <t>國立新營高工</t>
  </si>
  <si>
    <t>國立玉井工商</t>
  </si>
  <si>
    <t>國立臺南高工</t>
  </si>
  <si>
    <t>國立曾文農工</t>
  </si>
  <si>
    <t>私立天仁工商</t>
  </si>
  <si>
    <t>私立陽明工商</t>
  </si>
  <si>
    <t>私立育德工家</t>
  </si>
  <si>
    <t>國立旗山農工</t>
  </si>
  <si>
    <t>國立岡山農工</t>
  </si>
  <si>
    <t>國立鳳山商工</t>
  </si>
  <si>
    <t>私立中山工商</t>
  </si>
  <si>
    <t>私立旗美商工</t>
  </si>
  <si>
    <t>私立高英工商</t>
  </si>
  <si>
    <t>私立華德工家</t>
  </si>
  <si>
    <t>私立高苑工商</t>
  </si>
  <si>
    <t>國立內埔農工</t>
  </si>
  <si>
    <t>國立屏東高工</t>
  </si>
  <si>
    <t>國立佳冬高農</t>
  </si>
  <si>
    <t>國立東港海事</t>
  </si>
  <si>
    <t>國立恆春工商</t>
  </si>
  <si>
    <t>私立民生家商</t>
  </si>
  <si>
    <t>私立華洲工家</t>
  </si>
  <si>
    <t>私立日新工商</t>
  </si>
  <si>
    <t>國立關山工商</t>
  </si>
  <si>
    <t>國立臺東高商</t>
  </si>
  <si>
    <t>國立成功商水</t>
  </si>
  <si>
    <t>私立公東高工</t>
  </si>
  <si>
    <t>國立花蓮高農</t>
  </si>
  <si>
    <t>國立花蓮高工</t>
  </si>
  <si>
    <t>國立花蓮高商</t>
  </si>
  <si>
    <t>國立光復商工</t>
  </si>
  <si>
    <t>私立國光商工</t>
  </si>
  <si>
    <t>私立中華工商</t>
  </si>
  <si>
    <t>國立澎湖海事水產</t>
  </si>
  <si>
    <t>國立基隆海事</t>
  </si>
  <si>
    <t>國立基隆商工</t>
  </si>
  <si>
    <t>私立光隆家商</t>
  </si>
  <si>
    <t>私立培德工家</t>
  </si>
  <si>
    <t>國立新竹高商</t>
  </si>
  <si>
    <t>國立新竹高工</t>
  </si>
  <si>
    <t>國立臺中家商</t>
  </si>
  <si>
    <t>國立臺中高農</t>
  </si>
  <si>
    <t>國立臺中高工</t>
  </si>
  <si>
    <t>私立光華高工</t>
  </si>
  <si>
    <t>國立華南高商</t>
  </si>
  <si>
    <t>國立嘉義高工</t>
  </si>
  <si>
    <t>國立嘉義高商</t>
  </si>
  <si>
    <t>國立嘉義家職</t>
  </si>
  <si>
    <t>私立東吳工家</t>
  </si>
  <si>
    <t>私立大同高商</t>
  </si>
  <si>
    <t>國立臺南高商</t>
  </si>
  <si>
    <t>國立臺南海事</t>
  </si>
  <si>
    <t>私立南英商工</t>
  </si>
  <si>
    <t>私立亞洲餐旅</t>
  </si>
  <si>
    <t>私立慈幼工商</t>
  </si>
  <si>
    <t>私立育達家商</t>
  </si>
  <si>
    <t>私立協和工商</t>
  </si>
  <si>
    <t>市立松山家商</t>
  </si>
  <si>
    <t>市立松山工農</t>
  </si>
  <si>
    <t>私立東方工商</t>
  </si>
  <si>
    <t>私立喬治工商</t>
  </si>
  <si>
    <t>私立開平餐飲</t>
  </si>
  <si>
    <t>市立大安高工</t>
  </si>
  <si>
    <t>私立稻江護家</t>
  </si>
  <si>
    <t>私立開南商工</t>
  </si>
  <si>
    <t>私立稻江高商</t>
  </si>
  <si>
    <t>市立木柵高工</t>
  </si>
  <si>
    <t>市立南港高工</t>
  </si>
  <si>
    <t>市立內湖高工</t>
  </si>
  <si>
    <t>私立華岡藝校</t>
  </si>
  <si>
    <t>市立士林高商</t>
  </si>
  <si>
    <t>私立惇敘工商</t>
  </si>
  <si>
    <t>私立中華藝校</t>
  </si>
  <si>
    <t>市立海青工商</t>
  </si>
  <si>
    <t>市立三民家商</t>
  </si>
  <si>
    <t>私立樹德家商</t>
  </si>
  <si>
    <t>市立高雄高工</t>
  </si>
  <si>
    <t>市立高雄高商</t>
  </si>
  <si>
    <t>私立國際商工</t>
  </si>
  <si>
    <t>私立三信家商</t>
  </si>
  <si>
    <t>市立中正高工</t>
  </si>
  <si>
    <t>私立高鳳工家</t>
  </si>
  <si>
    <t>國立金門農工</t>
  </si>
  <si>
    <t>谷羽瑛</t>
  </si>
  <si>
    <t>曹民方</t>
  </si>
  <si>
    <t>唐仲昱</t>
  </si>
  <si>
    <t>權重</t>
    <phoneticPr fontId="2" type="noConversion"/>
  </si>
  <si>
    <t>選手編號</t>
    <phoneticPr fontId="2" type="noConversion"/>
  </si>
  <si>
    <t>人數</t>
    <phoneticPr fontId="6" type="noConversion"/>
  </si>
  <si>
    <t>平均</t>
    <phoneticPr fontId="2" type="noConversion"/>
  </si>
  <si>
    <t>Excel成績</t>
    <phoneticPr fontId="6" type="noConversion"/>
  </si>
  <si>
    <t>累積人數</t>
    <phoneticPr fontId="6" type="noConversion"/>
  </si>
  <si>
    <t>Word成績</t>
    <phoneticPr fontId="6" type="noConversion"/>
  </si>
  <si>
    <t>輸入法成績</t>
    <phoneticPr fontId="6" type="noConversion"/>
  </si>
  <si>
    <t>平均成績</t>
    <phoneticPr fontId="6" type="noConversion"/>
  </si>
  <si>
    <t>人數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</si>
</sst>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&lt;=20]0;"/>
    <numFmt numFmtId="177" formatCode="0\ \-"/>
  </numFmts>
  <fonts count="8" x14ac:knownFonts="1">
    <font>
      <sz val="12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24"/>
      <color theme="4"/>
      <name val="微軟正黑體"/>
      <family val="2"/>
      <charset val="136"/>
    </font>
    <font>
      <sz val="9"/>
      <name val="細明體"/>
      <family val="3"/>
      <charset val="136"/>
    </font>
    <font>
      <sz val="1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double">
        <color theme="9" tint="-0.499984740745262"/>
      </left>
      <right/>
      <top style="thin">
        <color theme="9" tint="-0.24994659260841701"/>
      </top>
      <bottom style="thin">
        <color theme="9" tint="-0.2499465926084170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2">
    <xf numFmtId="0" fontId="0" fillId="0" borderId="0" xfId="0"/>
    <xf numFmtId="0" fontId="3" fillId="0" borderId="0" xfId="0" applyFont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177" fontId="7" fillId="4" borderId="3" xfId="0" applyNumberFormat="1" applyFont="1" applyFill="1" applyBorder="1" applyAlignment="1">
      <alignment vertical="center"/>
    </xf>
    <xf numFmtId="0" fontId="7" fillId="4" borderId="4" xfId="0" applyFont="1" applyFill="1" applyBorder="1" applyAlignment="1">
      <alignment horizontal="left" vertical="center"/>
    </xf>
    <xf numFmtId="177" fontId="7" fillId="4" borderId="5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opLeftCell="A5" zoomScaleNormal="100" workbookViewId="0">
      <selection activeCell="H9" sqref="H9"/>
    </sheetView>
  </sheetViews>
  <sheetFormatPr defaultRowHeight="15.4" x14ac:dyDescent="0.45"/>
  <cols>
    <col min="1" max="1" width="9.875" style="1" customWidth="1"/>
    <col min="2" max="2" width="17.625" style="1" bestFit="1" customWidth="1"/>
    <col min="3" max="3" width="9" style="3"/>
    <col min="4" max="7" width="9" style="1"/>
    <col min="8" max="8" width="9.875" style="1" customWidth="1"/>
    <col min="9" max="9" width="11" style="1" customWidth="1"/>
    <col min="10" max="16384" width="9" style="1"/>
  </cols>
  <sheetData>
    <row r="1" spans="1:9" ht="30.75" x14ac:dyDescent="0.45">
      <c r="A1" s="18" t="s">
        <v>160</v>
      </c>
      <c r="B1" s="18"/>
      <c r="C1" s="18"/>
      <c r="D1" s="18"/>
      <c r="E1" s="18"/>
      <c r="F1" s="18"/>
      <c r="G1" s="18"/>
      <c r="H1" s="18"/>
      <c r="I1" s="18"/>
    </row>
    <row r="2" spans="1:9" x14ac:dyDescent="0.45">
      <c r="A2" s="2"/>
      <c r="B2" s="2"/>
      <c r="I2" s="4"/>
    </row>
    <row r="3" spans="1:9" x14ac:dyDescent="0.45">
      <c r="A3" s="2"/>
      <c r="B3" s="2"/>
      <c r="C3" s="3" t="s">
        <v>320</v>
      </c>
      <c r="D3" s="3">
        <v>3</v>
      </c>
      <c r="E3" s="3">
        <v>2</v>
      </c>
      <c r="F3" s="3">
        <v>1</v>
      </c>
      <c r="I3" s="4"/>
    </row>
    <row r="4" spans="1:9" ht="27.75" customHeight="1" x14ac:dyDescent="0.45">
      <c r="A4" s="7" t="s">
        <v>321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323</v>
      </c>
      <c r="I4" s="7" t="s">
        <v>6</v>
      </c>
    </row>
    <row r="5" spans="1:9" x14ac:dyDescent="0.45">
      <c r="A5" s="5">
        <v>1</v>
      </c>
      <c r="B5" s="6" t="s">
        <v>161</v>
      </c>
      <c r="C5" s="5" t="s">
        <v>7</v>
      </c>
      <c r="D5" s="6">
        <v>58</v>
      </c>
      <c r="E5" s="6">
        <v>80</v>
      </c>
      <c r="F5" s="6">
        <v>83</v>
      </c>
      <c r="G5" s="6">
        <f>SUMPRODUCT(D5:F5,$D$3:$F$3)</f>
        <v>417</v>
      </c>
      <c r="H5" s="9">
        <f>ROUND(G5/SUM($D$3:$F$3),2)</f>
        <v>69.5</v>
      </c>
      <c r="I5" s="8">
        <f>_xlfn.RANK.EQ(G5,$G$5:$G$160)</f>
        <v>48</v>
      </c>
    </row>
    <row r="6" spans="1:9" x14ac:dyDescent="0.45">
      <c r="A6" s="5">
        <v>2</v>
      </c>
      <c r="B6" s="6" t="s">
        <v>162</v>
      </c>
      <c r="C6" s="5" t="s">
        <v>8</v>
      </c>
      <c r="D6" s="6">
        <v>80</v>
      </c>
      <c r="E6" s="6">
        <v>81</v>
      </c>
      <c r="F6" s="6">
        <v>41</v>
      </c>
      <c r="G6" s="6">
        <f t="shared" ref="G6:G69" si="0">SUMPRODUCT(D6:F6,$D$3:$F$3)</f>
        <v>443</v>
      </c>
      <c r="H6" s="9">
        <f t="shared" ref="H6:H69" si="1">ROUND(G6/SUM($D$3:$F$3),2)</f>
        <v>73.83</v>
      </c>
      <c r="I6" s="8">
        <f t="shared" ref="I6:I69" si="2">_xlfn.RANK.EQ(G6,$G$5:$G$160)</f>
        <v>36</v>
      </c>
    </row>
    <row r="7" spans="1:9" x14ac:dyDescent="0.45">
      <c r="A7" s="5">
        <v>3</v>
      </c>
      <c r="B7" s="6" t="s">
        <v>163</v>
      </c>
      <c r="C7" s="5" t="s">
        <v>9</v>
      </c>
      <c r="D7" s="6">
        <v>41</v>
      </c>
      <c r="E7" s="6">
        <v>39</v>
      </c>
      <c r="F7" s="6">
        <v>53</v>
      </c>
      <c r="G7" s="6">
        <f t="shared" si="0"/>
        <v>254</v>
      </c>
      <c r="H7" s="9">
        <f t="shared" si="1"/>
        <v>42.33</v>
      </c>
      <c r="I7" s="8">
        <f t="shared" si="2"/>
        <v>148</v>
      </c>
    </row>
    <row r="8" spans="1:9" x14ac:dyDescent="0.45">
      <c r="A8" s="5">
        <v>4</v>
      </c>
      <c r="B8" s="6" t="s">
        <v>164</v>
      </c>
      <c r="C8" s="5" t="s">
        <v>10</v>
      </c>
      <c r="D8" s="6">
        <v>59</v>
      </c>
      <c r="E8" s="6">
        <v>43</v>
      </c>
      <c r="F8" s="6">
        <v>99</v>
      </c>
      <c r="G8" s="6">
        <f t="shared" si="0"/>
        <v>362</v>
      </c>
      <c r="H8" s="9">
        <f t="shared" si="1"/>
        <v>60.33</v>
      </c>
      <c r="I8" s="8">
        <f t="shared" si="2"/>
        <v>86</v>
      </c>
    </row>
    <row r="9" spans="1:9" x14ac:dyDescent="0.45">
      <c r="A9" s="5">
        <v>5</v>
      </c>
      <c r="B9" s="6" t="s">
        <v>165</v>
      </c>
      <c r="C9" s="5" t="s">
        <v>11</v>
      </c>
      <c r="D9" s="6">
        <v>38</v>
      </c>
      <c r="E9" s="6">
        <v>98</v>
      </c>
      <c r="F9" s="6">
        <v>100</v>
      </c>
      <c r="G9" s="6">
        <f t="shared" si="0"/>
        <v>410</v>
      </c>
      <c r="H9" s="9">
        <f t="shared" si="1"/>
        <v>68.33</v>
      </c>
      <c r="I9" s="8">
        <f t="shared" si="2"/>
        <v>50</v>
      </c>
    </row>
    <row r="10" spans="1:9" x14ac:dyDescent="0.45">
      <c r="A10" s="5">
        <v>6</v>
      </c>
      <c r="B10" s="6" t="s">
        <v>166</v>
      </c>
      <c r="C10" s="5" t="s">
        <v>12</v>
      </c>
      <c r="D10" s="6">
        <v>65</v>
      </c>
      <c r="E10" s="6">
        <v>62</v>
      </c>
      <c r="F10" s="6">
        <v>98</v>
      </c>
      <c r="G10" s="6">
        <f t="shared" si="0"/>
        <v>417</v>
      </c>
      <c r="H10" s="9">
        <f t="shared" si="1"/>
        <v>69.5</v>
      </c>
      <c r="I10" s="8">
        <f t="shared" si="2"/>
        <v>48</v>
      </c>
    </row>
    <row r="11" spans="1:9" x14ac:dyDescent="0.45">
      <c r="A11" s="5">
        <v>7</v>
      </c>
      <c r="B11" s="6" t="s">
        <v>167</v>
      </c>
      <c r="C11" s="5" t="s">
        <v>13</v>
      </c>
      <c r="D11" s="6">
        <v>81</v>
      </c>
      <c r="E11" s="6">
        <v>93</v>
      </c>
      <c r="F11" s="6">
        <v>30</v>
      </c>
      <c r="G11" s="6">
        <f t="shared" si="0"/>
        <v>459</v>
      </c>
      <c r="H11" s="9">
        <f t="shared" si="1"/>
        <v>76.5</v>
      </c>
      <c r="I11" s="8">
        <f t="shared" si="2"/>
        <v>24</v>
      </c>
    </row>
    <row r="12" spans="1:9" x14ac:dyDescent="0.45">
      <c r="A12" s="5">
        <v>8</v>
      </c>
      <c r="B12" s="6" t="s">
        <v>168</v>
      </c>
      <c r="C12" s="5" t="s">
        <v>14</v>
      </c>
      <c r="D12" s="6">
        <v>59</v>
      </c>
      <c r="E12" s="6">
        <v>50</v>
      </c>
      <c r="F12" s="6">
        <v>55</v>
      </c>
      <c r="G12" s="6">
        <f t="shared" si="0"/>
        <v>332</v>
      </c>
      <c r="H12" s="9">
        <f t="shared" si="1"/>
        <v>55.33</v>
      </c>
      <c r="I12" s="8">
        <f t="shared" si="2"/>
        <v>107</v>
      </c>
    </row>
    <row r="13" spans="1:9" x14ac:dyDescent="0.45">
      <c r="A13" s="5">
        <v>9</v>
      </c>
      <c r="B13" s="6" t="s">
        <v>169</v>
      </c>
      <c r="C13" s="5" t="s">
        <v>15</v>
      </c>
      <c r="D13" s="6">
        <v>52</v>
      </c>
      <c r="E13" s="6">
        <v>31</v>
      </c>
      <c r="F13" s="6">
        <v>52</v>
      </c>
      <c r="G13" s="6">
        <f t="shared" si="0"/>
        <v>270</v>
      </c>
      <c r="H13" s="9">
        <f t="shared" si="1"/>
        <v>45</v>
      </c>
      <c r="I13" s="8">
        <f t="shared" si="2"/>
        <v>144</v>
      </c>
    </row>
    <row r="14" spans="1:9" x14ac:dyDescent="0.45">
      <c r="A14" s="5">
        <v>10</v>
      </c>
      <c r="B14" s="6" t="s">
        <v>170</v>
      </c>
      <c r="C14" s="5" t="s">
        <v>16</v>
      </c>
      <c r="D14" s="6">
        <v>96</v>
      </c>
      <c r="E14" s="6">
        <v>53</v>
      </c>
      <c r="F14" s="6">
        <v>34</v>
      </c>
      <c r="G14" s="6">
        <f t="shared" si="0"/>
        <v>428</v>
      </c>
      <c r="H14" s="9">
        <f t="shared" si="1"/>
        <v>71.33</v>
      </c>
      <c r="I14" s="8">
        <f t="shared" si="2"/>
        <v>43</v>
      </c>
    </row>
    <row r="15" spans="1:9" x14ac:dyDescent="0.45">
      <c r="A15" s="5">
        <v>11</v>
      </c>
      <c r="B15" s="6" t="s">
        <v>171</v>
      </c>
      <c r="C15" s="5" t="s">
        <v>17</v>
      </c>
      <c r="D15" s="6">
        <v>78</v>
      </c>
      <c r="E15" s="6">
        <v>42</v>
      </c>
      <c r="F15" s="6">
        <v>33</v>
      </c>
      <c r="G15" s="6">
        <f t="shared" si="0"/>
        <v>351</v>
      </c>
      <c r="H15" s="9">
        <f t="shared" si="1"/>
        <v>58.5</v>
      </c>
      <c r="I15" s="8">
        <f t="shared" si="2"/>
        <v>95</v>
      </c>
    </row>
    <row r="16" spans="1:9" x14ac:dyDescent="0.45">
      <c r="A16" s="5">
        <v>12</v>
      </c>
      <c r="B16" s="6" t="s">
        <v>172</v>
      </c>
      <c r="C16" s="5" t="s">
        <v>18</v>
      </c>
      <c r="D16" s="6">
        <v>44</v>
      </c>
      <c r="E16" s="6">
        <v>75</v>
      </c>
      <c r="F16" s="6">
        <v>71</v>
      </c>
      <c r="G16" s="6">
        <f t="shared" si="0"/>
        <v>353</v>
      </c>
      <c r="H16" s="9">
        <f t="shared" si="1"/>
        <v>58.83</v>
      </c>
      <c r="I16" s="8">
        <f t="shared" si="2"/>
        <v>92</v>
      </c>
    </row>
    <row r="17" spans="1:9" x14ac:dyDescent="0.45">
      <c r="A17" s="5">
        <v>13</v>
      </c>
      <c r="B17" s="6" t="s">
        <v>173</v>
      </c>
      <c r="C17" s="5" t="s">
        <v>19</v>
      </c>
      <c r="D17" s="6">
        <v>82</v>
      </c>
      <c r="E17" s="6">
        <v>100</v>
      </c>
      <c r="F17" s="6">
        <v>68</v>
      </c>
      <c r="G17" s="6">
        <f t="shared" si="0"/>
        <v>514</v>
      </c>
      <c r="H17" s="9">
        <f t="shared" si="1"/>
        <v>85.67</v>
      </c>
      <c r="I17" s="8">
        <f t="shared" si="2"/>
        <v>10</v>
      </c>
    </row>
    <row r="18" spans="1:9" x14ac:dyDescent="0.45">
      <c r="A18" s="5">
        <v>14</v>
      </c>
      <c r="B18" s="6" t="s">
        <v>174</v>
      </c>
      <c r="C18" s="5" t="s">
        <v>20</v>
      </c>
      <c r="D18" s="6">
        <v>60</v>
      </c>
      <c r="E18" s="6">
        <v>36</v>
      </c>
      <c r="F18" s="6">
        <v>79</v>
      </c>
      <c r="G18" s="6">
        <f t="shared" si="0"/>
        <v>331</v>
      </c>
      <c r="H18" s="9">
        <f t="shared" si="1"/>
        <v>55.17</v>
      </c>
      <c r="I18" s="8">
        <f t="shared" si="2"/>
        <v>108</v>
      </c>
    </row>
    <row r="19" spans="1:9" x14ac:dyDescent="0.45">
      <c r="A19" s="5">
        <v>15</v>
      </c>
      <c r="B19" s="6" t="s">
        <v>175</v>
      </c>
      <c r="C19" s="5" t="s">
        <v>21</v>
      </c>
      <c r="D19" s="6">
        <v>86</v>
      </c>
      <c r="E19" s="6">
        <v>100</v>
      </c>
      <c r="F19" s="6">
        <v>91</v>
      </c>
      <c r="G19" s="6">
        <f t="shared" si="0"/>
        <v>549</v>
      </c>
      <c r="H19" s="9">
        <f t="shared" si="1"/>
        <v>91.5</v>
      </c>
      <c r="I19" s="8">
        <f t="shared" si="2"/>
        <v>3</v>
      </c>
    </row>
    <row r="20" spans="1:9" x14ac:dyDescent="0.45">
      <c r="A20" s="5">
        <v>16</v>
      </c>
      <c r="B20" s="6" t="s">
        <v>176</v>
      </c>
      <c r="C20" s="5" t="s">
        <v>22</v>
      </c>
      <c r="D20" s="6">
        <v>45</v>
      </c>
      <c r="E20" s="6">
        <v>68</v>
      </c>
      <c r="F20" s="6">
        <v>55</v>
      </c>
      <c r="G20" s="6">
        <f t="shared" si="0"/>
        <v>326</v>
      </c>
      <c r="H20" s="9">
        <f t="shared" si="1"/>
        <v>54.33</v>
      </c>
      <c r="I20" s="8">
        <f t="shared" si="2"/>
        <v>116</v>
      </c>
    </row>
    <row r="21" spans="1:9" x14ac:dyDescent="0.45">
      <c r="A21" s="5">
        <v>17</v>
      </c>
      <c r="B21" s="6" t="s">
        <v>177</v>
      </c>
      <c r="C21" s="5" t="s">
        <v>23</v>
      </c>
      <c r="D21" s="6">
        <v>80</v>
      </c>
      <c r="E21" s="6">
        <v>41</v>
      </c>
      <c r="F21" s="6">
        <v>78</v>
      </c>
      <c r="G21" s="6">
        <f t="shared" si="0"/>
        <v>400</v>
      </c>
      <c r="H21" s="9">
        <f t="shared" si="1"/>
        <v>66.67</v>
      </c>
      <c r="I21" s="8">
        <f t="shared" si="2"/>
        <v>55</v>
      </c>
    </row>
    <row r="22" spans="1:9" x14ac:dyDescent="0.45">
      <c r="A22" s="5">
        <v>18</v>
      </c>
      <c r="B22" s="6" t="s">
        <v>178</v>
      </c>
      <c r="C22" s="5" t="s">
        <v>24</v>
      </c>
      <c r="D22" s="6">
        <v>40</v>
      </c>
      <c r="E22" s="6">
        <v>73</v>
      </c>
      <c r="F22" s="6">
        <v>39</v>
      </c>
      <c r="G22" s="6">
        <f t="shared" si="0"/>
        <v>305</v>
      </c>
      <c r="H22" s="9">
        <f t="shared" si="1"/>
        <v>50.83</v>
      </c>
      <c r="I22" s="8">
        <f t="shared" si="2"/>
        <v>130</v>
      </c>
    </row>
    <row r="23" spans="1:9" x14ac:dyDescent="0.45">
      <c r="A23" s="5">
        <v>19</v>
      </c>
      <c r="B23" s="6" t="s">
        <v>179</v>
      </c>
      <c r="C23" s="5" t="s">
        <v>25</v>
      </c>
      <c r="D23" s="6">
        <v>44</v>
      </c>
      <c r="E23" s="6">
        <v>62</v>
      </c>
      <c r="F23" s="6">
        <v>60</v>
      </c>
      <c r="G23" s="6">
        <f t="shared" si="0"/>
        <v>316</v>
      </c>
      <c r="H23" s="9">
        <f t="shared" si="1"/>
        <v>52.67</v>
      </c>
      <c r="I23" s="8">
        <f t="shared" si="2"/>
        <v>124</v>
      </c>
    </row>
    <row r="24" spans="1:9" x14ac:dyDescent="0.45">
      <c r="A24" s="5">
        <v>20</v>
      </c>
      <c r="B24" s="6" t="s">
        <v>180</v>
      </c>
      <c r="C24" s="5" t="s">
        <v>26</v>
      </c>
      <c r="D24" s="6">
        <v>30</v>
      </c>
      <c r="E24" s="6">
        <v>72</v>
      </c>
      <c r="F24" s="6">
        <v>56</v>
      </c>
      <c r="G24" s="6">
        <f t="shared" si="0"/>
        <v>290</v>
      </c>
      <c r="H24" s="9">
        <f t="shared" si="1"/>
        <v>48.33</v>
      </c>
      <c r="I24" s="8">
        <f t="shared" si="2"/>
        <v>135</v>
      </c>
    </row>
    <row r="25" spans="1:9" x14ac:dyDescent="0.45">
      <c r="A25" s="5">
        <v>21</v>
      </c>
      <c r="B25" s="6" t="s">
        <v>181</v>
      </c>
      <c r="C25" s="5" t="s">
        <v>27</v>
      </c>
      <c r="D25" s="6">
        <v>45</v>
      </c>
      <c r="E25" s="6">
        <v>94</v>
      </c>
      <c r="F25" s="6">
        <v>84</v>
      </c>
      <c r="G25" s="6">
        <f t="shared" si="0"/>
        <v>407</v>
      </c>
      <c r="H25" s="9">
        <f t="shared" si="1"/>
        <v>67.83</v>
      </c>
      <c r="I25" s="8">
        <f t="shared" si="2"/>
        <v>51</v>
      </c>
    </row>
    <row r="26" spans="1:9" x14ac:dyDescent="0.45">
      <c r="A26" s="5">
        <v>22</v>
      </c>
      <c r="B26" s="6" t="s">
        <v>182</v>
      </c>
      <c r="C26" s="5" t="s">
        <v>28</v>
      </c>
      <c r="D26" s="6">
        <v>81</v>
      </c>
      <c r="E26" s="6">
        <v>79</v>
      </c>
      <c r="F26" s="6">
        <v>46</v>
      </c>
      <c r="G26" s="6">
        <f t="shared" si="0"/>
        <v>447</v>
      </c>
      <c r="H26" s="9">
        <f t="shared" si="1"/>
        <v>74.5</v>
      </c>
      <c r="I26" s="8">
        <f t="shared" si="2"/>
        <v>33</v>
      </c>
    </row>
    <row r="27" spans="1:9" x14ac:dyDescent="0.45">
      <c r="A27" s="5">
        <v>23</v>
      </c>
      <c r="B27" s="6" t="s">
        <v>183</v>
      </c>
      <c r="C27" s="5" t="s">
        <v>29</v>
      </c>
      <c r="D27" s="6">
        <v>83</v>
      </c>
      <c r="E27" s="6">
        <v>82</v>
      </c>
      <c r="F27" s="6">
        <v>42</v>
      </c>
      <c r="G27" s="6">
        <f t="shared" si="0"/>
        <v>455</v>
      </c>
      <c r="H27" s="9">
        <f t="shared" si="1"/>
        <v>75.83</v>
      </c>
      <c r="I27" s="8">
        <f t="shared" si="2"/>
        <v>28</v>
      </c>
    </row>
    <row r="28" spans="1:9" x14ac:dyDescent="0.45">
      <c r="A28" s="5">
        <v>24</v>
      </c>
      <c r="B28" s="6" t="s">
        <v>184</v>
      </c>
      <c r="C28" s="5" t="s">
        <v>30</v>
      </c>
      <c r="D28" s="6">
        <v>32</v>
      </c>
      <c r="E28" s="6">
        <v>62</v>
      </c>
      <c r="F28" s="6">
        <v>33</v>
      </c>
      <c r="G28" s="6">
        <f t="shared" si="0"/>
        <v>253</v>
      </c>
      <c r="H28" s="9">
        <f t="shared" si="1"/>
        <v>42.17</v>
      </c>
      <c r="I28" s="8">
        <f t="shared" si="2"/>
        <v>149</v>
      </c>
    </row>
    <row r="29" spans="1:9" x14ac:dyDescent="0.45">
      <c r="A29" s="5">
        <v>25</v>
      </c>
      <c r="B29" s="6" t="s">
        <v>185</v>
      </c>
      <c r="C29" s="5" t="s">
        <v>31</v>
      </c>
      <c r="D29" s="6">
        <v>45</v>
      </c>
      <c r="E29" s="6">
        <v>34</v>
      </c>
      <c r="F29" s="6">
        <v>38</v>
      </c>
      <c r="G29" s="6">
        <f t="shared" si="0"/>
        <v>241</v>
      </c>
      <c r="H29" s="9">
        <f t="shared" si="1"/>
        <v>40.17</v>
      </c>
      <c r="I29" s="8">
        <f t="shared" si="2"/>
        <v>152</v>
      </c>
    </row>
    <row r="30" spans="1:9" x14ac:dyDescent="0.45">
      <c r="A30" s="5">
        <v>26</v>
      </c>
      <c r="B30" s="6" t="s">
        <v>186</v>
      </c>
      <c r="C30" s="5" t="s">
        <v>32</v>
      </c>
      <c r="D30" s="6">
        <v>43</v>
      </c>
      <c r="E30" s="6">
        <v>81</v>
      </c>
      <c r="F30" s="6">
        <v>66</v>
      </c>
      <c r="G30" s="6">
        <f t="shared" si="0"/>
        <v>357</v>
      </c>
      <c r="H30" s="9">
        <f t="shared" si="1"/>
        <v>59.5</v>
      </c>
      <c r="I30" s="8">
        <f t="shared" si="2"/>
        <v>89</v>
      </c>
    </row>
    <row r="31" spans="1:9" x14ac:dyDescent="0.45">
      <c r="A31" s="5">
        <v>27</v>
      </c>
      <c r="B31" s="6" t="s">
        <v>187</v>
      </c>
      <c r="C31" s="5" t="s">
        <v>33</v>
      </c>
      <c r="D31" s="6">
        <v>43</v>
      </c>
      <c r="E31" s="6">
        <v>73</v>
      </c>
      <c r="F31" s="6">
        <v>47</v>
      </c>
      <c r="G31" s="6">
        <f t="shared" si="0"/>
        <v>322</v>
      </c>
      <c r="H31" s="9">
        <f t="shared" si="1"/>
        <v>53.67</v>
      </c>
      <c r="I31" s="8">
        <f t="shared" si="2"/>
        <v>119</v>
      </c>
    </row>
    <row r="32" spans="1:9" x14ac:dyDescent="0.45">
      <c r="A32" s="5">
        <v>28</v>
      </c>
      <c r="B32" s="6" t="s">
        <v>188</v>
      </c>
      <c r="C32" s="5" t="s">
        <v>34</v>
      </c>
      <c r="D32" s="6">
        <v>61</v>
      </c>
      <c r="E32" s="6">
        <v>59</v>
      </c>
      <c r="F32" s="6">
        <v>94</v>
      </c>
      <c r="G32" s="6">
        <f t="shared" si="0"/>
        <v>395</v>
      </c>
      <c r="H32" s="9">
        <f t="shared" si="1"/>
        <v>65.83</v>
      </c>
      <c r="I32" s="8">
        <f t="shared" si="2"/>
        <v>59</v>
      </c>
    </row>
    <row r="33" spans="1:9" x14ac:dyDescent="0.45">
      <c r="A33" s="5">
        <v>29</v>
      </c>
      <c r="B33" s="6" t="s">
        <v>189</v>
      </c>
      <c r="C33" s="5" t="s">
        <v>35</v>
      </c>
      <c r="D33" s="6">
        <v>49</v>
      </c>
      <c r="E33" s="6">
        <v>75</v>
      </c>
      <c r="F33" s="6">
        <v>81</v>
      </c>
      <c r="G33" s="6">
        <f t="shared" si="0"/>
        <v>378</v>
      </c>
      <c r="H33" s="9">
        <f t="shared" si="1"/>
        <v>63</v>
      </c>
      <c r="I33" s="8">
        <f t="shared" si="2"/>
        <v>77</v>
      </c>
    </row>
    <row r="34" spans="1:9" x14ac:dyDescent="0.45">
      <c r="A34" s="5">
        <v>30</v>
      </c>
      <c r="B34" s="6" t="s">
        <v>190</v>
      </c>
      <c r="C34" s="5" t="s">
        <v>36</v>
      </c>
      <c r="D34" s="6">
        <v>98</v>
      </c>
      <c r="E34" s="6">
        <v>78</v>
      </c>
      <c r="F34" s="6">
        <v>77</v>
      </c>
      <c r="G34" s="6">
        <f t="shared" si="0"/>
        <v>527</v>
      </c>
      <c r="H34" s="9">
        <f t="shared" si="1"/>
        <v>87.83</v>
      </c>
      <c r="I34" s="8">
        <f t="shared" si="2"/>
        <v>6</v>
      </c>
    </row>
    <row r="35" spans="1:9" x14ac:dyDescent="0.45">
      <c r="A35" s="5">
        <v>31</v>
      </c>
      <c r="B35" s="6" t="s">
        <v>191</v>
      </c>
      <c r="C35" s="5" t="s">
        <v>37</v>
      </c>
      <c r="D35" s="6">
        <v>95</v>
      </c>
      <c r="E35" s="6">
        <v>51</v>
      </c>
      <c r="F35" s="6">
        <v>67</v>
      </c>
      <c r="G35" s="6">
        <f t="shared" si="0"/>
        <v>454</v>
      </c>
      <c r="H35" s="9">
        <f t="shared" si="1"/>
        <v>75.67</v>
      </c>
      <c r="I35" s="8">
        <f t="shared" si="2"/>
        <v>29</v>
      </c>
    </row>
    <row r="36" spans="1:9" x14ac:dyDescent="0.45">
      <c r="A36" s="5">
        <v>32</v>
      </c>
      <c r="B36" s="6" t="s">
        <v>192</v>
      </c>
      <c r="C36" s="5" t="s">
        <v>38</v>
      </c>
      <c r="D36" s="6">
        <v>78</v>
      </c>
      <c r="E36" s="6">
        <v>56</v>
      </c>
      <c r="F36" s="6">
        <v>40</v>
      </c>
      <c r="G36" s="6">
        <f t="shared" si="0"/>
        <v>386</v>
      </c>
      <c r="H36" s="9">
        <f t="shared" si="1"/>
        <v>64.33</v>
      </c>
      <c r="I36" s="8">
        <f t="shared" si="2"/>
        <v>68</v>
      </c>
    </row>
    <row r="37" spans="1:9" x14ac:dyDescent="0.45">
      <c r="A37" s="5">
        <v>33</v>
      </c>
      <c r="B37" s="6" t="s">
        <v>193</v>
      </c>
      <c r="C37" s="5" t="s">
        <v>39</v>
      </c>
      <c r="D37" s="6">
        <v>33</v>
      </c>
      <c r="E37" s="6">
        <v>51</v>
      </c>
      <c r="F37" s="6">
        <v>55</v>
      </c>
      <c r="G37" s="6">
        <f t="shared" si="0"/>
        <v>256</v>
      </c>
      <c r="H37" s="9">
        <f t="shared" si="1"/>
        <v>42.67</v>
      </c>
      <c r="I37" s="8">
        <f t="shared" si="2"/>
        <v>147</v>
      </c>
    </row>
    <row r="38" spans="1:9" x14ac:dyDescent="0.45">
      <c r="A38" s="5">
        <v>34</v>
      </c>
      <c r="B38" s="6" t="s">
        <v>194</v>
      </c>
      <c r="C38" s="5" t="s">
        <v>40</v>
      </c>
      <c r="D38" s="6">
        <v>70</v>
      </c>
      <c r="E38" s="6">
        <v>75</v>
      </c>
      <c r="F38" s="6">
        <v>45</v>
      </c>
      <c r="G38" s="6">
        <f t="shared" si="0"/>
        <v>405</v>
      </c>
      <c r="H38" s="9">
        <f t="shared" si="1"/>
        <v>67.5</v>
      </c>
      <c r="I38" s="8">
        <f t="shared" si="2"/>
        <v>52</v>
      </c>
    </row>
    <row r="39" spans="1:9" x14ac:dyDescent="0.45">
      <c r="A39" s="5">
        <v>35</v>
      </c>
      <c r="B39" s="6" t="s">
        <v>195</v>
      </c>
      <c r="C39" s="5" t="s">
        <v>41</v>
      </c>
      <c r="D39" s="6">
        <v>92</v>
      </c>
      <c r="E39" s="6">
        <v>90</v>
      </c>
      <c r="F39" s="6">
        <v>50</v>
      </c>
      <c r="G39" s="6">
        <f t="shared" si="0"/>
        <v>506</v>
      </c>
      <c r="H39" s="9">
        <f t="shared" si="1"/>
        <v>84.33</v>
      </c>
      <c r="I39" s="8">
        <f t="shared" si="2"/>
        <v>11</v>
      </c>
    </row>
    <row r="40" spans="1:9" x14ac:dyDescent="0.45">
      <c r="A40" s="5">
        <v>36</v>
      </c>
      <c r="B40" s="6" t="s">
        <v>196</v>
      </c>
      <c r="C40" s="5" t="s">
        <v>42</v>
      </c>
      <c r="D40" s="6">
        <v>57</v>
      </c>
      <c r="E40" s="6">
        <v>90</v>
      </c>
      <c r="F40" s="6">
        <v>83</v>
      </c>
      <c r="G40" s="6">
        <f t="shared" si="0"/>
        <v>434</v>
      </c>
      <c r="H40" s="9">
        <f t="shared" si="1"/>
        <v>72.33</v>
      </c>
      <c r="I40" s="8">
        <f t="shared" si="2"/>
        <v>38</v>
      </c>
    </row>
    <row r="41" spans="1:9" x14ac:dyDescent="0.45">
      <c r="A41" s="5">
        <v>37</v>
      </c>
      <c r="B41" s="6" t="s">
        <v>197</v>
      </c>
      <c r="C41" s="5" t="s">
        <v>43</v>
      </c>
      <c r="D41" s="6">
        <v>72</v>
      </c>
      <c r="E41" s="6">
        <v>57</v>
      </c>
      <c r="F41" s="6">
        <v>55</v>
      </c>
      <c r="G41" s="6">
        <f t="shared" si="0"/>
        <v>385</v>
      </c>
      <c r="H41" s="9">
        <f t="shared" si="1"/>
        <v>64.17</v>
      </c>
      <c r="I41" s="8">
        <f t="shared" si="2"/>
        <v>69</v>
      </c>
    </row>
    <row r="42" spans="1:9" x14ac:dyDescent="0.45">
      <c r="A42" s="5">
        <v>38</v>
      </c>
      <c r="B42" s="6" t="s">
        <v>198</v>
      </c>
      <c r="C42" s="5" t="s">
        <v>44</v>
      </c>
      <c r="D42" s="6">
        <v>98</v>
      </c>
      <c r="E42" s="6">
        <v>41</v>
      </c>
      <c r="F42" s="6">
        <v>56</v>
      </c>
      <c r="G42" s="6">
        <f t="shared" si="0"/>
        <v>432</v>
      </c>
      <c r="H42" s="9">
        <f t="shared" si="1"/>
        <v>72</v>
      </c>
      <c r="I42" s="8">
        <f t="shared" si="2"/>
        <v>39</v>
      </c>
    </row>
    <row r="43" spans="1:9" x14ac:dyDescent="0.45">
      <c r="A43" s="5">
        <v>39</v>
      </c>
      <c r="B43" s="6" t="s">
        <v>199</v>
      </c>
      <c r="C43" s="5" t="s">
        <v>45</v>
      </c>
      <c r="D43" s="6">
        <v>90</v>
      </c>
      <c r="E43" s="6">
        <v>83</v>
      </c>
      <c r="F43" s="6">
        <v>64</v>
      </c>
      <c r="G43" s="6">
        <f t="shared" si="0"/>
        <v>500</v>
      </c>
      <c r="H43" s="9">
        <f t="shared" si="1"/>
        <v>83.33</v>
      </c>
      <c r="I43" s="8">
        <f t="shared" si="2"/>
        <v>13</v>
      </c>
    </row>
    <row r="44" spans="1:9" x14ac:dyDescent="0.45">
      <c r="A44" s="5">
        <v>40</v>
      </c>
      <c r="B44" s="6" t="s">
        <v>200</v>
      </c>
      <c r="C44" s="5" t="s">
        <v>46</v>
      </c>
      <c r="D44" s="6">
        <v>52</v>
      </c>
      <c r="E44" s="6">
        <v>69</v>
      </c>
      <c r="F44" s="6">
        <v>68</v>
      </c>
      <c r="G44" s="6">
        <f t="shared" si="0"/>
        <v>362</v>
      </c>
      <c r="H44" s="9">
        <f t="shared" si="1"/>
        <v>60.33</v>
      </c>
      <c r="I44" s="8">
        <f t="shared" si="2"/>
        <v>86</v>
      </c>
    </row>
    <row r="45" spans="1:9" x14ac:dyDescent="0.45">
      <c r="A45" s="5">
        <v>41</v>
      </c>
      <c r="B45" s="6" t="s">
        <v>201</v>
      </c>
      <c r="C45" s="5" t="s">
        <v>47</v>
      </c>
      <c r="D45" s="6">
        <v>87</v>
      </c>
      <c r="E45" s="6">
        <v>64</v>
      </c>
      <c r="F45" s="6">
        <v>37</v>
      </c>
      <c r="G45" s="6">
        <f t="shared" si="0"/>
        <v>426</v>
      </c>
      <c r="H45" s="9">
        <f t="shared" si="1"/>
        <v>71</v>
      </c>
      <c r="I45" s="8">
        <f t="shared" si="2"/>
        <v>45</v>
      </c>
    </row>
    <row r="46" spans="1:9" x14ac:dyDescent="0.45">
      <c r="A46" s="5">
        <v>42</v>
      </c>
      <c r="B46" s="6" t="s">
        <v>202</v>
      </c>
      <c r="C46" s="5" t="s">
        <v>48</v>
      </c>
      <c r="D46" s="6">
        <v>75</v>
      </c>
      <c r="E46" s="6">
        <v>59</v>
      </c>
      <c r="F46" s="6">
        <v>32</v>
      </c>
      <c r="G46" s="6">
        <f t="shared" si="0"/>
        <v>375</v>
      </c>
      <c r="H46" s="9">
        <f t="shared" si="1"/>
        <v>62.5</v>
      </c>
      <c r="I46" s="8">
        <f t="shared" si="2"/>
        <v>80</v>
      </c>
    </row>
    <row r="47" spans="1:9" x14ac:dyDescent="0.45">
      <c r="A47" s="5">
        <v>43</v>
      </c>
      <c r="B47" s="6" t="s">
        <v>203</v>
      </c>
      <c r="C47" s="5" t="s">
        <v>49</v>
      </c>
      <c r="D47" s="6">
        <v>97</v>
      </c>
      <c r="E47" s="6">
        <v>38</v>
      </c>
      <c r="F47" s="6">
        <v>80</v>
      </c>
      <c r="G47" s="6">
        <f t="shared" si="0"/>
        <v>447</v>
      </c>
      <c r="H47" s="9">
        <f t="shared" si="1"/>
        <v>74.5</v>
      </c>
      <c r="I47" s="8">
        <f t="shared" si="2"/>
        <v>33</v>
      </c>
    </row>
    <row r="48" spans="1:9" x14ac:dyDescent="0.45">
      <c r="A48" s="5">
        <v>44</v>
      </c>
      <c r="B48" s="6" t="s">
        <v>204</v>
      </c>
      <c r="C48" s="5" t="s">
        <v>50</v>
      </c>
      <c r="D48" s="6">
        <v>62</v>
      </c>
      <c r="E48" s="6">
        <v>33</v>
      </c>
      <c r="F48" s="6">
        <v>31</v>
      </c>
      <c r="G48" s="6">
        <f t="shared" si="0"/>
        <v>283</v>
      </c>
      <c r="H48" s="9">
        <f t="shared" si="1"/>
        <v>47.17</v>
      </c>
      <c r="I48" s="8">
        <f t="shared" si="2"/>
        <v>137</v>
      </c>
    </row>
    <row r="49" spans="1:9" x14ac:dyDescent="0.45">
      <c r="A49" s="5">
        <v>45</v>
      </c>
      <c r="B49" s="6" t="s">
        <v>205</v>
      </c>
      <c r="C49" s="5" t="s">
        <v>51</v>
      </c>
      <c r="D49" s="6">
        <v>73</v>
      </c>
      <c r="E49" s="6">
        <v>37</v>
      </c>
      <c r="F49" s="6">
        <v>52</v>
      </c>
      <c r="G49" s="6">
        <f t="shared" si="0"/>
        <v>345</v>
      </c>
      <c r="H49" s="9">
        <f t="shared" si="1"/>
        <v>57.5</v>
      </c>
      <c r="I49" s="8">
        <f t="shared" si="2"/>
        <v>99</v>
      </c>
    </row>
    <row r="50" spans="1:9" x14ac:dyDescent="0.45">
      <c r="A50" s="5">
        <v>46</v>
      </c>
      <c r="B50" s="6" t="s">
        <v>206</v>
      </c>
      <c r="C50" s="5" t="s">
        <v>52</v>
      </c>
      <c r="D50" s="6">
        <v>95</v>
      </c>
      <c r="E50" s="6">
        <v>34</v>
      </c>
      <c r="F50" s="6">
        <v>77</v>
      </c>
      <c r="G50" s="6">
        <f t="shared" si="0"/>
        <v>430</v>
      </c>
      <c r="H50" s="9">
        <f t="shared" si="1"/>
        <v>71.67</v>
      </c>
      <c r="I50" s="8">
        <f t="shared" si="2"/>
        <v>40</v>
      </c>
    </row>
    <row r="51" spans="1:9" x14ac:dyDescent="0.45">
      <c r="A51" s="5">
        <v>47</v>
      </c>
      <c r="B51" s="6" t="s">
        <v>207</v>
      </c>
      <c r="C51" s="5" t="s">
        <v>53</v>
      </c>
      <c r="D51" s="6">
        <v>81</v>
      </c>
      <c r="E51" s="6">
        <v>76</v>
      </c>
      <c r="F51" s="6">
        <v>35</v>
      </c>
      <c r="G51" s="6">
        <f t="shared" si="0"/>
        <v>430</v>
      </c>
      <c r="H51" s="9">
        <f t="shared" si="1"/>
        <v>71.67</v>
      </c>
      <c r="I51" s="8">
        <f t="shared" si="2"/>
        <v>40</v>
      </c>
    </row>
    <row r="52" spans="1:9" x14ac:dyDescent="0.45">
      <c r="A52" s="5">
        <v>48</v>
      </c>
      <c r="B52" s="6" t="s">
        <v>208</v>
      </c>
      <c r="C52" s="5" t="s">
        <v>54</v>
      </c>
      <c r="D52" s="6">
        <v>65</v>
      </c>
      <c r="E52" s="6">
        <v>59</v>
      </c>
      <c r="F52" s="6">
        <v>75</v>
      </c>
      <c r="G52" s="6">
        <f t="shared" si="0"/>
        <v>388</v>
      </c>
      <c r="H52" s="9">
        <f t="shared" si="1"/>
        <v>64.67</v>
      </c>
      <c r="I52" s="8">
        <f t="shared" si="2"/>
        <v>65</v>
      </c>
    </row>
    <row r="53" spans="1:9" x14ac:dyDescent="0.45">
      <c r="A53" s="5">
        <v>49</v>
      </c>
      <c r="B53" s="6" t="s">
        <v>209</v>
      </c>
      <c r="C53" s="5" t="s">
        <v>55</v>
      </c>
      <c r="D53" s="6">
        <v>37</v>
      </c>
      <c r="E53" s="6">
        <v>49</v>
      </c>
      <c r="F53" s="6">
        <v>48</v>
      </c>
      <c r="G53" s="6">
        <f t="shared" si="0"/>
        <v>257</v>
      </c>
      <c r="H53" s="9">
        <f t="shared" si="1"/>
        <v>42.83</v>
      </c>
      <c r="I53" s="8">
        <f t="shared" si="2"/>
        <v>146</v>
      </c>
    </row>
    <row r="54" spans="1:9" x14ac:dyDescent="0.45">
      <c r="A54" s="5">
        <v>50</v>
      </c>
      <c r="B54" s="6" t="s">
        <v>210</v>
      </c>
      <c r="C54" s="5" t="s">
        <v>56</v>
      </c>
      <c r="D54" s="6">
        <v>79</v>
      </c>
      <c r="E54" s="6">
        <v>88</v>
      </c>
      <c r="F54" s="6">
        <v>44</v>
      </c>
      <c r="G54" s="6">
        <f t="shared" si="0"/>
        <v>457</v>
      </c>
      <c r="H54" s="9">
        <f t="shared" si="1"/>
        <v>76.17</v>
      </c>
      <c r="I54" s="8">
        <f t="shared" si="2"/>
        <v>26</v>
      </c>
    </row>
    <row r="55" spans="1:9" x14ac:dyDescent="0.45">
      <c r="A55" s="5">
        <v>51</v>
      </c>
      <c r="B55" s="6" t="s">
        <v>211</v>
      </c>
      <c r="C55" s="5" t="s">
        <v>57</v>
      </c>
      <c r="D55" s="6">
        <v>60</v>
      </c>
      <c r="E55" s="6">
        <v>31</v>
      </c>
      <c r="F55" s="6">
        <v>88</v>
      </c>
      <c r="G55" s="6">
        <f t="shared" si="0"/>
        <v>330</v>
      </c>
      <c r="H55" s="9">
        <f t="shared" si="1"/>
        <v>55</v>
      </c>
      <c r="I55" s="8">
        <f t="shared" si="2"/>
        <v>110</v>
      </c>
    </row>
    <row r="56" spans="1:9" x14ac:dyDescent="0.45">
      <c r="A56" s="5">
        <v>52</v>
      </c>
      <c r="B56" s="6" t="s">
        <v>212</v>
      </c>
      <c r="C56" s="5" t="s">
        <v>58</v>
      </c>
      <c r="D56" s="6">
        <v>58</v>
      </c>
      <c r="E56" s="6">
        <v>69</v>
      </c>
      <c r="F56" s="6">
        <v>77</v>
      </c>
      <c r="G56" s="6">
        <f t="shared" si="0"/>
        <v>389</v>
      </c>
      <c r="H56" s="9">
        <f t="shared" si="1"/>
        <v>64.83</v>
      </c>
      <c r="I56" s="8">
        <f t="shared" si="2"/>
        <v>64</v>
      </c>
    </row>
    <row r="57" spans="1:9" x14ac:dyDescent="0.45">
      <c r="A57" s="5">
        <v>53</v>
      </c>
      <c r="B57" s="6" t="s">
        <v>213</v>
      </c>
      <c r="C57" s="5" t="s">
        <v>59</v>
      </c>
      <c r="D57" s="6">
        <v>72</v>
      </c>
      <c r="E57" s="6">
        <v>61</v>
      </c>
      <c r="F57" s="6">
        <v>60</v>
      </c>
      <c r="G57" s="6">
        <f t="shared" si="0"/>
        <v>398</v>
      </c>
      <c r="H57" s="9">
        <f t="shared" si="1"/>
        <v>66.33</v>
      </c>
      <c r="I57" s="8">
        <f t="shared" si="2"/>
        <v>57</v>
      </c>
    </row>
    <row r="58" spans="1:9" x14ac:dyDescent="0.45">
      <c r="A58" s="5">
        <v>54</v>
      </c>
      <c r="B58" s="6" t="s">
        <v>214</v>
      </c>
      <c r="C58" s="5" t="s">
        <v>60</v>
      </c>
      <c r="D58" s="6">
        <v>56</v>
      </c>
      <c r="E58" s="6">
        <v>54</v>
      </c>
      <c r="F58" s="6">
        <v>37</v>
      </c>
      <c r="G58" s="6">
        <f t="shared" si="0"/>
        <v>313</v>
      </c>
      <c r="H58" s="9">
        <f t="shared" si="1"/>
        <v>52.17</v>
      </c>
      <c r="I58" s="8">
        <f t="shared" si="2"/>
        <v>126</v>
      </c>
    </row>
    <row r="59" spans="1:9" x14ac:dyDescent="0.45">
      <c r="A59" s="5">
        <v>55</v>
      </c>
      <c r="B59" s="6" t="s">
        <v>215</v>
      </c>
      <c r="C59" s="5" t="s">
        <v>61</v>
      </c>
      <c r="D59" s="6">
        <v>86</v>
      </c>
      <c r="E59" s="6">
        <v>95</v>
      </c>
      <c r="F59" s="6">
        <v>100</v>
      </c>
      <c r="G59" s="6">
        <f t="shared" si="0"/>
        <v>548</v>
      </c>
      <c r="H59" s="9">
        <f t="shared" si="1"/>
        <v>91.33</v>
      </c>
      <c r="I59" s="8">
        <f t="shared" si="2"/>
        <v>4</v>
      </c>
    </row>
    <row r="60" spans="1:9" x14ac:dyDescent="0.45">
      <c r="A60" s="5">
        <v>56</v>
      </c>
      <c r="B60" s="6" t="s">
        <v>216</v>
      </c>
      <c r="C60" s="5" t="s">
        <v>62</v>
      </c>
      <c r="D60" s="6">
        <v>35</v>
      </c>
      <c r="E60" s="6">
        <v>79</v>
      </c>
      <c r="F60" s="6">
        <v>63</v>
      </c>
      <c r="G60" s="6">
        <f t="shared" si="0"/>
        <v>326</v>
      </c>
      <c r="H60" s="9">
        <f t="shared" si="1"/>
        <v>54.33</v>
      </c>
      <c r="I60" s="8">
        <f t="shared" si="2"/>
        <v>116</v>
      </c>
    </row>
    <row r="61" spans="1:9" x14ac:dyDescent="0.45">
      <c r="A61" s="5">
        <v>57</v>
      </c>
      <c r="B61" s="6" t="s">
        <v>217</v>
      </c>
      <c r="C61" s="5" t="s">
        <v>63</v>
      </c>
      <c r="D61" s="6">
        <v>90</v>
      </c>
      <c r="E61" s="6">
        <v>87</v>
      </c>
      <c r="F61" s="6">
        <v>60</v>
      </c>
      <c r="G61" s="6">
        <f t="shared" si="0"/>
        <v>504</v>
      </c>
      <c r="H61" s="9">
        <f t="shared" si="1"/>
        <v>84</v>
      </c>
      <c r="I61" s="8">
        <f t="shared" si="2"/>
        <v>12</v>
      </c>
    </row>
    <row r="62" spans="1:9" x14ac:dyDescent="0.45">
      <c r="A62" s="5">
        <v>58</v>
      </c>
      <c r="B62" s="6" t="s">
        <v>218</v>
      </c>
      <c r="C62" s="5" t="s">
        <v>64</v>
      </c>
      <c r="D62" s="6">
        <v>61</v>
      </c>
      <c r="E62" s="6">
        <v>32</v>
      </c>
      <c r="F62" s="6">
        <v>80</v>
      </c>
      <c r="G62" s="6">
        <f t="shared" si="0"/>
        <v>327</v>
      </c>
      <c r="H62" s="9">
        <f t="shared" si="1"/>
        <v>54.5</v>
      </c>
      <c r="I62" s="8">
        <f t="shared" si="2"/>
        <v>114</v>
      </c>
    </row>
    <row r="63" spans="1:9" x14ac:dyDescent="0.45">
      <c r="A63" s="5">
        <v>59</v>
      </c>
      <c r="B63" s="6" t="s">
        <v>219</v>
      </c>
      <c r="C63" s="5" t="s">
        <v>65</v>
      </c>
      <c r="D63" s="6">
        <v>60</v>
      </c>
      <c r="E63" s="6">
        <v>35</v>
      </c>
      <c r="F63" s="6">
        <v>84</v>
      </c>
      <c r="G63" s="6">
        <f t="shared" si="0"/>
        <v>334</v>
      </c>
      <c r="H63" s="9">
        <f t="shared" si="1"/>
        <v>55.67</v>
      </c>
      <c r="I63" s="8">
        <f t="shared" si="2"/>
        <v>105</v>
      </c>
    </row>
    <row r="64" spans="1:9" x14ac:dyDescent="0.45">
      <c r="A64" s="5">
        <v>60</v>
      </c>
      <c r="B64" s="6" t="s">
        <v>220</v>
      </c>
      <c r="C64" s="5" t="s">
        <v>66</v>
      </c>
      <c r="D64" s="6">
        <v>70</v>
      </c>
      <c r="E64" s="6">
        <v>54</v>
      </c>
      <c r="F64" s="6">
        <v>72</v>
      </c>
      <c r="G64" s="6">
        <f t="shared" si="0"/>
        <v>390</v>
      </c>
      <c r="H64" s="9">
        <f t="shared" si="1"/>
        <v>65</v>
      </c>
      <c r="I64" s="8">
        <f t="shared" si="2"/>
        <v>62</v>
      </c>
    </row>
    <row r="65" spans="1:9" x14ac:dyDescent="0.45">
      <c r="A65" s="5">
        <v>61</v>
      </c>
      <c r="B65" s="6" t="s">
        <v>221</v>
      </c>
      <c r="C65" s="5" t="s">
        <v>67</v>
      </c>
      <c r="D65" s="6">
        <v>87</v>
      </c>
      <c r="E65" s="6">
        <v>61</v>
      </c>
      <c r="F65" s="6">
        <v>77</v>
      </c>
      <c r="G65" s="6">
        <f t="shared" si="0"/>
        <v>460</v>
      </c>
      <c r="H65" s="9">
        <f t="shared" si="1"/>
        <v>76.67</v>
      </c>
      <c r="I65" s="8">
        <f t="shared" si="2"/>
        <v>23</v>
      </c>
    </row>
    <row r="66" spans="1:9" x14ac:dyDescent="0.45">
      <c r="A66" s="5">
        <v>62</v>
      </c>
      <c r="B66" s="6" t="s">
        <v>222</v>
      </c>
      <c r="C66" s="5" t="s">
        <v>68</v>
      </c>
      <c r="D66" s="6">
        <v>59</v>
      </c>
      <c r="E66" s="6">
        <v>41</v>
      </c>
      <c r="F66" s="6">
        <v>49</v>
      </c>
      <c r="G66" s="6">
        <f t="shared" si="0"/>
        <v>308</v>
      </c>
      <c r="H66" s="9">
        <f t="shared" si="1"/>
        <v>51.33</v>
      </c>
      <c r="I66" s="8">
        <f t="shared" si="2"/>
        <v>128</v>
      </c>
    </row>
    <row r="67" spans="1:9" x14ac:dyDescent="0.45">
      <c r="A67" s="5">
        <v>63</v>
      </c>
      <c r="B67" s="6" t="s">
        <v>223</v>
      </c>
      <c r="C67" s="5" t="s">
        <v>69</v>
      </c>
      <c r="D67" s="6">
        <v>68</v>
      </c>
      <c r="E67" s="6">
        <v>77</v>
      </c>
      <c r="F67" s="6">
        <v>37</v>
      </c>
      <c r="G67" s="6">
        <f t="shared" si="0"/>
        <v>395</v>
      </c>
      <c r="H67" s="9">
        <f t="shared" si="1"/>
        <v>65.83</v>
      </c>
      <c r="I67" s="8">
        <f t="shared" si="2"/>
        <v>59</v>
      </c>
    </row>
    <row r="68" spans="1:9" x14ac:dyDescent="0.45">
      <c r="A68" s="5">
        <v>64</v>
      </c>
      <c r="B68" s="6" t="s">
        <v>224</v>
      </c>
      <c r="C68" s="5" t="s">
        <v>70</v>
      </c>
      <c r="D68" s="6">
        <v>96</v>
      </c>
      <c r="E68" s="6">
        <v>37</v>
      </c>
      <c r="F68" s="6">
        <v>65</v>
      </c>
      <c r="G68" s="6">
        <f t="shared" si="0"/>
        <v>427</v>
      </c>
      <c r="H68" s="9">
        <f t="shared" si="1"/>
        <v>71.17</v>
      </c>
      <c r="I68" s="8">
        <f t="shared" si="2"/>
        <v>44</v>
      </c>
    </row>
    <row r="69" spans="1:9" x14ac:dyDescent="0.45">
      <c r="A69" s="5">
        <v>65</v>
      </c>
      <c r="B69" s="6" t="s">
        <v>225</v>
      </c>
      <c r="C69" s="5" t="s">
        <v>71</v>
      </c>
      <c r="D69" s="6">
        <v>47</v>
      </c>
      <c r="E69" s="6">
        <v>96</v>
      </c>
      <c r="F69" s="6">
        <v>85</v>
      </c>
      <c r="G69" s="6">
        <f t="shared" si="0"/>
        <v>418</v>
      </c>
      <c r="H69" s="9">
        <f t="shared" si="1"/>
        <v>69.67</v>
      </c>
      <c r="I69" s="8">
        <f t="shared" si="2"/>
        <v>47</v>
      </c>
    </row>
    <row r="70" spans="1:9" x14ac:dyDescent="0.45">
      <c r="A70" s="5">
        <v>66</v>
      </c>
      <c r="B70" s="6" t="s">
        <v>226</v>
      </c>
      <c r="C70" s="5" t="s">
        <v>72</v>
      </c>
      <c r="D70" s="6">
        <v>93</v>
      </c>
      <c r="E70" s="6">
        <v>97</v>
      </c>
      <c r="F70" s="6">
        <v>47</v>
      </c>
      <c r="G70" s="6">
        <f t="shared" ref="G70:G133" si="3">SUMPRODUCT(D70:F70,$D$3:$F$3)</f>
        <v>520</v>
      </c>
      <c r="H70" s="9">
        <f t="shared" ref="H70:H133" si="4">ROUND(G70/SUM($D$3:$F$3),2)</f>
        <v>86.67</v>
      </c>
      <c r="I70" s="8">
        <f t="shared" ref="I70:I133" si="5">_xlfn.RANK.EQ(G70,$G$5:$G$160)</f>
        <v>8</v>
      </c>
    </row>
    <row r="71" spans="1:9" x14ac:dyDescent="0.45">
      <c r="A71" s="5">
        <v>67</v>
      </c>
      <c r="B71" s="6" t="s">
        <v>227</v>
      </c>
      <c r="C71" s="5" t="s">
        <v>73</v>
      </c>
      <c r="D71" s="6">
        <v>71</v>
      </c>
      <c r="E71" s="6">
        <v>91</v>
      </c>
      <c r="F71" s="6">
        <v>63</v>
      </c>
      <c r="G71" s="6">
        <f t="shared" si="3"/>
        <v>458</v>
      </c>
      <c r="H71" s="9">
        <f t="shared" si="4"/>
        <v>76.33</v>
      </c>
      <c r="I71" s="8">
        <f t="shared" si="5"/>
        <v>25</v>
      </c>
    </row>
    <row r="72" spans="1:9" x14ac:dyDescent="0.45">
      <c r="A72" s="5">
        <v>68</v>
      </c>
      <c r="B72" s="6" t="s">
        <v>228</v>
      </c>
      <c r="C72" s="5" t="s">
        <v>74</v>
      </c>
      <c r="D72" s="6">
        <v>84</v>
      </c>
      <c r="E72" s="6">
        <v>82</v>
      </c>
      <c r="F72" s="6">
        <v>58</v>
      </c>
      <c r="G72" s="6">
        <f t="shared" si="3"/>
        <v>474</v>
      </c>
      <c r="H72" s="9">
        <f t="shared" si="4"/>
        <v>79</v>
      </c>
      <c r="I72" s="8">
        <f t="shared" si="5"/>
        <v>16</v>
      </c>
    </row>
    <row r="73" spans="1:9" x14ac:dyDescent="0.45">
      <c r="A73" s="5">
        <v>69</v>
      </c>
      <c r="B73" s="6" t="s">
        <v>229</v>
      </c>
      <c r="C73" s="5" t="s">
        <v>75</v>
      </c>
      <c r="D73" s="6">
        <v>46</v>
      </c>
      <c r="E73" s="6">
        <v>93</v>
      </c>
      <c r="F73" s="6">
        <v>56</v>
      </c>
      <c r="G73" s="6">
        <f t="shared" si="3"/>
        <v>380</v>
      </c>
      <c r="H73" s="9">
        <f t="shared" si="4"/>
        <v>63.33</v>
      </c>
      <c r="I73" s="8">
        <f t="shared" si="5"/>
        <v>75</v>
      </c>
    </row>
    <row r="74" spans="1:9" x14ac:dyDescent="0.45">
      <c r="A74" s="5">
        <v>70</v>
      </c>
      <c r="B74" s="6" t="s">
        <v>230</v>
      </c>
      <c r="C74" s="5" t="s">
        <v>76</v>
      </c>
      <c r="D74" s="6">
        <v>43</v>
      </c>
      <c r="E74" s="6">
        <v>47</v>
      </c>
      <c r="F74" s="6">
        <v>97</v>
      </c>
      <c r="G74" s="6">
        <f t="shared" si="3"/>
        <v>320</v>
      </c>
      <c r="H74" s="9">
        <f t="shared" si="4"/>
        <v>53.33</v>
      </c>
      <c r="I74" s="8">
        <f t="shared" si="5"/>
        <v>121</v>
      </c>
    </row>
    <row r="75" spans="1:9" x14ac:dyDescent="0.45">
      <c r="A75" s="5">
        <v>71</v>
      </c>
      <c r="B75" s="6" t="s">
        <v>231</v>
      </c>
      <c r="C75" s="5" t="s">
        <v>77</v>
      </c>
      <c r="D75" s="6">
        <v>79</v>
      </c>
      <c r="E75" s="6">
        <v>74</v>
      </c>
      <c r="F75" s="6">
        <v>69</v>
      </c>
      <c r="G75" s="6">
        <f t="shared" si="3"/>
        <v>454</v>
      </c>
      <c r="H75" s="9">
        <f t="shared" si="4"/>
        <v>75.67</v>
      </c>
      <c r="I75" s="8">
        <f t="shared" si="5"/>
        <v>29</v>
      </c>
    </row>
    <row r="76" spans="1:9" x14ac:dyDescent="0.45">
      <c r="A76" s="5">
        <v>72</v>
      </c>
      <c r="B76" s="6" t="s">
        <v>232</v>
      </c>
      <c r="C76" s="5" t="s">
        <v>78</v>
      </c>
      <c r="D76" s="6">
        <v>88</v>
      </c>
      <c r="E76" s="6">
        <v>50</v>
      </c>
      <c r="F76" s="6">
        <v>31</v>
      </c>
      <c r="G76" s="6">
        <f t="shared" si="3"/>
        <v>395</v>
      </c>
      <c r="H76" s="9">
        <f t="shared" si="4"/>
        <v>65.83</v>
      </c>
      <c r="I76" s="8">
        <f t="shared" si="5"/>
        <v>59</v>
      </c>
    </row>
    <row r="77" spans="1:9" x14ac:dyDescent="0.45">
      <c r="A77" s="5">
        <v>73</v>
      </c>
      <c r="B77" s="6" t="s">
        <v>233</v>
      </c>
      <c r="C77" s="5" t="s">
        <v>79</v>
      </c>
      <c r="D77" s="6">
        <v>34</v>
      </c>
      <c r="E77" s="6">
        <v>73</v>
      </c>
      <c r="F77" s="6">
        <v>36</v>
      </c>
      <c r="G77" s="6">
        <f t="shared" si="3"/>
        <v>284</v>
      </c>
      <c r="H77" s="9">
        <f t="shared" si="4"/>
        <v>47.33</v>
      </c>
      <c r="I77" s="8">
        <f t="shared" si="5"/>
        <v>136</v>
      </c>
    </row>
    <row r="78" spans="1:9" x14ac:dyDescent="0.45">
      <c r="A78" s="5">
        <v>74</v>
      </c>
      <c r="B78" s="6" t="s">
        <v>234</v>
      </c>
      <c r="C78" s="5" t="s">
        <v>80</v>
      </c>
      <c r="D78" s="6">
        <v>51</v>
      </c>
      <c r="E78" s="6">
        <v>54</v>
      </c>
      <c r="F78" s="6">
        <v>70</v>
      </c>
      <c r="G78" s="6">
        <f t="shared" si="3"/>
        <v>331</v>
      </c>
      <c r="H78" s="9">
        <f t="shared" si="4"/>
        <v>55.17</v>
      </c>
      <c r="I78" s="8">
        <f t="shared" si="5"/>
        <v>108</v>
      </c>
    </row>
    <row r="79" spans="1:9" x14ac:dyDescent="0.45">
      <c r="A79" s="5">
        <v>75</v>
      </c>
      <c r="B79" s="6" t="s">
        <v>235</v>
      </c>
      <c r="C79" s="5" t="s">
        <v>81</v>
      </c>
      <c r="D79" s="6">
        <v>52</v>
      </c>
      <c r="E79" s="6">
        <v>80</v>
      </c>
      <c r="F79" s="6">
        <v>86</v>
      </c>
      <c r="G79" s="6">
        <f t="shared" si="3"/>
        <v>402</v>
      </c>
      <c r="H79" s="9">
        <f t="shared" si="4"/>
        <v>67</v>
      </c>
      <c r="I79" s="8">
        <f t="shared" si="5"/>
        <v>53</v>
      </c>
    </row>
    <row r="80" spans="1:9" x14ac:dyDescent="0.45">
      <c r="A80" s="5">
        <v>76</v>
      </c>
      <c r="B80" s="6" t="s">
        <v>236</v>
      </c>
      <c r="C80" s="5" t="s">
        <v>82</v>
      </c>
      <c r="D80" s="6">
        <v>59</v>
      </c>
      <c r="E80" s="6">
        <v>77</v>
      </c>
      <c r="F80" s="6">
        <v>37</v>
      </c>
      <c r="G80" s="6">
        <f t="shared" si="3"/>
        <v>368</v>
      </c>
      <c r="H80" s="9">
        <f t="shared" si="4"/>
        <v>61.33</v>
      </c>
      <c r="I80" s="8">
        <f t="shared" si="5"/>
        <v>83</v>
      </c>
    </row>
    <row r="81" spans="1:9" x14ac:dyDescent="0.45">
      <c r="A81" s="5">
        <v>77</v>
      </c>
      <c r="B81" s="6" t="s">
        <v>237</v>
      </c>
      <c r="C81" s="5" t="s">
        <v>83</v>
      </c>
      <c r="D81" s="6">
        <v>91</v>
      </c>
      <c r="E81" s="6">
        <v>51</v>
      </c>
      <c r="F81" s="6">
        <v>88</v>
      </c>
      <c r="G81" s="6">
        <f t="shared" si="3"/>
        <v>463</v>
      </c>
      <c r="H81" s="9">
        <f t="shared" si="4"/>
        <v>77.17</v>
      </c>
      <c r="I81" s="8">
        <f t="shared" si="5"/>
        <v>22</v>
      </c>
    </row>
    <row r="82" spans="1:9" x14ac:dyDescent="0.45">
      <c r="A82" s="5">
        <v>78</v>
      </c>
      <c r="B82" s="6" t="s">
        <v>238</v>
      </c>
      <c r="C82" s="5" t="s">
        <v>84</v>
      </c>
      <c r="D82" s="6">
        <v>98</v>
      </c>
      <c r="E82" s="6">
        <v>68</v>
      </c>
      <c r="F82" s="6">
        <v>65</v>
      </c>
      <c r="G82" s="6">
        <f t="shared" si="3"/>
        <v>495</v>
      </c>
      <c r="H82" s="9">
        <f t="shared" si="4"/>
        <v>82.5</v>
      </c>
      <c r="I82" s="8">
        <f t="shared" si="5"/>
        <v>15</v>
      </c>
    </row>
    <row r="83" spans="1:9" x14ac:dyDescent="0.45">
      <c r="A83" s="5">
        <v>79</v>
      </c>
      <c r="B83" s="6" t="s">
        <v>239</v>
      </c>
      <c r="C83" s="5" t="s">
        <v>85</v>
      </c>
      <c r="D83" s="6">
        <v>35</v>
      </c>
      <c r="E83" s="6">
        <v>32</v>
      </c>
      <c r="F83" s="6">
        <v>63</v>
      </c>
      <c r="G83" s="6">
        <f t="shared" si="3"/>
        <v>232</v>
      </c>
      <c r="H83" s="9">
        <f t="shared" si="4"/>
        <v>38.67</v>
      </c>
      <c r="I83" s="8">
        <f t="shared" si="5"/>
        <v>155</v>
      </c>
    </row>
    <row r="84" spans="1:9" x14ac:dyDescent="0.45">
      <c r="A84" s="5">
        <v>80</v>
      </c>
      <c r="B84" s="6" t="s">
        <v>240</v>
      </c>
      <c r="C84" s="5" t="s">
        <v>86</v>
      </c>
      <c r="D84" s="6">
        <v>70</v>
      </c>
      <c r="E84" s="6">
        <v>30</v>
      </c>
      <c r="F84" s="6">
        <v>45</v>
      </c>
      <c r="G84" s="6">
        <f t="shared" si="3"/>
        <v>315</v>
      </c>
      <c r="H84" s="9">
        <f t="shared" si="4"/>
        <v>52.5</v>
      </c>
      <c r="I84" s="8">
        <f t="shared" si="5"/>
        <v>125</v>
      </c>
    </row>
    <row r="85" spans="1:9" x14ac:dyDescent="0.45">
      <c r="A85" s="5">
        <v>81</v>
      </c>
      <c r="B85" s="6" t="s">
        <v>241</v>
      </c>
      <c r="C85" s="5" t="s">
        <v>87</v>
      </c>
      <c r="D85" s="6">
        <v>34</v>
      </c>
      <c r="E85" s="6">
        <v>56</v>
      </c>
      <c r="F85" s="6">
        <v>68</v>
      </c>
      <c r="G85" s="6">
        <f t="shared" si="3"/>
        <v>282</v>
      </c>
      <c r="H85" s="9">
        <f t="shared" si="4"/>
        <v>47</v>
      </c>
      <c r="I85" s="8">
        <f t="shared" si="5"/>
        <v>138</v>
      </c>
    </row>
    <row r="86" spans="1:9" x14ac:dyDescent="0.45">
      <c r="A86" s="5">
        <v>82</v>
      </c>
      <c r="B86" s="6" t="s">
        <v>242</v>
      </c>
      <c r="C86" s="5" t="s">
        <v>88</v>
      </c>
      <c r="D86" s="6">
        <v>42</v>
      </c>
      <c r="E86" s="6">
        <v>79</v>
      </c>
      <c r="F86" s="6">
        <v>61</v>
      </c>
      <c r="G86" s="6">
        <f t="shared" si="3"/>
        <v>345</v>
      </c>
      <c r="H86" s="9">
        <f t="shared" si="4"/>
        <v>57.5</v>
      </c>
      <c r="I86" s="8">
        <f t="shared" si="5"/>
        <v>99</v>
      </c>
    </row>
    <row r="87" spans="1:9" x14ac:dyDescent="0.45">
      <c r="A87" s="5">
        <v>83</v>
      </c>
      <c r="B87" s="6" t="s">
        <v>243</v>
      </c>
      <c r="C87" s="5" t="s">
        <v>89</v>
      </c>
      <c r="D87" s="6">
        <v>54</v>
      </c>
      <c r="E87" s="6">
        <v>93</v>
      </c>
      <c r="F87" s="6">
        <v>96</v>
      </c>
      <c r="G87" s="6">
        <f t="shared" si="3"/>
        <v>444</v>
      </c>
      <c r="H87" s="9">
        <f t="shared" si="4"/>
        <v>74</v>
      </c>
      <c r="I87" s="8">
        <f t="shared" si="5"/>
        <v>35</v>
      </c>
    </row>
    <row r="88" spans="1:9" x14ac:dyDescent="0.45">
      <c r="A88" s="5">
        <v>84</v>
      </c>
      <c r="B88" s="6" t="s">
        <v>244</v>
      </c>
      <c r="C88" s="5" t="s">
        <v>90</v>
      </c>
      <c r="D88" s="6">
        <v>72</v>
      </c>
      <c r="E88" s="6">
        <v>85</v>
      </c>
      <c r="F88" s="6">
        <v>70</v>
      </c>
      <c r="G88" s="6">
        <f t="shared" si="3"/>
        <v>456</v>
      </c>
      <c r="H88" s="9">
        <f t="shared" si="4"/>
        <v>76</v>
      </c>
      <c r="I88" s="8">
        <f t="shared" si="5"/>
        <v>27</v>
      </c>
    </row>
    <row r="89" spans="1:9" x14ac:dyDescent="0.45">
      <c r="A89" s="5">
        <v>85</v>
      </c>
      <c r="B89" s="6" t="s">
        <v>245</v>
      </c>
      <c r="C89" s="5" t="s">
        <v>91</v>
      </c>
      <c r="D89" s="6">
        <v>41</v>
      </c>
      <c r="E89" s="6">
        <v>75</v>
      </c>
      <c r="F89" s="6">
        <v>77</v>
      </c>
      <c r="G89" s="6">
        <f t="shared" si="3"/>
        <v>350</v>
      </c>
      <c r="H89" s="9">
        <f t="shared" si="4"/>
        <v>58.33</v>
      </c>
      <c r="I89" s="8">
        <f t="shared" si="5"/>
        <v>97</v>
      </c>
    </row>
    <row r="90" spans="1:9" x14ac:dyDescent="0.45">
      <c r="A90" s="5">
        <v>86</v>
      </c>
      <c r="B90" s="6" t="s">
        <v>246</v>
      </c>
      <c r="C90" s="5" t="s">
        <v>92</v>
      </c>
      <c r="D90" s="6">
        <v>72</v>
      </c>
      <c r="E90" s="6">
        <v>39</v>
      </c>
      <c r="F90" s="6">
        <v>33</v>
      </c>
      <c r="G90" s="6">
        <f t="shared" si="3"/>
        <v>327</v>
      </c>
      <c r="H90" s="9">
        <f t="shared" si="4"/>
        <v>54.5</v>
      </c>
      <c r="I90" s="8">
        <f t="shared" si="5"/>
        <v>114</v>
      </c>
    </row>
    <row r="91" spans="1:9" x14ac:dyDescent="0.45">
      <c r="A91" s="5">
        <v>87</v>
      </c>
      <c r="B91" s="6" t="s">
        <v>247</v>
      </c>
      <c r="C91" s="5" t="s">
        <v>93</v>
      </c>
      <c r="D91" s="6">
        <v>82</v>
      </c>
      <c r="E91" s="6">
        <v>33</v>
      </c>
      <c r="F91" s="6">
        <v>34</v>
      </c>
      <c r="G91" s="6">
        <f t="shared" si="3"/>
        <v>346</v>
      </c>
      <c r="H91" s="9">
        <f t="shared" si="4"/>
        <v>57.67</v>
      </c>
      <c r="I91" s="8">
        <f t="shared" si="5"/>
        <v>98</v>
      </c>
    </row>
    <row r="92" spans="1:9" x14ac:dyDescent="0.45">
      <c r="A92" s="5">
        <v>88</v>
      </c>
      <c r="B92" s="6" t="s">
        <v>248</v>
      </c>
      <c r="C92" s="5" t="s">
        <v>94</v>
      </c>
      <c r="D92" s="6">
        <v>54</v>
      </c>
      <c r="E92" s="6">
        <v>46</v>
      </c>
      <c r="F92" s="6">
        <v>45</v>
      </c>
      <c r="G92" s="6">
        <f t="shared" si="3"/>
        <v>299</v>
      </c>
      <c r="H92" s="9">
        <f t="shared" si="4"/>
        <v>49.83</v>
      </c>
      <c r="I92" s="8">
        <f t="shared" si="5"/>
        <v>132</v>
      </c>
    </row>
    <row r="93" spans="1:9" x14ac:dyDescent="0.45">
      <c r="A93" s="5">
        <v>89</v>
      </c>
      <c r="B93" s="6" t="s">
        <v>249</v>
      </c>
      <c r="C93" s="5" t="s">
        <v>95</v>
      </c>
      <c r="D93" s="6">
        <v>98</v>
      </c>
      <c r="E93" s="6">
        <v>69</v>
      </c>
      <c r="F93" s="6">
        <v>33</v>
      </c>
      <c r="G93" s="6">
        <f t="shared" si="3"/>
        <v>465</v>
      </c>
      <c r="H93" s="9">
        <f t="shared" si="4"/>
        <v>77.5</v>
      </c>
      <c r="I93" s="8">
        <f t="shared" si="5"/>
        <v>20</v>
      </c>
    </row>
    <row r="94" spans="1:9" x14ac:dyDescent="0.45">
      <c r="A94" s="5">
        <v>90</v>
      </c>
      <c r="B94" s="6" t="s">
        <v>250</v>
      </c>
      <c r="C94" s="5" t="s">
        <v>96</v>
      </c>
      <c r="D94" s="6">
        <v>38</v>
      </c>
      <c r="E94" s="6">
        <v>78</v>
      </c>
      <c r="F94" s="6">
        <v>71</v>
      </c>
      <c r="G94" s="6">
        <f t="shared" si="3"/>
        <v>341</v>
      </c>
      <c r="H94" s="9">
        <f t="shared" si="4"/>
        <v>56.83</v>
      </c>
      <c r="I94" s="8">
        <f t="shared" si="5"/>
        <v>103</v>
      </c>
    </row>
    <row r="95" spans="1:9" x14ac:dyDescent="0.45">
      <c r="A95" s="5">
        <v>91</v>
      </c>
      <c r="B95" s="6" t="s">
        <v>251</v>
      </c>
      <c r="C95" s="5" t="s">
        <v>97</v>
      </c>
      <c r="D95" s="6">
        <v>88</v>
      </c>
      <c r="E95" s="6">
        <v>95</v>
      </c>
      <c r="F95" s="6">
        <v>98</v>
      </c>
      <c r="G95" s="6">
        <f t="shared" si="3"/>
        <v>552</v>
      </c>
      <c r="H95" s="9">
        <f t="shared" si="4"/>
        <v>92</v>
      </c>
      <c r="I95" s="8">
        <f t="shared" si="5"/>
        <v>2</v>
      </c>
    </row>
    <row r="96" spans="1:9" x14ac:dyDescent="0.45">
      <c r="A96" s="5">
        <v>92</v>
      </c>
      <c r="B96" s="6" t="s">
        <v>252</v>
      </c>
      <c r="C96" s="5" t="s">
        <v>98</v>
      </c>
      <c r="D96" s="6">
        <v>35</v>
      </c>
      <c r="E96" s="6">
        <v>50</v>
      </c>
      <c r="F96" s="6">
        <v>76</v>
      </c>
      <c r="G96" s="6">
        <f t="shared" si="3"/>
        <v>281</v>
      </c>
      <c r="H96" s="9">
        <f t="shared" si="4"/>
        <v>46.83</v>
      </c>
      <c r="I96" s="8">
        <f t="shared" si="5"/>
        <v>140</v>
      </c>
    </row>
    <row r="97" spans="1:9" x14ac:dyDescent="0.45">
      <c r="A97" s="5">
        <v>93</v>
      </c>
      <c r="B97" s="6" t="s">
        <v>253</v>
      </c>
      <c r="C97" s="5" t="s">
        <v>99</v>
      </c>
      <c r="D97" s="6">
        <v>100</v>
      </c>
      <c r="E97" s="6">
        <v>83</v>
      </c>
      <c r="F97" s="6">
        <v>90</v>
      </c>
      <c r="G97" s="6">
        <f t="shared" si="3"/>
        <v>556</v>
      </c>
      <c r="H97" s="9">
        <f t="shared" si="4"/>
        <v>92.67</v>
      </c>
      <c r="I97" s="8">
        <f t="shared" si="5"/>
        <v>1</v>
      </c>
    </row>
    <row r="98" spans="1:9" x14ac:dyDescent="0.45">
      <c r="A98" s="5">
        <v>94</v>
      </c>
      <c r="B98" s="6" t="s">
        <v>254</v>
      </c>
      <c r="C98" s="5" t="s">
        <v>100</v>
      </c>
      <c r="D98" s="6">
        <v>92</v>
      </c>
      <c r="E98" s="6">
        <v>70</v>
      </c>
      <c r="F98" s="6">
        <v>48</v>
      </c>
      <c r="G98" s="6">
        <f t="shared" si="3"/>
        <v>464</v>
      </c>
      <c r="H98" s="9">
        <f t="shared" si="4"/>
        <v>77.33</v>
      </c>
      <c r="I98" s="8">
        <f t="shared" si="5"/>
        <v>21</v>
      </c>
    </row>
    <row r="99" spans="1:9" x14ac:dyDescent="0.45">
      <c r="A99" s="5">
        <v>95</v>
      </c>
      <c r="B99" s="6" t="s">
        <v>255</v>
      </c>
      <c r="C99" s="5" t="s">
        <v>101</v>
      </c>
      <c r="D99" s="6">
        <v>58</v>
      </c>
      <c r="E99" s="6">
        <v>49</v>
      </c>
      <c r="F99" s="6">
        <v>58</v>
      </c>
      <c r="G99" s="6">
        <f t="shared" si="3"/>
        <v>330</v>
      </c>
      <c r="H99" s="9">
        <f t="shared" si="4"/>
        <v>55</v>
      </c>
      <c r="I99" s="8">
        <f t="shared" si="5"/>
        <v>110</v>
      </c>
    </row>
    <row r="100" spans="1:9" x14ac:dyDescent="0.45">
      <c r="A100" s="5">
        <v>96</v>
      </c>
      <c r="B100" s="6" t="s">
        <v>256</v>
      </c>
      <c r="C100" s="5" t="s">
        <v>102</v>
      </c>
      <c r="D100" s="6">
        <v>43</v>
      </c>
      <c r="E100" s="6">
        <v>59</v>
      </c>
      <c r="F100" s="6">
        <v>60</v>
      </c>
      <c r="G100" s="6">
        <f t="shared" si="3"/>
        <v>307</v>
      </c>
      <c r="H100" s="9">
        <f t="shared" si="4"/>
        <v>51.17</v>
      </c>
      <c r="I100" s="8">
        <f t="shared" si="5"/>
        <v>129</v>
      </c>
    </row>
    <row r="101" spans="1:9" x14ac:dyDescent="0.45">
      <c r="A101" s="5">
        <v>97</v>
      </c>
      <c r="B101" s="6" t="s">
        <v>257</v>
      </c>
      <c r="C101" s="5" t="s">
        <v>103</v>
      </c>
      <c r="D101" s="6">
        <v>51</v>
      </c>
      <c r="E101" s="6">
        <v>60</v>
      </c>
      <c r="F101" s="6">
        <v>56</v>
      </c>
      <c r="G101" s="6">
        <f t="shared" si="3"/>
        <v>329</v>
      </c>
      <c r="H101" s="9">
        <f t="shared" si="4"/>
        <v>54.83</v>
      </c>
      <c r="I101" s="8">
        <f t="shared" si="5"/>
        <v>112</v>
      </c>
    </row>
    <row r="102" spans="1:9" x14ac:dyDescent="0.45">
      <c r="A102" s="5">
        <v>98</v>
      </c>
      <c r="B102" s="6" t="s">
        <v>258</v>
      </c>
      <c r="C102" s="5" t="s">
        <v>104</v>
      </c>
      <c r="D102" s="6">
        <v>44</v>
      </c>
      <c r="E102" s="6">
        <v>82</v>
      </c>
      <c r="F102" s="6">
        <v>43</v>
      </c>
      <c r="G102" s="6">
        <f t="shared" si="3"/>
        <v>339</v>
      </c>
      <c r="H102" s="9">
        <f t="shared" si="4"/>
        <v>56.5</v>
      </c>
      <c r="I102" s="8">
        <f t="shared" si="5"/>
        <v>104</v>
      </c>
    </row>
    <row r="103" spans="1:9" x14ac:dyDescent="0.45">
      <c r="A103" s="5">
        <v>99</v>
      </c>
      <c r="B103" s="6" t="s">
        <v>259</v>
      </c>
      <c r="C103" s="5" t="s">
        <v>105</v>
      </c>
      <c r="D103" s="6">
        <v>88</v>
      </c>
      <c r="E103" s="6">
        <v>33</v>
      </c>
      <c r="F103" s="6">
        <v>54</v>
      </c>
      <c r="G103" s="6">
        <f t="shared" si="3"/>
        <v>384</v>
      </c>
      <c r="H103" s="9">
        <f t="shared" si="4"/>
        <v>64</v>
      </c>
      <c r="I103" s="8">
        <f t="shared" si="5"/>
        <v>71</v>
      </c>
    </row>
    <row r="104" spans="1:9" x14ac:dyDescent="0.45">
      <c r="A104" s="5">
        <v>100</v>
      </c>
      <c r="B104" s="6" t="s">
        <v>260</v>
      </c>
      <c r="C104" s="5" t="s">
        <v>106</v>
      </c>
      <c r="D104" s="6">
        <v>55</v>
      </c>
      <c r="E104" s="6">
        <v>46</v>
      </c>
      <c r="F104" s="6">
        <v>95</v>
      </c>
      <c r="G104" s="6">
        <f t="shared" si="3"/>
        <v>352</v>
      </c>
      <c r="H104" s="9">
        <f t="shared" si="4"/>
        <v>58.67</v>
      </c>
      <c r="I104" s="8">
        <f t="shared" si="5"/>
        <v>93</v>
      </c>
    </row>
    <row r="105" spans="1:9" x14ac:dyDescent="0.45">
      <c r="A105" s="5">
        <v>101</v>
      </c>
      <c r="B105" s="6" t="s">
        <v>261</v>
      </c>
      <c r="C105" s="5" t="s">
        <v>107</v>
      </c>
      <c r="D105" s="6">
        <v>30</v>
      </c>
      <c r="E105" s="6">
        <v>49</v>
      </c>
      <c r="F105" s="6">
        <v>45</v>
      </c>
      <c r="G105" s="6">
        <f t="shared" si="3"/>
        <v>233</v>
      </c>
      <c r="H105" s="9">
        <f t="shared" si="4"/>
        <v>38.83</v>
      </c>
      <c r="I105" s="8">
        <f t="shared" si="5"/>
        <v>154</v>
      </c>
    </row>
    <row r="106" spans="1:9" x14ac:dyDescent="0.45">
      <c r="A106" s="5">
        <v>102</v>
      </c>
      <c r="B106" s="6" t="s">
        <v>262</v>
      </c>
      <c r="C106" s="5" t="s">
        <v>108</v>
      </c>
      <c r="D106" s="6">
        <v>84</v>
      </c>
      <c r="E106" s="6">
        <v>55</v>
      </c>
      <c r="F106" s="6">
        <v>91</v>
      </c>
      <c r="G106" s="6">
        <f t="shared" si="3"/>
        <v>453</v>
      </c>
      <c r="H106" s="9">
        <f t="shared" si="4"/>
        <v>75.5</v>
      </c>
      <c r="I106" s="8">
        <f t="shared" si="5"/>
        <v>31</v>
      </c>
    </row>
    <row r="107" spans="1:9" x14ac:dyDescent="0.45">
      <c r="A107" s="5">
        <v>103</v>
      </c>
      <c r="B107" s="6" t="s">
        <v>263</v>
      </c>
      <c r="C107" s="5" t="s">
        <v>109</v>
      </c>
      <c r="D107" s="6">
        <v>37</v>
      </c>
      <c r="E107" s="6">
        <v>36</v>
      </c>
      <c r="F107" s="6">
        <v>63</v>
      </c>
      <c r="G107" s="6">
        <f t="shared" si="3"/>
        <v>246</v>
      </c>
      <c r="H107" s="9">
        <f t="shared" si="4"/>
        <v>41</v>
      </c>
      <c r="I107" s="8">
        <f t="shared" si="5"/>
        <v>150</v>
      </c>
    </row>
    <row r="108" spans="1:9" x14ac:dyDescent="0.45">
      <c r="A108" s="5">
        <v>104</v>
      </c>
      <c r="B108" s="6" t="s">
        <v>264</v>
      </c>
      <c r="C108" s="5" t="s">
        <v>110</v>
      </c>
      <c r="D108" s="6">
        <v>96</v>
      </c>
      <c r="E108" s="6">
        <v>64</v>
      </c>
      <c r="F108" s="6">
        <v>82</v>
      </c>
      <c r="G108" s="6">
        <f t="shared" si="3"/>
        <v>498</v>
      </c>
      <c r="H108" s="9">
        <f t="shared" si="4"/>
        <v>83</v>
      </c>
      <c r="I108" s="8">
        <f t="shared" si="5"/>
        <v>14</v>
      </c>
    </row>
    <row r="109" spans="1:9" x14ac:dyDescent="0.45">
      <c r="A109" s="5">
        <v>105</v>
      </c>
      <c r="B109" s="6" t="s">
        <v>265</v>
      </c>
      <c r="C109" s="5" t="s">
        <v>111</v>
      </c>
      <c r="D109" s="6">
        <v>54</v>
      </c>
      <c r="E109" s="6">
        <v>59</v>
      </c>
      <c r="F109" s="6">
        <v>71</v>
      </c>
      <c r="G109" s="6">
        <f t="shared" si="3"/>
        <v>351</v>
      </c>
      <c r="H109" s="9">
        <f t="shared" si="4"/>
        <v>58.5</v>
      </c>
      <c r="I109" s="8">
        <f t="shared" si="5"/>
        <v>95</v>
      </c>
    </row>
    <row r="110" spans="1:9" x14ac:dyDescent="0.45">
      <c r="A110" s="5">
        <v>106</v>
      </c>
      <c r="B110" s="6" t="s">
        <v>266</v>
      </c>
      <c r="C110" s="5" t="s">
        <v>112</v>
      </c>
      <c r="D110" s="6">
        <v>44</v>
      </c>
      <c r="E110" s="6">
        <v>68</v>
      </c>
      <c r="F110" s="6">
        <v>66</v>
      </c>
      <c r="G110" s="6">
        <f t="shared" si="3"/>
        <v>334</v>
      </c>
      <c r="H110" s="9">
        <f t="shared" si="4"/>
        <v>55.67</v>
      </c>
      <c r="I110" s="8">
        <f t="shared" si="5"/>
        <v>105</v>
      </c>
    </row>
    <row r="111" spans="1:9" x14ac:dyDescent="0.45">
      <c r="A111" s="5">
        <v>107</v>
      </c>
      <c r="B111" s="6" t="s">
        <v>267</v>
      </c>
      <c r="C111" s="5" t="s">
        <v>113</v>
      </c>
      <c r="D111" s="6">
        <v>57</v>
      </c>
      <c r="E111" s="6">
        <v>62</v>
      </c>
      <c r="F111" s="6">
        <v>95</v>
      </c>
      <c r="G111" s="6">
        <f t="shared" si="3"/>
        <v>390</v>
      </c>
      <c r="H111" s="9">
        <f t="shared" si="4"/>
        <v>65</v>
      </c>
      <c r="I111" s="8">
        <f t="shared" si="5"/>
        <v>62</v>
      </c>
    </row>
    <row r="112" spans="1:9" x14ac:dyDescent="0.45">
      <c r="A112" s="5">
        <v>108</v>
      </c>
      <c r="B112" s="6" t="s">
        <v>268</v>
      </c>
      <c r="C112" s="5" t="s">
        <v>114</v>
      </c>
      <c r="D112" s="6">
        <v>58</v>
      </c>
      <c r="E112" s="6">
        <v>59</v>
      </c>
      <c r="F112" s="6">
        <v>74</v>
      </c>
      <c r="G112" s="6">
        <f t="shared" si="3"/>
        <v>366</v>
      </c>
      <c r="H112" s="9">
        <f t="shared" si="4"/>
        <v>61</v>
      </c>
      <c r="I112" s="8">
        <f t="shared" si="5"/>
        <v>84</v>
      </c>
    </row>
    <row r="113" spans="1:9" x14ac:dyDescent="0.45">
      <c r="A113" s="5">
        <v>109</v>
      </c>
      <c r="B113" s="6" t="s">
        <v>269</v>
      </c>
      <c r="C113" s="5" t="s">
        <v>115</v>
      </c>
      <c r="D113" s="6">
        <v>86</v>
      </c>
      <c r="E113" s="6">
        <v>91</v>
      </c>
      <c r="F113" s="6">
        <v>84</v>
      </c>
      <c r="G113" s="6">
        <f t="shared" si="3"/>
        <v>524</v>
      </c>
      <c r="H113" s="9">
        <f t="shared" si="4"/>
        <v>87.33</v>
      </c>
      <c r="I113" s="8">
        <f t="shared" si="5"/>
        <v>7</v>
      </c>
    </row>
    <row r="114" spans="1:9" x14ac:dyDescent="0.45">
      <c r="A114" s="5">
        <v>110</v>
      </c>
      <c r="B114" s="6" t="s">
        <v>270</v>
      </c>
      <c r="C114" s="5" t="s">
        <v>116</v>
      </c>
      <c r="D114" s="6">
        <v>42</v>
      </c>
      <c r="E114" s="6">
        <v>39</v>
      </c>
      <c r="F114" s="6">
        <v>73</v>
      </c>
      <c r="G114" s="6">
        <f t="shared" si="3"/>
        <v>277</v>
      </c>
      <c r="H114" s="9">
        <f t="shared" si="4"/>
        <v>46.17</v>
      </c>
      <c r="I114" s="8">
        <f t="shared" si="5"/>
        <v>142</v>
      </c>
    </row>
    <row r="115" spans="1:9" x14ac:dyDescent="0.45">
      <c r="A115" s="5">
        <v>111</v>
      </c>
      <c r="B115" s="6" t="s">
        <v>271</v>
      </c>
      <c r="C115" s="5" t="s">
        <v>117</v>
      </c>
      <c r="D115" s="6">
        <v>68</v>
      </c>
      <c r="E115" s="6">
        <v>65</v>
      </c>
      <c r="F115" s="6">
        <v>53</v>
      </c>
      <c r="G115" s="6">
        <f t="shared" si="3"/>
        <v>387</v>
      </c>
      <c r="H115" s="9">
        <f t="shared" si="4"/>
        <v>64.5</v>
      </c>
      <c r="I115" s="8">
        <f t="shared" si="5"/>
        <v>66</v>
      </c>
    </row>
    <row r="116" spans="1:9" x14ac:dyDescent="0.45">
      <c r="A116" s="5">
        <v>112</v>
      </c>
      <c r="B116" s="6" t="s">
        <v>272</v>
      </c>
      <c r="C116" s="5" t="s">
        <v>118</v>
      </c>
      <c r="D116" s="6">
        <v>41</v>
      </c>
      <c r="E116" s="6">
        <v>47</v>
      </c>
      <c r="F116" s="6">
        <v>65</v>
      </c>
      <c r="G116" s="6">
        <f t="shared" si="3"/>
        <v>282</v>
      </c>
      <c r="H116" s="9">
        <f t="shared" si="4"/>
        <v>47</v>
      </c>
      <c r="I116" s="8">
        <f t="shared" si="5"/>
        <v>138</v>
      </c>
    </row>
    <row r="117" spans="1:9" x14ac:dyDescent="0.45">
      <c r="A117" s="5">
        <v>113</v>
      </c>
      <c r="B117" s="6" t="s">
        <v>273</v>
      </c>
      <c r="C117" s="5" t="s">
        <v>119</v>
      </c>
      <c r="D117" s="6">
        <v>35</v>
      </c>
      <c r="E117" s="6">
        <v>98</v>
      </c>
      <c r="F117" s="6">
        <v>42</v>
      </c>
      <c r="G117" s="6">
        <f t="shared" si="3"/>
        <v>343</v>
      </c>
      <c r="H117" s="9">
        <f t="shared" si="4"/>
        <v>57.17</v>
      </c>
      <c r="I117" s="8">
        <f t="shared" si="5"/>
        <v>101</v>
      </c>
    </row>
    <row r="118" spans="1:9" x14ac:dyDescent="0.45">
      <c r="A118" s="5">
        <v>114</v>
      </c>
      <c r="B118" s="6" t="s">
        <v>274</v>
      </c>
      <c r="C118" s="5" t="s">
        <v>120</v>
      </c>
      <c r="D118" s="6">
        <v>33</v>
      </c>
      <c r="E118" s="6">
        <v>89</v>
      </c>
      <c r="F118" s="6">
        <v>46</v>
      </c>
      <c r="G118" s="6">
        <f t="shared" si="3"/>
        <v>323</v>
      </c>
      <c r="H118" s="9">
        <f t="shared" si="4"/>
        <v>53.83</v>
      </c>
      <c r="I118" s="8">
        <f t="shared" si="5"/>
        <v>118</v>
      </c>
    </row>
    <row r="119" spans="1:9" x14ac:dyDescent="0.45">
      <c r="A119" s="5">
        <v>115</v>
      </c>
      <c r="B119" s="6" t="s">
        <v>275</v>
      </c>
      <c r="C119" s="5" t="s">
        <v>121</v>
      </c>
      <c r="D119" s="6">
        <v>79</v>
      </c>
      <c r="E119" s="6">
        <v>42</v>
      </c>
      <c r="F119" s="6">
        <v>79</v>
      </c>
      <c r="G119" s="6">
        <f t="shared" si="3"/>
        <v>400</v>
      </c>
      <c r="H119" s="9">
        <f t="shared" si="4"/>
        <v>66.67</v>
      </c>
      <c r="I119" s="8">
        <f t="shared" si="5"/>
        <v>55</v>
      </c>
    </row>
    <row r="120" spans="1:9" x14ac:dyDescent="0.45">
      <c r="A120" s="5">
        <v>116</v>
      </c>
      <c r="B120" s="6" t="s">
        <v>276</v>
      </c>
      <c r="C120" s="5" t="s">
        <v>122</v>
      </c>
      <c r="D120" s="6">
        <v>72</v>
      </c>
      <c r="E120" s="6">
        <v>51</v>
      </c>
      <c r="F120" s="6">
        <v>45</v>
      </c>
      <c r="G120" s="6">
        <f t="shared" si="3"/>
        <v>363</v>
      </c>
      <c r="H120" s="9">
        <f t="shared" si="4"/>
        <v>60.5</v>
      </c>
      <c r="I120" s="8">
        <f t="shared" si="5"/>
        <v>85</v>
      </c>
    </row>
    <row r="121" spans="1:9" x14ac:dyDescent="0.45">
      <c r="A121" s="5">
        <v>117</v>
      </c>
      <c r="B121" s="6" t="s">
        <v>277</v>
      </c>
      <c r="C121" s="5" t="s">
        <v>123</v>
      </c>
      <c r="D121" s="6">
        <v>71</v>
      </c>
      <c r="E121" s="6">
        <v>46</v>
      </c>
      <c r="F121" s="6">
        <v>47</v>
      </c>
      <c r="G121" s="6">
        <f t="shared" si="3"/>
        <v>352</v>
      </c>
      <c r="H121" s="9">
        <f t="shared" si="4"/>
        <v>58.67</v>
      </c>
      <c r="I121" s="8">
        <f t="shared" si="5"/>
        <v>93</v>
      </c>
    </row>
    <row r="122" spans="1:9" x14ac:dyDescent="0.45">
      <c r="A122" s="5">
        <v>118</v>
      </c>
      <c r="B122" s="6" t="s">
        <v>278</v>
      </c>
      <c r="C122" s="5" t="s">
        <v>124</v>
      </c>
      <c r="D122" s="6">
        <v>40</v>
      </c>
      <c r="E122" s="6">
        <v>63</v>
      </c>
      <c r="F122" s="6">
        <v>47</v>
      </c>
      <c r="G122" s="6">
        <f t="shared" si="3"/>
        <v>293</v>
      </c>
      <c r="H122" s="9">
        <f t="shared" si="4"/>
        <v>48.83</v>
      </c>
      <c r="I122" s="8">
        <f t="shared" si="5"/>
        <v>134</v>
      </c>
    </row>
    <row r="123" spans="1:9" x14ac:dyDescent="0.45">
      <c r="A123" s="5">
        <v>119</v>
      </c>
      <c r="B123" s="6" t="s">
        <v>279</v>
      </c>
      <c r="C123" s="5" t="s">
        <v>125</v>
      </c>
      <c r="D123" s="6">
        <v>32</v>
      </c>
      <c r="E123" s="6">
        <v>50</v>
      </c>
      <c r="F123" s="6">
        <v>49</v>
      </c>
      <c r="G123" s="6">
        <f t="shared" si="3"/>
        <v>245</v>
      </c>
      <c r="H123" s="9">
        <f t="shared" si="4"/>
        <v>40.83</v>
      </c>
      <c r="I123" s="8">
        <f t="shared" si="5"/>
        <v>151</v>
      </c>
    </row>
    <row r="124" spans="1:9" x14ac:dyDescent="0.45">
      <c r="A124" s="5">
        <v>120</v>
      </c>
      <c r="B124" s="6" t="s">
        <v>280</v>
      </c>
      <c r="C124" s="5" t="s">
        <v>126</v>
      </c>
      <c r="D124" s="6">
        <v>76</v>
      </c>
      <c r="E124" s="6">
        <v>96</v>
      </c>
      <c r="F124" s="6">
        <v>52</v>
      </c>
      <c r="G124" s="6">
        <f t="shared" si="3"/>
        <v>472</v>
      </c>
      <c r="H124" s="9">
        <f t="shared" si="4"/>
        <v>78.67</v>
      </c>
      <c r="I124" s="8">
        <f t="shared" si="5"/>
        <v>17</v>
      </c>
    </row>
    <row r="125" spans="1:9" x14ac:dyDescent="0.45">
      <c r="A125" s="5">
        <v>121</v>
      </c>
      <c r="B125" s="6" t="s">
        <v>281</v>
      </c>
      <c r="C125" s="5" t="s">
        <v>127</v>
      </c>
      <c r="D125" s="6">
        <v>82</v>
      </c>
      <c r="E125" s="6">
        <v>56</v>
      </c>
      <c r="F125" s="6">
        <v>78</v>
      </c>
      <c r="G125" s="6">
        <f t="shared" si="3"/>
        <v>436</v>
      </c>
      <c r="H125" s="9">
        <f t="shared" si="4"/>
        <v>72.67</v>
      </c>
      <c r="I125" s="8">
        <f t="shared" si="5"/>
        <v>37</v>
      </c>
    </row>
    <row r="126" spans="1:9" x14ac:dyDescent="0.45">
      <c r="A126" s="5">
        <v>122</v>
      </c>
      <c r="B126" s="6" t="s">
        <v>282</v>
      </c>
      <c r="C126" s="5" t="s">
        <v>128</v>
      </c>
      <c r="D126" s="6">
        <v>40</v>
      </c>
      <c r="E126" s="6">
        <v>59</v>
      </c>
      <c r="F126" s="6">
        <v>81</v>
      </c>
      <c r="G126" s="6">
        <f t="shared" si="3"/>
        <v>319</v>
      </c>
      <c r="H126" s="9">
        <f t="shared" si="4"/>
        <v>53.17</v>
      </c>
      <c r="I126" s="8">
        <f t="shared" si="5"/>
        <v>122</v>
      </c>
    </row>
    <row r="127" spans="1:9" x14ac:dyDescent="0.45">
      <c r="A127" s="5">
        <v>123</v>
      </c>
      <c r="B127" s="6" t="s">
        <v>283</v>
      </c>
      <c r="C127" s="5" t="s">
        <v>129</v>
      </c>
      <c r="D127" s="6">
        <v>42</v>
      </c>
      <c r="E127" s="6">
        <v>51</v>
      </c>
      <c r="F127" s="6">
        <v>52</v>
      </c>
      <c r="G127" s="6">
        <f t="shared" si="3"/>
        <v>280</v>
      </c>
      <c r="H127" s="9">
        <f t="shared" si="4"/>
        <v>46.67</v>
      </c>
      <c r="I127" s="8">
        <f t="shared" si="5"/>
        <v>141</v>
      </c>
    </row>
    <row r="128" spans="1:9" x14ac:dyDescent="0.45">
      <c r="A128" s="5">
        <v>124</v>
      </c>
      <c r="B128" s="6" t="s">
        <v>284</v>
      </c>
      <c r="C128" s="5" t="s">
        <v>130</v>
      </c>
      <c r="D128" s="6">
        <v>52</v>
      </c>
      <c r="E128" s="6">
        <v>67</v>
      </c>
      <c r="F128" s="6">
        <v>53</v>
      </c>
      <c r="G128" s="6">
        <f t="shared" si="3"/>
        <v>343</v>
      </c>
      <c r="H128" s="9">
        <f t="shared" si="4"/>
        <v>57.17</v>
      </c>
      <c r="I128" s="8">
        <f t="shared" si="5"/>
        <v>101</v>
      </c>
    </row>
    <row r="129" spans="1:9" x14ac:dyDescent="0.45">
      <c r="A129" s="5">
        <v>125</v>
      </c>
      <c r="B129" s="6" t="s">
        <v>285</v>
      </c>
      <c r="C129" s="5" t="s">
        <v>131</v>
      </c>
      <c r="D129" s="6">
        <v>51</v>
      </c>
      <c r="E129" s="6">
        <v>43</v>
      </c>
      <c r="F129" s="6">
        <v>63</v>
      </c>
      <c r="G129" s="6">
        <f t="shared" si="3"/>
        <v>302</v>
      </c>
      <c r="H129" s="9">
        <f t="shared" si="4"/>
        <v>50.33</v>
      </c>
      <c r="I129" s="8">
        <f t="shared" si="5"/>
        <v>131</v>
      </c>
    </row>
    <row r="130" spans="1:9" x14ac:dyDescent="0.45">
      <c r="A130" s="5">
        <v>126</v>
      </c>
      <c r="B130" s="6" t="s">
        <v>286</v>
      </c>
      <c r="C130" s="5" t="s">
        <v>132</v>
      </c>
      <c r="D130" s="6">
        <v>58</v>
      </c>
      <c r="E130" s="6">
        <v>79</v>
      </c>
      <c r="F130" s="6">
        <v>98</v>
      </c>
      <c r="G130" s="6">
        <f t="shared" si="3"/>
        <v>430</v>
      </c>
      <c r="H130" s="9">
        <f t="shared" si="4"/>
        <v>71.67</v>
      </c>
      <c r="I130" s="8">
        <f t="shared" si="5"/>
        <v>40</v>
      </c>
    </row>
    <row r="131" spans="1:9" x14ac:dyDescent="0.45">
      <c r="A131" s="5">
        <v>127</v>
      </c>
      <c r="B131" s="6" t="s">
        <v>287</v>
      </c>
      <c r="C131" s="5" t="s">
        <v>133</v>
      </c>
      <c r="D131" s="6">
        <v>65</v>
      </c>
      <c r="E131" s="6">
        <v>57</v>
      </c>
      <c r="F131" s="6">
        <v>76</v>
      </c>
      <c r="G131" s="6">
        <f t="shared" si="3"/>
        <v>385</v>
      </c>
      <c r="H131" s="9">
        <f t="shared" si="4"/>
        <v>64.17</v>
      </c>
      <c r="I131" s="8">
        <f t="shared" si="5"/>
        <v>69</v>
      </c>
    </row>
    <row r="132" spans="1:9" x14ac:dyDescent="0.45">
      <c r="A132" s="5">
        <v>128</v>
      </c>
      <c r="B132" s="6" t="s">
        <v>288</v>
      </c>
      <c r="C132" s="5" t="s">
        <v>134</v>
      </c>
      <c r="D132" s="6">
        <v>31</v>
      </c>
      <c r="E132" s="6">
        <v>42</v>
      </c>
      <c r="F132" s="6">
        <v>35</v>
      </c>
      <c r="G132" s="6">
        <f t="shared" si="3"/>
        <v>212</v>
      </c>
      <c r="H132" s="9">
        <f t="shared" si="4"/>
        <v>35.33</v>
      </c>
      <c r="I132" s="8">
        <f t="shared" si="5"/>
        <v>156</v>
      </c>
    </row>
    <row r="133" spans="1:9" x14ac:dyDescent="0.45">
      <c r="A133" s="5">
        <v>129</v>
      </c>
      <c r="B133" s="6" t="s">
        <v>289</v>
      </c>
      <c r="C133" s="5" t="s">
        <v>135</v>
      </c>
      <c r="D133" s="6">
        <v>76</v>
      </c>
      <c r="E133" s="6">
        <v>97</v>
      </c>
      <c r="F133" s="6">
        <v>95</v>
      </c>
      <c r="G133" s="6">
        <f t="shared" si="3"/>
        <v>517</v>
      </c>
      <c r="H133" s="9">
        <f t="shared" si="4"/>
        <v>86.17</v>
      </c>
      <c r="I133" s="8">
        <f t="shared" si="5"/>
        <v>9</v>
      </c>
    </row>
    <row r="134" spans="1:9" x14ac:dyDescent="0.45">
      <c r="A134" s="5">
        <v>130</v>
      </c>
      <c r="B134" s="6" t="s">
        <v>290</v>
      </c>
      <c r="C134" s="5" t="s">
        <v>136</v>
      </c>
      <c r="D134" s="6">
        <v>76</v>
      </c>
      <c r="E134" s="6">
        <v>48</v>
      </c>
      <c r="F134" s="6">
        <v>78</v>
      </c>
      <c r="G134" s="6">
        <f t="shared" ref="G134:G160" si="6">SUMPRODUCT(D134:F134,$D$3:$F$3)</f>
        <v>402</v>
      </c>
      <c r="H134" s="9">
        <f t="shared" ref="H134:H160" si="7">ROUND(G134/SUM($D$3:$F$3),2)</f>
        <v>67</v>
      </c>
      <c r="I134" s="8">
        <f t="shared" ref="I134:I160" si="8">_xlfn.RANK.EQ(G134,$G$5:$G$160)</f>
        <v>53</v>
      </c>
    </row>
    <row r="135" spans="1:9" x14ac:dyDescent="0.45">
      <c r="A135" s="5">
        <v>131</v>
      </c>
      <c r="B135" s="6" t="s">
        <v>291</v>
      </c>
      <c r="C135" s="5" t="s">
        <v>137</v>
      </c>
      <c r="D135" s="6">
        <v>38</v>
      </c>
      <c r="E135" s="6">
        <v>30</v>
      </c>
      <c r="F135" s="6">
        <v>97</v>
      </c>
      <c r="G135" s="6">
        <f t="shared" si="6"/>
        <v>271</v>
      </c>
      <c r="H135" s="9">
        <f t="shared" si="7"/>
        <v>45.17</v>
      </c>
      <c r="I135" s="8">
        <f t="shared" si="8"/>
        <v>143</v>
      </c>
    </row>
    <row r="136" spans="1:9" x14ac:dyDescent="0.45">
      <c r="A136" s="5">
        <v>132</v>
      </c>
      <c r="B136" s="6" t="s">
        <v>292</v>
      </c>
      <c r="C136" s="5" t="s">
        <v>138</v>
      </c>
      <c r="D136" s="6">
        <v>36</v>
      </c>
      <c r="E136" s="6">
        <v>87</v>
      </c>
      <c r="F136" s="6">
        <v>95</v>
      </c>
      <c r="G136" s="6">
        <f t="shared" si="6"/>
        <v>377</v>
      </c>
      <c r="H136" s="9">
        <f t="shared" si="7"/>
        <v>62.83</v>
      </c>
      <c r="I136" s="8">
        <f t="shared" si="8"/>
        <v>78</v>
      </c>
    </row>
    <row r="137" spans="1:9" x14ac:dyDescent="0.45">
      <c r="A137" s="5">
        <v>133</v>
      </c>
      <c r="B137" s="6" t="s">
        <v>293</v>
      </c>
      <c r="C137" s="5" t="s">
        <v>139</v>
      </c>
      <c r="D137" s="6">
        <v>97</v>
      </c>
      <c r="E137" s="6">
        <v>33</v>
      </c>
      <c r="F137" s="6">
        <v>40</v>
      </c>
      <c r="G137" s="6">
        <f t="shared" si="6"/>
        <v>397</v>
      </c>
      <c r="H137" s="9">
        <f t="shared" si="7"/>
        <v>66.17</v>
      </c>
      <c r="I137" s="8">
        <f t="shared" si="8"/>
        <v>58</v>
      </c>
    </row>
    <row r="138" spans="1:9" x14ac:dyDescent="0.45">
      <c r="A138" s="5">
        <v>134</v>
      </c>
      <c r="B138" s="6" t="s">
        <v>294</v>
      </c>
      <c r="C138" s="5" t="s">
        <v>140</v>
      </c>
      <c r="D138" s="6">
        <v>61</v>
      </c>
      <c r="E138" s="6">
        <v>38</v>
      </c>
      <c r="F138" s="6">
        <v>63</v>
      </c>
      <c r="G138" s="6">
        <f t="shared" si="6"/>
        <v>322</v>
      </c>
      <c r="H138" s="9">
        <f t="shared" si="7"/>
        <v>53.67</v>
      </c>
      <c r="I138" s="8">
        <f t="shared" si="8"/>
        <v>119</v>
      </c>
    </row>
    <row r="139" spans="1:9" x14ac:dyDescent="0.45">
      <c r="A139" s="5">
        <v>135</v>
      </c>
      <c r="B139" s="6" t="s">
        <v>295</v>
      </c>
      <c r="C139" s="5" t="s">
        <v>141</v>
      </c>
      <c r="D139" s="6">
        <v>44</v>
      </c>
      <c r="E139" s="6">
        <v>45</v>
      </c>
      <c r="F139" s="6">
        <v>77</v>
      </c>
      <c r="G139" s="6">
        <f t="shared" si="6"/>
        <v>299</v>
      </c>
      <c r="H139" s="9">
        <f t="shared" si="7"/>
        <v>49.83</v>
      </c>
      <c r="I139" s="8">
        <f t="shared" si="8"/>
        <v>132</v>
      </c>
    </row>
    <row r="140" spans="1:9" x14ac:dyDescent="0.45">
      <c r="A140" s="5">
        <v>136</v>
      </c>
      <c r="B140" s="6" t="s">
        <v>296</v>
      </c>
      <c r="C140" s="5" t="s">
        <v>142</v>
      </c>
      <c r="D140" s="6">
        <v>43</v>
      </c>
      <c r="E140" s="6">
        <v>70</v>
      </c>
      <c r="F140" s="6">
        <v>49</v>
      </c>
      <c r="G140" s="6">
        <f t="shared" si="6"/>
        <v>318</v>
      </c>
      <c r="H140" s="9">
        <f t="shared" si="7"/>
        <v>53</v>
      </c>
      <c r="I140" s="8">
        <f t="shared" si="8"/>
        <v>123</v>
      </c>
    </row>
    <row r="141" spans="1:9" x14ac:dyDescent="0.45">
      <c r="A141" s="5">
        <v>137</v>
      </c>
      <c r="B141" s="6" t="s">
        <v>297</v>
      </c>
      <c r="C141" s="5" t="s">
        <v>143</v>
      </c>
      <c r="D141" s="6">
        <v>61</v>
      </c>
      <c r="E141" s="6">
        <v>66</v>
      </c>
      <c r="F141" s="6">
        <v>54</v>
      </c>
      <c r="G141" s="6">
        <f t="shared" si="6"/>
        <v>369</v>
      </c>
      <c r="H141" s="9">
        <f t="shared" si="7"/>
        <v>61.5</v>
      </c>
      <c r="I141" s="8">
        <f t="shared" si="8"/>
        <v>81</v>
      </c>
    </row>
    <row r="142" spans="1:9" x14ac:dyDescent="0.45">
      <c r="A142" s="5">
        <v>138</v>
      </c>
      <c r="B142" s="6" t="s">
        <v>298</v>
      </c>
      <c r="C142" s="5" t="s">
        <v>144</v>
      </c>
      <c r="D142" s="6">
        <v>64</v>
      </c>
      <c r="E142" s="6">
        <v>84</v>
      </c>
      <c r="F142" s="6">
        <v>63</v>
      </c>
      <c r="G142" s="6">
        <f t="shared" si="6"/>
        <v>423</v>
      </c>
      <c r="H142" s="9">
        <f t="shared" si="7"/>
        <v>70.5</v>
      </c>
      <c r="I142" s="8">
        <f t="shared" si="8"/>
        <v>46</v>
      </c>
    </row>
    <row r="143" spans="1:9" x14ac:dyDescent="0.45">
      <c r="A143" s="5">
        <v>139</v>
      </c>
      <c r="B143" s="6" t="s">
        <v>299</v>
      </c>
      <c r="C143" s="5" t="s">
        <v>145</v>
      </c>
      <c r="D143" s="6">
        <v>67</v>
      </c>
      <c r="E143" s="6">
        <v>92</v>
      </c>
      <c r="F143" s="6">
        <v>84</v>
      </c>
      <c r="G143" s="6">
        <f t="shared" si="6"/>
        <v>469</v>
      </c>
      <c r="H143" s="9">
        <f t="shared" si="7"/>
        <v>78.17</v>
      </c>
      <c r="I143" s="8">
        <f t="shared" si="8"/>
        <v>18</v>
      </c>
    </row>
    <row r="144" spans="1:9" x14ac:dyDescent="0.45">
      <c r="A144" s="5">
        <v>140</v>
      </c>
      <c r="B144" s="6" t="s">
        <v>300</v>
      </c>
      <c r="C144" s="5" t="s">
        <v>146</v>
      </c>
      <c r="D144" s="6">
        <v>60</v>
      </c>
      <c r="E144" s="6">
        <v>45</v>
      </c>
      <c r="F144" s="6">
        <v>59</v>
      </c>
      <c r="G144" s="6">
        <f t="shared" si="6"/>
        <v>329</v>
      </c>
      <c r="H144" s="9">
        <f t="shared" si="7"/>
        <v>54.83</v>
      </c>
      <c r="I144" s="8">
        <f t="shared" si="8"/>
        <v>112</v>
      </c>
    </row>
    <row r="145" spans="1:9" x14ac:dyDescent="0.45">
      <c r="A145" s="5">
        <v>141</v>
      </c>
      <c r="B145" s="6" t="s">
        <v>301</v>
      </c>
      <c r="C145" s="5" t="s">
        <v>147</v>
      </c>
      <c r="D145" s="6">
        <v>59</v>
      </c>
      <c r="E145" s="6">
        <v>69</v>
      </c>
      <c r="F145" s="6">
        <v>61</v>
      </c>
      <c r="G145" s="6">
        <f t="shared" si="6"/>
        <v>376</v>
      </c>
      <c r="H145" s="9">
        <f t="shared" si="7"/>
        <v>62.67</v>
      </c>
      <c r="I145" s="8">
        <f t="shared" si="8"/>
        <v>79</v>
      </c>
    </row>
    <row r="146" spans="1:9" x14ac:dyDescent="0.45">
      <c r="A146" s="5">
        <v>142</v>
      </c>
      <c r="B146" s="6" t="s">
        <v>302</v>
      </c>
      <c r="C146" s="5" t="s">
        <v>148</v>
      </c>
      <c r="D146" s="6">
        <v>65</v>
      </c>
      <c r="E146" s="6">
        <v>71</v>
      </c>
      <c r="F146" s="6">
        <v>50</v>
      </c>
      <c r="G146" s="6">
        <f t="shared" si="6"/>
        <v>387</v>
      </c>
      <c r="H146" s="9">
        <f t="shared" si="7"/>
        <v>64.5</v>
      </c>
      <c r="I146" s="8">
        <f t="shared" si="8"/>
        <v>66</v>
      </c>
    </row>
    <row r="147" spans="1:9" x14ac:dyDescent="0.45">
      <c r="A147" s="5">
        <v>143</v>
      </c>
      <c r="B147" s="6" t="s">
        <v>303</v>
      </c>
      <c r="C147" s="5" t="s">
        <v>149</v>
      </c>
      <c r="D147" s="6">
        <v>59</v>
      </c>
      <c r="E147" s="6">
        <v>71</v>
      </c>
      <c r="F147" s="6">
        <v>61</v>
      </c>
      <c r="G147" s="6">
        <f t="shared" si="6"/>
        <v>380</v>
      </c>
      <c r="H147" s="9">
        <f t="shared" si="7"/>
        <v>63.33</v>
      </c>
      <c r="I147" s="8">
        <f t="shared" si="8"/>
        <v>75</v>
      </c>
    </row>
    <row r="148" spans="1:9" x14ac:dyDescent="0.45">
      <c r="A148" s="5">
        <v>144</v>
      </c>
      <c r="B148" s="6" t="s">
        <v>304</v>
      </c>
      <c r="C148" s="5" t="s">
        <v>150</v>
      </c>
      <c r="D148" s="6">
        <v>90</v>
      </c>
      <c r="E148" s="6">
        <v>94</v>
      </c>
      <c r="F148" s="6">
        <v>70</v>
      </c>
      <c r="G148" s="6">
        <f t="shared" si="6"/>
        <v>528</v>
      </c>
      <c r="H148" s="9">
        <f t="shared" si="7"/>
        <v>88</v>
      </c>
      <c r="I148" s="8">
        <f t="shared" si="8"/>
        <v>5</v>
      </c>
    </row>
    <row r="149" spans="1:9" x14ac:dyDescent="0.45">
      <c r="A149" s="5">
        <v>145</v>
      </c>
      <c r="B149" s="6" t="s">
        <v>305</v>
      </c>
      <c r="C149" s="5" t="s">
        <v>151</v>
      </c>
      <c r="D149" s="6">
        <v>51</v>
      </c>
      <c r="E149" s="6">
        <v>83</v>
      </c>
      <c r="F149" s="6">
        <v>50</v>
      </c>
      <c r="G149" s="6">
        <f t="shared" si="6"/>
        <v>369</v>
      </c>
      <c r="H149" s="9">
        <f t="shared" si="7"/>
        <v>61.5</v>
      </c>
      <c r="I149" s="8">
        <f t="shared" si="8"/>
        <v>81</v>
      </c>
    </row>
    <row r="150" spans="1:9" x14ac:dyDescent="0.45">
      <c r="A150" s="5">
        <v>146</v>
      </c>
      <c r="B150" s="6" t="s">
        <v>306</v>
      </c>
      <c r="C150" s="5" t="s">
        <v>152</v>
      </c>
      <c r="D150" s="6">
        <v>30</v>
      </c>
      <c r="E150" s="6">
        <v>42</v>
      </c>
      <c r="F150" s="6">
        <v>63</v>
      </c>
      <c r="G150" s="6">
        <f t="shared" si="6"/>
        <v>237</v>
      </c>
      <c r="H150" s="9">
        <f t="shared" si="7"/>
        <v>39.5</v>
      </c>
      <c r="I150" s="8">
        <f t="shared" si="8"/>
        <v>153</v>
      </c>
    </row>
    <row r="151" spans="1:9" x14ac:dyDescent="0.45">
      <c r="A151" s="5">
        <v>147</v>
      </c>
      <c r="B151" s="6" t="s">
        <v>307</v>
      </c>
      <c r="C151" s="5" t="s">
        <v>153</v>
      </c>
      <c r="D151" s="6">
        <v>34</v>
      </c>
      <c r="E151" s="6">
        <v>31</v>
      </c>
      <c r="F151" s="6">
        <v>97</v>
      </c>
      <c r="G151" s="6">
        <f t="shared" si="6"/>
        <v>261</v>
      </c>
      <c r="H151" s="9">
        <f t="shared" si="7"/>
        <v>43.5</v>
      </c>
      <c r="I151" s="8">
        <f t="shared" si="8"/>
        <v>145</v>
      </c>
    </row>
    <row r="152" spans="1:9" x14ac:dyDescent="0.45">
      <c r="A152" s="5">
        <v>148</v>
      </c>
      <c r="B152" s="6" t="s">
        <v>308</v>
      </c>
      <c r="C152" s="5" t="s">
        <v>154</v>
      </c>
      <c r="D152" s="6">
        <v>39</v>
      </c>
      <c r="E152" s="6">
        <v>93</v>
      </c>
      <c r="F152" s="6">
        <v>58</v>
      </c>
      <c r="G152" s="6">
        <f t="shared" si="6"/>
        <v>361</v>
      </c>
      <c r="H152" s="9">
        <f t="shared" si="7"/>
        <v>60.17</v>
      </c>
      <c r="I152" s="8">
        <f t="shared" si="8"/>
        <v>88</v>
      </c>
    </row>
    <row r="153" spans="1:9" x14ac:dyDescent="0.45">
      <c r="A153" s="5">
        <v>149</v>
      </c>
      <c r="B153" s="6" t="s">
        <v>309</v>
      </c>
      <c r="C153" s="5" t="s">
        <v>155</v>
      </c>
      <c r="D153" s="6">
        <v>51</v>
      </c>
      <c r="E153" s="6">
        <v>63</v>
      </c>
      <c r="F153" s="6">
        <v>32</v>
      </c>
      <c r="G153" s="6">
        <f t="shared" si="6"/>
        <v>311</v>
      </c>
      <c r="H153" s="9">
        <f t="shared" si="7"/>
        <v>51.83</v>
      </c>
      <c r="I153" s="8">
        <f t="shared" si="8"/>
        <v>127</v>
      </c>
    </row>
    <row r="154" spans="1:9" x14ac:dyDescent="0.45">
      <c r="A154" s="5">
        <v>150</v>
      </c>
      <c r="B154" s="6" t="s">
        <v>310</v>
      </c>
      <c r="C154" s="5" t="s">
        <v>156</v>
      </c>
      <c r="D154" s="6">
        <v>81</v>
      </c>
      <c r="E154" s="6">
        <v>52</v>
      </c>
      <c r="F154" s="6">
        <v>35</v>
      </c>
      <c r="G154" s="6">
        <f t="shared" si="6"/>
        <v>382</v>
      </c>
      <c r="H154" s="9">
        <f t="shared" si="7"/>
        <v>63.67</v>
      </c>
      <c r="I154" s="8">
        <f t="shared" si="8"/>
        <v>73</v>
      </c>
    </row>
    <row r="155" spans="1:9" x14ac:dyDescent="0.45">
      <c r="A155" s="5">
        <v>151</v>
      </c>
      <c r="B155" s="6" t="s">
        <v>311</v>
      </c>
      <c r="C155" s="5" t="s">
        <v>157</v>
      </c>
      <c r="D155" s="6">
        <v>66</v>
      </c>
      <c r="E155" s="6">
        <v>66</v>
      </c>
      <c r="F155" s="6">
        <v>52</v>
      </c>
      <c r="G155" s="6">
        <f t="shared" si="6"/>
        <v>382</v>
      </c>
      <c r="H155" s="9">
        <f t="shared" si="7"/>
        <v>63.67</v>
      </c>
      <c r="I155" s="8">
        <f t="shared" si="8"/>
        <v>73</v>
      </c>
    </row>
    <row r="156" spans="1:9" x14ac:dyDescent="0.45">
      <c r="A156" s="5">
        <v>152</v>
      </c>
      <c r="B156" s="6" t="s">
        <v>312</v>
      </c>
      <c r="C156" s="5" t="s">
        <v>158</v>
      </c>
      <c r="D156" s="6">
        <v>95</v>
      </c>
      <c r="E156" s="6">
        <v>60</v>
      </c>
      <c r="F156" s="6">
        <v>61</v>
      </c>
      <c r="G156" s="6">
        <f t="shared" si="6"/>
        <v>466</v>
      </c>
      <c r="H156" s="9">
        <f t="shared" si="7"/>
        <v>77.67</v>
      </c>
      <c r="I156" s="8">
        <f t="shared" si="8"/>
        <v>19</v>
      </c>
    </row>
    <row r="157" spans="1:9" x14ac:dyDescent="0.45">
      <c r="A157" s="5">
        <v>153</v>
      </c>
      <c r="B157" s="6" t="s">
        <v>313</v>
      </c>
      <c r="C157" s="5" t="s">
        <v>159</v>
      </c>
      <c r="D157" s="6">
        <v>79</v>
      </c>
      <c r="E157" s="6">
        <v>60</v>
      </c>
      <c r="F157" s="6">
        <v>95</v>
      </c>
      <c r="G157" s="6">
        <f t="shared" si="6"/>
        <v>452</v>
      </c>
      <c r="H157" s="9">
        <f t="shared" si="7"/>
        <v>75.33</v>
      </c>
      <c r="I157" s="8">
        <f t="shared" si="8"/>
        <v>32</v>
      </c>
    </row>
    <row r="158" spans="1:9" x14ac:dyDescent="0.45">
      <c r="A158" s="5">
        <v>154</v>
      </c>
      <c r="B158" s="6" t="s">
        <v>314</v>
      </c>
      <c r="C158" s="5" t="s">
        <v>317</v>
      </c>
      <c r="D158" s="6">
        <v>77</v>
      </c>
      <c r="E158" s="6">
        <v>44</v>
      </c>
      <c r="F158" s="6">
        <v>36</v>
      </c>
      <c r="G158" s="6">
        <f t="shared" si="6"/>
        <v>355</v>
      </c>
      <c r="H158" s="9">
        <f t="shared" si="7"/>
        <v>59.17</v>
      </c>
      <c r="I158" s="8">
        <f t="shared" si="8"/>
        <v>90</v>
      </c>
    </row>
    <row r="159" spans="1:9" x14ac:dyDescent="0.45">
      <c r="A159" s="5">
        <v>155</v>
      </c>
      <c r="B159" s="6" t="s">
        <v>315</v>
      </c>
      <c r="C159" s="5" t="s">
        <v>318</v>
      </c>
      <c r="D159" s="6">
        <v>53</v>
      </c>
      <c r="E159" s="6">
        <v>69</v>
      </c>
      <c r="F159" s="6">
        <v>86</v>
      </c>
      <c r="G159" s="6">
        <f t="shared" si="6"/>
        <v>383</v>
      </c>
      <c r="H159" s="9">
        <f t="shared" si="7"/>
        <v>63.83</v>
      </c>
      <c r="I159" s="8">
        <f t="shared" si="8"/>
        <v>72</v>
      </c>
    </row>
    <row r="160" spans="1:9" x14ac:dyDescent="0.45">
      <c r="A160" s="5">
        <v>156</v>
      </c>
      <c r="B160" s="6" t="s">
        <v>316</v>
      </c>
      <c r="C160" s="5" t="s">
        <v>319</v>
      </c>
      <c r="D160" s="6">
        <v>42</v>
      </c>
      <c r="E160" s="6">
        <v>76</v>
      </c>
      <c r="F160" s="6">
        <v>77</v>
      </c>
      <c r="G160" s="6">
        <f t="shared" si="6"/>
        <v>355</v>
      </c>
      <c r="H160" s="9">
        <f t="shared" si="7"/>
        <v>59.17</v>
      </c>
      <c r="I160" s="8">
        <f t="shared" si="8"/>
        <v>90</v>
      </c>
    </row>
  </sheetData>
  <mergeCells count="1">
    <mergeCell ref="A1:I1"/>
  </mergeCells>
  <phoneticPr fontId="2" type="noConversion"/>
  <printOptions horizontalCentered="1" gridLines="1" gridLinesSet="0"/>
  <pageMargins left="0.98425196850393704" right="0.98425196850393704" top="1.1811023622047245" bottom="1.1811023622047245" header="0.59055118110236227" footer="0.59055118110236227"/>
  <pageSetup paperSize="9" orientation="portrait" horizontalDpi="360" verticalDpi="360" r:id="rId1"/>
  <headerFooter alignWithMargins="0">
    <oddHeader>&amp;L&amp;D&amp;C&amp;A&amp;R&amp;"新細明體,標準"製作人：林資能</oddHeader>
    <oddFooter>&amp;C&amp;"新細明體,標準"第&amp;"Times New Roman,標準"&amp;P&amp;"新細明體,標準"頁</oddFooter>
  </headerFooter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tabSelected="1" workbookViewId="0">
      <selection activeCell="O8" sqref="O8"/>
    </sheetView>
  </sheetViews>
  <sheetFormatPr defaultRowHeight="13.9" x14ac:dyDescent="0.45"/>
  <cols>
    <col min="1" max="2" width="6.625" style="11" customWidth="1"/>
    <col min="3" max="4" width="8.625" style="11" customWidth="1"/>
    <col min="5" max="6" width="6.625" style="11" customWidth="1"/>
    <col min="7" max="8" width="8.625" style="11" customWidth="1"/>
    <col min="9" max="10" width="6.625" style="11" customWidth="1"/>
    <col min="11" max="12" width="8.625" style="11" customWidth="1"/>
    <col min="13" max="14" width="6.625" style="11" customWidth="1"/>
    <col min="15" max="16" width="8.625" style="11" customWidth="1"/>
    <col min="17" max="16384" width="9" style="11"/>
  </cols>
  <sheetData>
    <row r="1" spans="1:16" ht="27" customHeight="1" x14ac:dyDescent="0.45">
      <c r="A1" s="19" t="s">
        <v>324</v>
      </c>
      <c r="B1" s="20"/>
      <c r="C1" s="12" t="s">
        <v>325</v>
      </c>
      <c r="D1" s="13" t="s">
        <v>322</v>
      </c>
      <c r="E1" s="21" t="s">
        <v>326</v>
      </c>
      <c r="F1" s="20"/>
      <c r="G1" s="12" t="s">
        <v>325</v>
      </c>
      <c r="H1" s="13" t="s">
        <v>322</v>
      </c>
      <c r="I1" s="21" t="s">
        <v>327</v>
      </c>
      <c r="J1" s="20"/>
      <c r="K1" s="12" t="s">
        <v>325</v>
      </c>
      <c r="L1" s="13" t="s">
        <v>322</v>
      </c>
      <c r="M1" s="21" t="s">
        <v>328</v>
      </c>
      <c r="N1" s="20"/>
      <c r="O1" s="12" t="s">
        <v>325</v>
      </c>
      <c r="P1" s="12" t="s">
        <v>329</v>
      </c>
    </row>
    <row r="2" spans="1:16" ht="20.25" customHeight="1" x14ac:dyDescent="0.45">
      <c r="A2" s="15">
        <v>0</v>
      </c>
      <c r="B2" s="16">
        <v>10</v>
      </c>
      <c r="C2" s="10">
        <f>FREQUENCY(Excel,B2)</f>
        <v>0</v>
      </c>
      <c r="D2" s="14">
        <f>COUNTIFS(Excel,"&gt;="&amp;A2,Excel,"&lt;="&amp;B2)</f>
        <v>0</v>
      </c>
      <c r="E2" s="17">
        <v>0</v>
      </c>
      <c r="F2" s="16">
        <v>10</v>
      </c>
      <c r="G2" s="10">
        <f>FREQUENCY(Word,F2)</f>
        <v>0</v>
      </c>
      <c r="H2" s="14">
        <f>COUNTIFS(Word,"&gt;="&amp;E2,Word,"&lt;="&amp;F2)</f>
        <v>0</v>
      </c>
      <c r="I2" s="17">
        <v>0</v>
      </c>
      <c r="J2" s="16">
        <v>10</v>
      </c>
      <c r="K2" s="10">
        <f>FREQUENCY(輸入法,J2)</f>
        <v>0</v>
      </c>
      <c r="L2" s="14">
        <f>COUNTIFS(輸入法,"&gt;="&amp;I2,輸入法,"&lt;="&amp;J2)</f>
        <v>0</v>
      </c>
      <c r="M2" s="17">
        <v>0</v>
      </c>
      <c r="N2" s="16">
        <v>10</v>
      </c>
      <c r="O2" s="10">
        <f>FREQUENCY(平均,N2)</f>
        <v>0</v>
      </c>
      <c r="P2" s="10">
        <f>COUNTIFS(平均,"&gt;="&amp;M2,平均,"&lt;="&amp;N2)</f>
        <v>0</v>
      </c>
    </row>
    <row r="3" spans="1:16" ht="20.25" customHeight="1" x14ac:dyDescent="0.45">
      <c r="A3" s="15">
        <v>11</v>
      </c>
      <c r="B3" s="16">
        <v>20</v>
      </c>
      <c r="C3" s="10">
        <f>FREQUENCY(Excel,B3)</f>
        <v>0</v>
      </c>
      <c r="D3" s="14">
        <f>COUNTIFS(Excel,"&gt;="&amp;A3,Excel,"&lt;="&amp;B3)</f>
        <v>0</v>
      </c>
      <c r="E3" s="17">
        <v>11</v>
      </c>
      <c r="F3" s="16">
        <v>20</v>
      </c>
      <c r="G3" s="10">
        <f>FREQUENCY(Word,F3)</f>
        <v>0</v>
      </c>
      <c r="H3" s="14">
        <f>COUNTIFS(Word,"&gt;="&amp;E3,Word,"&lt;="&amp;F3)</f>
        <v>0</v>
      </c>
      <c r="I3" s="17">
        <v>11</v>
      </c>
      <c r="J3" s="16">
        <v>20</v>
      </c>
      <c r="K3" s="10">
        <f>FREQUENCY(輸入法,J3)</f>
        <v>0</v>
      </c>
      <c r="L3" s="14">
        <f>COUNTIFS(輸入法,"&gt;="&amp;I3,輸入法,"&lt;="&amp;J3)</f>
        <v>0</v>
      </c>
      <c r="M3" s="17">
        <v>11</v>
      </c>
      <c r="N3" s="16">
        <v>20</v>
      </c>
      <c r="O3" s="10">
        <f>FREQUENCY(平均,N3)</f>
        <v>0</v>
      </c>
      <c r="P3" s="10">
        <f>COUNTIFS(平均,"&gt;="&amp;M3,平均,"&lt;="&amp;N3)</f>
        <v>0</v>
      </c>
    </row>
    <row r="4" spans="1:16" ht="20.25" customHeight="1" x14ac:dyDescent="0.45">
      <c r="A4" s="15">
        <v>21</v>
      </c>
      <c r="B4" s="16">
        <v>30</v>
      </c>
      <c r="C4" s="10">
        <f>FREQUENCY(Excel,B4)</f>
        <v>3</v>
      </c>
      <c r="D4" s="14">
        <f>COUNTIFS(Excel,"&gt;="&amp;A4,Excel,"&lt;="&amp;B4)</f>
        <v>3</v>
      </c>
      <c r="E4" s="17">
        <v>21</v>
      </c>
      <c r="F4" s="16">
        <v>30</v>
      </c>
      <c r="G4" s="10">
        <f>FREQUENCY(Word,F4)</f>
        <v>2</v>
      </c>
      <c r="H4" s="14">
        <f>COUNTIFS(Word,"&gt;="&amp;E4,Word,"&lt;="&amp;F4)</f>
        <v>2</v>
      </c>
      <c r="I4" s="17">
        <v>21</v>
      </c>
      <c r="J4" s="16">
        <v>30</v>
      </c>
      <c r="K4" s="10">
        <f>FREQUENCY(輸入法,J4)</f>
        <v>1</v>
      </c>
      <c r="L4" s="14">
        <f>COUNTIFS(輸入法,"&gt;="&amp;I4,輸入法,"&lt;="&amp;J4)</f>
        <v>1</v>
      </c>
      <c r="M4" s="17">
        <v>21</v>
      </c>
      <c r="N4" s="16">
        <v>30</v>
      </c>
      <c r="O4" s="10">
        <f>FREQUENCY(平均,N4)</f>
        <v>0</v>
      </c>
      <c r="P4" s="10">
        <f>COUNTIFS(平均,"&gt;="&amp;M4,平均,"&lt;="&amp;N4)</f>
        <v>0</v>
      </c>
    </row>
    <row r="5" spans="1:16" ht="20.25" customHeight="1" x14ac:dyDescent="0.45">
      <c r="A5" s="15">
        <v>31</v>
      </c>
      <c r="B5" s="16">
        <v>40</v>
      </c>
      <c r="C5" s="10">
        <f>FREQUENCY(Excel,B5)</f>
        <v>25</v>
      </c>
      <c r="D5" s="14">
        <f>COUNTIFS(Excel,"&gt;="&amp;A5,Excel,"&lt;="&amp;B5)</f>
        <v>22</v>
      </c>
      <c r="E5" s="17">
        <v>31</v>
      </c>
      <c r="F5" s="16">
        <v>40</v>
      </c>
      <c r="G5" s="10">
        <f>FREQUENCY(Word,F5)</f>
        <v>23</v>
      </c>
      <c r="H5" s="14">
        <f>COUNTIFS(Word,"&gt;="&amp;E5,Word,"&lt;="&amp;F5)</f>
        <v>21</v>
      </c>
      <c r="I5" s="17">
        <v>31</v>
      </c>
      <c r="J5" s="16">
        <v>40</v>
      </c>
      <c r="K5" s="10">
        <f>FREQUENCY(輸入法,J5)</f>
        <v>24</v>
      </c>
      <c r="L5" s="14">
        <f>COUNTIFS(輸入法,"&gt;="&amp;I5,輸入法,"&lt;="&amp;J5)</f>
        <v>23</v>
      </c>
      <c r="M5" s="17">
        <v>31</v>
      </c>
      <c r="N5" s="16">
        <v>40</v>
      </c>
      <c r="O5" s="10">
        <f>FREQUENCY(平均,N5)</f>
        <v>4</v>
      </c>
      <c r="P5" s="10">
        <f>COUNTIFS(平均,"&gt;="&amp;M5,平均,"&lt;="&amp;N5)</f>
        <v>4</v>
      </c>
    </row>
    <row r="6" spans="1:16" ht="20.25" customHeight="1" x14ac:dyDescent="0.45">
      <c r="A6" s="15">
        <v>41</v>
      </c>
      <c r="B6" s="16">
        <v>50</v>
      </c>
      <c r="C6" s="10">
        <f>FREQUENCY(Excel,B6)</f>
        <v>48</v>
      </c>
      <c r="D6" s="14">
        <f>COUNTIFS(Excel,"&gt;="&amp;A6,Excel,"&lt;="&amp;B6)</f>
        <v>23</v>
      </c>
      <c r="E6" s="17">
        <v>41</v>
      </c>
      <c r="F6" s="16">
        <v>50</v>
      </c>
      <c r="G6" s="10">
        <f>FREQUENCY(Word,F6)</f>
        <v>48</v>
      </c>
      <c r="H6" s="14">
        <f>COUNTIFS(Word,"&gt;="&amp;E6,Word,"&lt;="&amp;F6)</f>
        <v>25</v>
      </c>
      <c r="I6" s="17">
        <v>41</v>
      </c>
      <c r="J6" s="16">
        <v>50</v>
      </c>
      <c r="K6" s="10">
        <f>FREQUENCY(輸入法,J6)</f>
        <v>48</v>
      </c>
      <c r="L6" s="14">
        <f>COUNTIFS(輸入法,"&gt;="&amp;I6,輸入法,"&lt;="&amp;J6)</f>
        <v>24</v>
      </c>
      <c r="M6" s="17">
        <v>41</v>
      </c>
      <c r="N6" s="16">
        <v>50</v>
      </c>
      <c r="O6" s="10">
        <f>FREQUENCY(平均,N6)</f>
        <v>25</v>
      </c>
      <c r="P6" s="10">
        <f>COUNTIFS(平均,"&gt;="&amp;M6,平均,"&lt;="&amp;N6)</f>
        <v>19</v>
      </c>
    </row>
    <row r="7" spans="1:16" ht="20.25" customHeight="1" x14ac:dyDescent="0.45">
      <c r="A7" s="15">
        <v>51</v>
      </c>
      <c r="B7" s="16">
        <v>60</v>
      </c>
      <c r="C7" s="10">
        <f>FREQUENCY(Excel,B7)</f>
        <v>80</v>
      </c>
      <c r="D7" s="14">
        <f>COUNTIFS(Excel,"&gt;="&amp;A7,Excel,"&lt;="&amp;B7)</f>
        <v>32</v>
      </c>
      <c r="E7" s="17">
        <v>51</v>
      </c>
      <c r="F7" s="16">
        <v>60</v>
      </c>
      <c r="G7" s="10">
        <f>FREQUENCY(Word,F7)</f>
        <v>74</v>
      </c>
      <c r="H7" s="14">
        <f>COUNTIFS(Word,"&gt;="&amp;E7,Word,"&lt;="&amp;F7)</f>
        <v>26</v>
      </c>
      <c r="I7" s="17">
        <v>51</v>
      </c>
      <c r="J7" s="16">
        <v>60</v>
      </c>
      <c r="K7" s="10">
        <f>FREQUENCY(輸入法,J7)</f>
        <v>74</v>
      </c>
      <c r="L7" s="14">
        <f>COUNTIFS(輸入法,"&gt;="&amp;I7,輸入法,"&lt;="&amp;J7)</f>
        <v>26</v>
      </c>
      <c r="M7" s="17">
        <v>51</v>
      </c>
      <c r="N7" s="16">
        <v>60</v>
      </c>
      <c r="O7" s="10">
        <f>FREQUENCY(平均,N7)</f>
        <v>68</v>
      </c>
      <c r="P7" s="10">
        <f>COUNTIFS(平均,"&gt;="&amp;M7,平均,"&lt;="&amp;N7)</f>
        <v>41</v>
      </c>
    </row>
    <row r="8" spans="1:16" ht="20.25" customHeight="1" x14ac:dyDescent="0.45">
      <c r="A8" s="15">
        <v>61</v>
      </c>
      <c r="B8" s="16">
        <v>70</v>
      </c>
      <c r="C8" s="10">
        <f>FREQUENCY(Excel,B8)</f>
        <v>97</v>
      </c>
      <c r="D8" s="14">
        <f>COUNTIFS(Excel,"&gt;="&amp;A8,Excel,"&lt;="&amp;B8)</f>
        <v>17</v>
      </c>
      <c r="E8" s="17">
        <v>61</v>
      </c>
      <c r="F8" s="16">
        <v>70</v>
      </c>
      <c r="G8" s="10">
        <f>FREQUENCY(Word,F8)</f>
        <v>98</v>
      </c>
      <c r="H8" s="14">
        <f>COUNTIFS(Word,"&gt;="&amp;E8,Word,"&lt;="&amp;F8)</f>
        <v>24</v>
      </c>
      <c r="I8" s="17">
        <v>61</v>
      </c>
      <c r="J8" s="16">
        <v>70</v>
      </c>
      <c r="K8" s="10">
        <f>FREQUENCY(輸入法,J8)</f>
        <v>100</v>
      </c>
      <c r="L8" s="14">
        <f>COUNTIFS(輸入法,"&gt;="&amp;I8,輸入法,"&lt;="&amp;J8)</f>
        <v>26</v>
      </c>
      <c r="M8" s="17">
        <v>61</v>
      </c>
      <c r="N8" s="16">
        <v>70</v>
      </c>
      <c r="O8" s="10">
        <f>FREQUENCY(平均,N8)</f>
        <v>110</v>
      </c>
      <c r="P8" s="10">
        <f>COUNTIFS(平均,"&gt;="&amp;M8,平均,"&lt;="&amp;N8)</f>
        <v>38</v>
      </c>
    </row>
    <row r="9" spans="1:16" ht="20.25" customHeight="1" x14ac:dyDescent="0.45">
      <c r="A9" s="15">
        <v>71</v>
      </c>
      <c r="B9" s="16">
        <v>80</v>
      </c>
      <c r="C9" s="10">
        <f>FREQUENCY(Excel,B9)</f>
        <v>118</v>
      </c>
      <c r="D9" s="14">
        <f>COUNTIFS(Excel,"&gt;="&amp;A9,Excel,"&lt;="&amp;B9)</f>
        <v>21</v>
      </c>
      <c r="E9" s="17">
        <v>71</v>
      </c>
      <c r="F9" s="16">
        <v>80</v>
      </c>
      <c r="G9" s="10">
        <f>FREQUENCY(Word,F9)</f>
        <v>121</v>
      </c>
      <c r="H9" s="14">
        <f>COUNTIFS(Word,"&gt;="&amp;E9,Word,"&lt;="&amp;F9)</f>
        <v>23</v>
      </c>
      <c r="I9" s="17">
        <v>71</v>
      </c>
      <c r="J9" s="16">
        <v>80</v>
      </c>
      <c r="K9" s="10">
        <f>FREQUENCY(輸入法,J9)</f>
        <v>123</v>
      </c>
      <c r="L9" s="14">
        <f>COUNTIFS(輸入法,"&gt;="&amp;I9,輸入法,"&lt;="&amp;J9)</f>
        <v>23</v>
      </c>
      <c r="M9" s="17">
        <v>71</v>
      </c>
      <c r="N9" s="16">
        <v>80</v>
      </c>
      <c r="O9" s="10">
        <f>FREQUENCY(平均,N9)</f>
        <v>141</v>
      </c>
      <c r="P9" s="10">
        <f>COUNTIFS(平均,"&gt;="&amp;M9,平均,"&lt;="&amp;N9)</f>
        <v>30</v>
      </c>
    </row>
    <row r="10" spans="1:16" ht="20.25" customHeight="1" x14ac:dyDescent="0.45">
      <c r="A10" s="15">
        <v>81</v>
      </c>
      <c r="B10" s="16">
        <v>90</v>
      </c>
      <c r="C10" s="10">
        <f>FREQUENCY(Excel,B10)</f>
        <v>139</v>
      </c>
      <c r="D10" s="14">
        <f>COUNTIFS(Excel,"&gt;="&amp;A10,Excel,"&lt;="&amp;B10)</f>
        <v>21</v>
      </c>
      <c r="E10" s="17">
        <v>81</v>
      </c>
      <c r="F10" s="16">
        <v>90</v>
      </c>
      <c r="G10" s="10">
        <f>FREQUENCY(Word,F10)</f>
        <v>137</v>
      </c>
      <c r="H10" s="14">
        <f>COUNTIFS(Word,"&gt;="&amp;E10,Word,"&lt;="&amp;F10)</f>
        <v>16</v>
      </c>
      <c r="I10" s="17">
        <v>81</v>
      </c>
      <c r="J10" s="16">
        <v>90</v>
      </c>
      <c r="K10" s="10">
        <f>FREQUENCY(輸入法,J10)</f>
        <v>138</v>
      </c>
      <c r="L10" s="14">
        <f>COUNTIFS(輸入法,"&gt;="&amp;I10,輸入法,"&lt;="&amp;J10)</f>
        <v>15</v>
      </c>
      <c r="M10" s="17">
        <v>81</v>
      </c>
      <c r="N10" s="16">
        <v>90</v>
      </c>
      <c r="O10" s="10">
        <f>FREQUENCY(平均,N10)</f>
        <v>152</v>
      </c>
      <c r="P10" s="10">
        <f>COUNTIFS(平均,"&gt;="&amp;M10,平均,"&lt;="&amp;N10)</f>
        <v>11</v>
      </c>
    </row>
    <row r="11" spans="1:16" ht="20.25" customHeight="1" x14ac:dyDescent="0.45">
      <c r="A11" s="15">
        <v>91</v>
      </c>
      <c r="B11" s="16">
        <v>100</v>
      </c>
      <c r="C11" s="10">
        <f>FREQUENCY(Excel,B11)</f>
        <v>156</v>
      </c>
      <c r="D11" s="14">
        <f>COUNTIFS(Excel,"&gt;="&amp;A11,Excel,"&lt;="&amp;B11)</f>
        <v>17</v>
      </c>
      <c r="E11" s="17">
        <v>91</v>
      </c>
      <c r="F11" s="16">
        <v>100</v>
      </c>
      <c r="G11" s="10">
        <f>FREQUENCY(Word,F11)</f>
        <v>156</v>
      </c>
      <c r="H11" s="14">
        <f>COUNTIFS(Word,"&gt;="&amp;E11,Word,"&lt;="&amp;F11)</f>
        <v>19</v>
      </c>
      <c r="I11" s="17">
        <v>91</v>
      </c>
      <c r="J11" s="16">
        <v>100</v>
      </c>
      <c r="K11" s="10">
        <f>FREQUENCY(輸入法,J11)</f>
        <v>156</v>
      </c>
      <c r="L11" s="14">
        <f>COUNTIFS(輸入法,"&gt;="&amp;I11,輸入法,"&lt;="&amp;J11)</f>
        <v>18</v>
      </c>
      <c r="M11" s="17">
        <v>91</v>
      </c>
      <c r="N11" s="16">
        <v>100</v>
      </c>
      <c r="O11" s="10">
        <f>FREQUENCY(平均,N11)</f>
        <v>156</v>
      </c>
      <c r="P11" s="10">
        <f>COUNTIFS(平均,"&gt;="&amp;M11,平均,"&lt;="&amp;N11)</f>
        <v>4</v>
      </c>
    </row>
  </sheetData>
  <mergeCells count="4">
    <mergeCell ref="A1:B1"/>
    <mergeCell ref="E1:F1"/>
    <mergeCell ref="I1:J1"/>
    <mergeCell ref="M1:N1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成績公佈欄</vt:lpstr>
      <vt:lpstr>成績統計</vt:lpstr>
      <vt:lpstr>Excel</vt:lpstr>
      <vt:lpstr>成績公佈欄!Print_Titles</vt:lpstr>
      <vt:lpstr>Word</vt:lpstr>
      <vt:lpstr>平均</vt:lpstr>
      <vt:lpstr>輸入法</vt:lpstr>
      <vt:lpstr>總分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data file Exd02</dc:title>
  <dc:creator>david</dc:creator>
  <cp:lastModifiedBy>myyang Yang</cp:lastModifiedBy>
  <cp:lastPrinted>1998-08-20T14:22:03Z</cp:lastPrinted>
  <dcterms:created xsi:type="dcterms:W3CDTF">1998-06-23T06:24:48Z</dcterms:created>
  <dcterms:modified xsi:type="dcterms:W3CDTF">2017-07-04T06:11:41Z</dcterms:modified>
</cp:coreProperties>
</file>