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4 查閱與參照函數\"/>
    </mc:Choice>
  </mc:AlternateContent>
  <bookViews>
    <workbookView xWindow="480" yWindow="45" windowWidth="8505" windowHeight="4980"/>
  </bookViews>
  <sheets>
    <sheet name="行員" sheetId="5" r:id="rId1"/>
    <sheet name="單位" sheetId="9" r:id="rId2"/>
    <sheet name="組別" sheetId="10" r:id="rId3"/>
  </sheets>
  <definedNames>
    <definedName name="_xlnm._FilterDatabase" localSheetId="1" hidden="1">單位!#REF!</definedName>
    <definedName name="_xlnm.Extract" localSheetId="1">單位!$B$1</definedName>
    <definedName name="_xlnm.Print_Area" localSheetId="0">行員!$A$1:$H$39</definedName>
  </definedNames>
  <calcPr calcId="162913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</calcChain>
</file>

<file path=xl/sharedStrings.xml><?xml version="1.0" encoding="utf-8"?>
<sst xmlns="http://schemas.openxmlformats.org/spreadsheetml/2006/main" count="185" uniqueCount="184">
  <si>
    <t>單位</t>
    <phoneticPr fontId="1" type="noConversion"/>
  </si>
  <si>
    <t>一般銀行業務組</t>
  </si>
  <si>
    <t>外匯業務組</t>
  </si>
  <si>
    <t>資訊業務組</t>
  </si>
  <si>
    <t>綜合業務組(信託)</t>
  </si>
  <si>
    <t>綜合業務組(信用卡)</t>
  </si>
  <si>
    <t>中壢分行</t>
    <phoneticPr fontId="1" type="noConversion"/>
  </si>
  <si>
    <t>總行信託部</t>
    <phoneticPr fontId="1" type="noConversion"/>
  </si>
  <si>
    <t>消費金融部</t>
    <phoneticPr fontId="1" type="noConversion"/>
  </si>
  <si>
    <t>南京東路分行</t>
    <phoneticPr fontId="1" type="noConversion"/>
  </si>
  <si>
    <t>長春分行</t>
    <phoneticPr fontId="1" type="noConversion"/>
  </si>
  <si>
    <t>總行營業部</t>
    <phoneticPr fontId="1" type="noConversion"/>
  </si>
  <si>
    <t>總行資訊室</t>
    <phoneticPr fontId="1" type="noConversion"/>
  </si>
  <si>
    <t>總行審查部</t>
    <phoneticPr fontId="1" type="noConversion"/>
  </si>
  <si>
    <t>桃園分行</t>
    <phoneticPr fontId="1" type="noConversion"/>
  </si>
  <si>
    <t>南崁分行</t>
    <phoneticPr fontId="1" type="noConversion"/>
  </si>
  <si>
    <t>豐原分行</t>
    <phoneticPr fontId="1" type="noConversion"/>
  </si>
  <si>
    <t>台南分行</t>
    <phoneticPr fontId="1" type="noConversion"/>
  </si>
  <si>
    <t>總行業務部</t>
    <phoneticPr fontId="1" type="noConversion"/>
  </si>
  <si>
    <t>斗六分行</t>
    <phoneticPr fontId="1" type="noConversion"/>
  </si>
  <si>
    <t>南高雄分行</t>
    <phoneticPr fontId="1" type="noConversion"/>
  </si>
  <si>
    <t>總行儲蓄部</t>
    <phoneticPr fontId="1" type="noConversion"/>
  </si>
  <si>
    <t>新莊分行</t>
    <phoneticPr fontId="1" type="noConversion"/>
  </si>
  <si>
    <t>總行國外部</t>
    <phoneticPr fontId="1" type="noConversion"/>
  </si>
  <si>
    <t>三重分行</t>
    <phoneticPr fontId="1" type="noConversion"/>
  </si>
  <si>
    <t>總行會計室</t>
    <phoneticPr fontId="1" type="noConversion"/>
  </si>
  <si>
    <t>總行稽核室</t>
    <phoneticPr fontId="1" type="noConversion"/>
  </si>
  <si>
    <t>投資業務中心</t>
    <phoneticPr fontId="1" type="noConversion"/>
  </si>
  <si>
    <t>組別</t>
    <phoneticPr fontId="1" type="noConversion"/>
  </si>
  <si>
    <t>陳彥男</t>
  </si>
  <si>
    <t>吳明峰</t>
  </si>
  <si>
    <t>黃世豪</t>
  </si>
  <si>
    <t>林玫珊</t>
  </si>
  <si>
    <t>謝狄廷</t>
  </si>
  <si>
    <t>劉芳君</t>
  </si>
  <si>
    <t>陳昭君</t>
  </si>
  <si>
    <t>曾漢偉</t>
  </si>
  <si>
    <t>陳佩岑</t>
  </si>
  <si>
    <t>陳筱芩</t>
  </si>
  <si>
    <t>蘇銘泓</t>
  </si>
  <si>
    <t>陳欣慧</t>
  </si>
  <si>
    <t>胡怡真</t>
  </si>
  <si>
    <t>陳建文</t>
  </si>
  <si>
    <t>陳柔君</t>
  </si>
  <si>
    <t>陳珮琪</t>
  </si>
  <si>
    <t>郭毓軒</t>
  </si>
  <si>
    <t>張怡文</t>
  </si>
  <si>
    <t>鄭馥儀</t>
  </si>
  <si>
    <t>蔡芸屏</t>
  </si>
  <si>
    <t>林鎧顗</t>
  </si>
  <si>
    <t>陳君美</t>
  </si>
  <si>
    <t>高祺嵐</t>
  </si>
  <si>
    <t>蔡忠漢</t>
  </si>
  <si>
    <t>陳惠明</t>
  </si>
  <si>
    <t>洪嘉勵</t>
  </si>
  <si>
    <t>何其霖</t>
  </si>
  <si>
    <t>陳瑤鳳</t>
  </si>
  <si>
    <t>廖峰毅</t>
  </si>
  <si>
    <t>黃珊倚</t>
  </si>
  <si>
    <t>章珍瑞</t>
  </si>
  <si>
    <t>程韻容</t>
  </si>
  <si>
    <t>陳建仲</t>
  </si>
  <si>
    <t>王麗雁</t>
  </si>
  <si>
    <t>劉姍靈</t>
  </si>
  <si>
    <t>沈時華</t>
  </si>
  <si>
    <t>黃佳惠</t>
  </si>
  <si>
    <t>賴佳慧</t>
  </si>
  <si>
    <t>汐止分行</t>
    <phoneticPr fontId="1" type="noConversion"/>
  </si>
  <si>
    <t>總行人事室</t>
    <phoneticPr fontId="1" type="noConversion"/>
  </si>
  <si>
    <t>大里分行</t>
    <phoneticPr fontId="1" type="noConversion"/>
  </si>
  <si>
    <t>中和分行</t>
    <phoneticPr fontId="1" type="noConversion"/>
  </si>
  <si>
    <t>屏東分行</t>
    <phoneticPr fontId="1" type="noConversion"/>
  </si>
  <si>
    <t>新營分行</t>
    <phoneticPr fontId="1" type="noConversion"/>
  </si>
  <si>
    <t>東台南分行</t>
    <phoneticPr fontId="1" type="noConversion"/>
  </si>
  <si>
    <t>高雄分行</t>
    <phoneticPr fontId="1" type="noConversion"/>
  </si>
  <si>
    <t>嘉義分行</t>
    <phoneticPr fontId="1" type="noConversion"/>
  </si>
  <si>
    <t>板橋分行</t>
    <phoneticPr fontId="1" type="noConversion"/>
  </si>
  <si>
    <t>新竹分行</t>
    <phoneticPr fontId="1" type="noConversion"/>
  </si>
  <si>
    <t>松山分行</t>
    <phoneticPr fontId="1" type="noConversion"/>
  </si>
  <si>
    <t>新店分行</t>
    <phoneticPr fontId="1" type="noConversion"/>
  </si>
  <si>
    <t>台中分行</t>
    <phoneticPr fontId="1" type="noConversion"/>
  </si>
  <si>
    <t>總行祕書室</t>
    <phoneticPr fontId="1" type="noConversion"/>
  </si>
  <si>
    <t>士林分行</t>
    <phoneticPr fontId="1" type="noConversion"/>
  </si>
  <si>
    <t>國際金融分行</t>
    <phoneticPr fontId="1" type="noConversion"/>
  </si>
  <si>
    <t>世貿分行</t>
    <phoneticPr fontId="1" type="noConversion"/>
  </si>
  <si>
    <t>員林分行</t>
    <phoneticPr fontId="1" type="noConversion"/>
  </si>
  <si>
    <t>債權管理中心</t>
    <phoneticPr fontId="1" type="noConversion"/>
  </si>
  <si>
    <t>北台南分行</t>
    <phoneticPr fontId="1" type="noConversion"/>
  </si>
  <si>
    <t>北高雄分行</t>
    <phoneticPr fontId="1" type="noConversion"/>
  </si>
  <si>
    <t>總行</t>
    <phoneticPr fontId="1" type="noConversion"/>
  </si>
  <si>
    <t>單位代號</t>
    <phoneticPr fontId="1" type="noConversion"/>
  </si>
  <si>
    <t>101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</si>
  <si>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</si>
  <si>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</si>
  <si>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</si>
  <si>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</si>
  <si>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</si>
  <si>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</si>
  <si>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</si>
  <si>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</si>
  <si>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</si>
  <si>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</si>
  <si>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201</t>
    <phoneticPr fontId="1" type="noConversion"/>
  </si>
  <si>
    <t>202</t>
  </si>
  <si>
    <t>203</t>
  </si>
  <si>
    <t>301</t>
    <phoneticPr fontId="1" type="noConversion"/>
  </si>
  <si>
    <t>302</t>
  </si>
  <si>
    <t>303</t>
  </si>
  <si>
    <t>304</t>
  </si>
  <si>
    <t>305</t>
  </si>
  <si>
    <t>306</t>
  </si>
  <si>
    <t>307</t>
  </si>
  <si>
    <t>311</t>
    <phoneticPr fontId="1" type="noConversion"/>
  </si>
  <si>
    <t>312</t>
  </si>
  <si>
    <t>313</t>
  </si>
  <si>
    <t>314</t>
  </si>
  <si>
    <t>315</t>
  </si>
  <si>
    <t>316</t>
  </si>
  <si>
    <t>321</t>
    <phoneticPr fontId="1" type="noConversion"/>
  </si>
  <si>
    <t>322</t>
  </si>
  <si>
    <t>323</t>
  </si>
  <si>
    <t>324</t>
  </si>
  <si>
    <t>331</t>
    <phoneticPr fontId="1" type="noConversion"/>
  </si>
  <si>
    <t>332</t>
  </si>
  <si>
    <t>333</t>
  </si>
  <si>
    <t>334</t>
  </si>
  <si>
    <t>335</t>
  </si>
  <si>
    <t>336</t>
  </si>
  <si>
    <t>341</t>
    <phoneticPr fontId="1" type="noConversion"/>
  </si>
  <si>
    <t>342</t>
  </si>
  <si>
    <t>343</t>
  </si>
  <si>
    <t>351</t>
    <phoneticPr fontId="1" type="noConversion"/>
  </si>
  <si>
    <t>352</t>
  </si>
  <si>
    <t>353</t>
  </si>
  <si>
    <t>354</t>
  </si>
  <si>
    <t>361</t>
    <phoneticPr fontId="1" type="noConversion"/>
  </si>
  <si>
    <t>組別</t>
    <phoneticPr fontId="1" type="noConversion"/>
  </si>
  <si>
    <t>組別代號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</si>
  <si>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</si>
  <si>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</si>
  <si>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</si>
  <si>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</si>
  <si>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</si>
  <si>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1-332-A-33</t>
  </si>
  <si>
    <t>1-108-A-01</t>
  </si>
  <si>
    <t>1-343-A-02</t>
  </si>
  <si>
    <t>1-322-A-03</t>
  </si>
  <si>
    <t>1-105-A-04</t>
  </si>
  <si>
    <t>1-104-B-05</t>
  </si>
  <si>
    <t>1-107-C-06</t>
  </si>
  <si>
    <t>1-203-E-07</t>
  </si>
  <si>
    <t>1-106-A-08</t>
  </si>
  <si>
    <t>1-109-A-09</t>
  </si>
  <si>
    <t>1-332-B-10</t>
  </si>
  <si>
    <t>1-110-A-11</t>
  </si>
  <si>
    <t>1-306-A-12</t>
  </si>
  <si>
    <t>1-334-B-13</t>
  </si>
  <si>
    <t>1-111-A-14</t>
  </si>
  <si>
    <t>1-314-E-15</t>
  </si>
  <si>
    <t>1-107-C-16</t>
  </si>
  <si>
    <t>1-323-A-17</t>
  </si>
  <si>
    <t>1-203-E-18</t>
  </si>
  <si>
    <t>1-107-C-19</t>
  </si>
  <si>
    <t>1-109-A-20</t>
  </si>
  <si>
    <t>1-105-A-21</t>
  </si>
  <si>
    <t>1-353-A-22</t>
  </si>
  <si>
    <t>1-304-A-23</t>
  </si>
  <si>
    <t>1-332-A-24</t>
  </si>
  <si>
    <t>1-111-A-25</t>
  </si>
  <si>
    <t>1-109-A-26</t>
  </si>
  <si>
    <t>1-304-A-27</t>
  </si>
  <si>
    <t>1-107-C-28</t>
  </si>
  <si>
    <t>1-107-C-29</t>
  </si>
  <si>
    <t>1-102-D-30</t>
  </si>
  <si>
    <t>1-111-A-31</t>
  </si>
  <si>
    <t>1-312-A-32</t>
  </si>
  <si>
    <t>1-335-A-34</t>
  </si>
  <si>
    <t>1-323-A-35</t>
  </si>
  <si>
    <t>1-203-E-36</t>
  </si>
  <si>
    <t>1-341-A-37</t>
  </si>
  <si>
    <t>1-111-A-38</t>
  </si>
  <si>
    <t>編號</t>
    <phoneticPr fontId="1" type="noConversion"/>
  </si>
  <si>
    <t>姓名</t>
    <phoneticPr fontId="1" type="noConversion"/>
  </si>
  <si>
    <t>單位代號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</si>
</sst>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name val="微軟正黑體"/>
      <family val="2"/>
      <charset val="136"/>
    </font>
    <font>
      <b/>
      <sz val="11"/>
      <color theme="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Font="1" applyAlignment="1">
      <alignment vertical="center"/>
    </xf>
  </cellXfs>
  <cellStyles count="1">
    <cellStyle name="一般" xfId="0" builtinId="0"/>
  </cellStyles>
  <dxfs count="21"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行員表格" displayName="行員表格" ref="A1:E39" totalsRowShown="0" headerRowDxfId="20" headerRowBorderDxfId="19" tableBorderDxfId="18">
  <autoFilter ref="A1:E39"/>
  <tableColumns count="5">
    <tableColumn id="1" name="編號" dataDxfId="17"/>
    <tableColumn id="6" name="單位代號" dataDxfId="16">
      <calculatedColumnFormula>MID(行員表格[[#This Row],[編號]],3,3)</calculatedColumnFormula>
    </tableColumn>
    <tableColumn id="2" name="單位" dataDxfId="15">
      <calculatedColumnFormula>VLOOKUP(行員表格[[#This Row],[單位代號]],單位表格[],2,0)</calculatedColumnFormula>
    </tableColumn>
    <tableColumn id="3" name="姓名" dataDxfId="14"/>
    <tableColumn id="4" name="組別" dataDxfId="13">
      <calculatedColumnFormula>VLOOKUP(MID(行員表格[[#This Row],[編號]],7,1),組別表格[],2,0)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單位表格" displayName="單位表格" ref="A1:B46" totalsRowShown="0" headerRowDxfId="1" dataDxfId="0" headerRowBorderDxfId="12" tableBorderDxfId="11" totalsRowBorderDxfId="10">
  <autoFilter ref="A1:B46"/>
  <tableColumns count="2">
    <tableColumn id="1" name="單位代號" dataDxfId="3"/>
    <tableColumn id="2" name="單位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組別表格" displayName="組別表格" ref="A1:B6" totalsRowShown="0" headerRowDxfId="9" headerRowBorderDxfId="8" tableBorderDxfId="7" totalsRowBorderDxfId="6">
  <autoFilter ref="A1:B6"/>
  <tableColumns count="2">
    <tableColumn id="1" name="組別代號" dataDxfId="5"/>
    <tableColumn id="2" name="組別" dataDxfId="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都會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39"/>
  <sheetViews>
    <sheetView tabSelected="1" zoomScaleNormal="75" workbookViewId="0">
      <pane ySplit="1" topLeftCell="A2" activePane="bottomLeft" state="frozen"/>
      <selection activeCell="E8" sqref="E8"/>
      <selection pane="bottomLeft" activeCell="E2" sqref="E2"/>
    </sheetView>
  </sheetViews>
  <sheetFormatPr defaultColWidth="13.86328125" defaultRowHeight="13.9"/>
  <cols>
    <col min="1" max="1" width="15.6640625" style="1" customWidth="1"/>
    <col min="2" max="2" width="14.33203125" style="1" customWidth="1"/>
    <col min="3" max="3" width="16.86328125" style="1" customWidth="1"/>
    <col min="4" max="4" width="17.33203125" style="32" customWidth="1"/>
    <col min="5" max="5" width="30.796875" style="1" customWidth="1"/>
    <col min="6" max="16384" width="13.86328125" style="1"/>
  </cols>
  <sheetData>
    <row r="1" spans="1:5" ht="39" customHeight="1">
      <c r="A1" s="22" t="s">
        <v>181</v>
      </c>
      <c r="B1" s="22" t="s">
        <v>183</v>
      </c>
      <c r="C1" s="23" t="s">
        <v>0</v>
      </c>
      <c r="D1" s="28" t="s">
        <v>182</v>
      </c>
      <c r="E1" s="24" t="s">
        <v>28</v>
      </c>
    </row>
    <row r="2" spans="1:5" ht="25.05" customHeight="1">
      <c r="A2" s="2" t="s">
        <v>172</v>
      </c>
      <c r="B2" s="25" t="str">
        <f>MID(行員表格[[#This Row],[編號]],3,3)</f>
        <v>107</v>
      </c>
      <c r="C2" s="5" t="str">
        <f>VLOOKUP(行員表格[[#This Row],[單位代號]],單位表格[],2,0)</f>
        <v>總行資訊室</v>
      </c>
      <c r="D2" s="29" t="s">
        <v>59</v>
      </c>
      <c r="E2" s="8" t="str">
        <f>VLOOKUP(MID(行員表格[[#This Row],[編號]],7,1),組別表格[],2,0)</f>
        <v>資訊業務組</v>
      </c>
    </row>
    <row r="3" spans="1:5" ht="25.05" customHeight="1">
      <c r="A3" s="3" t="s">
        <v>173</v>
      </c>
      <c r="B3" s="26" t="str">
        <f>MID(行員表格[[#This Row],[編號]],3,3)</f>
        <v>102</v>
      </c>
      <c r="C3" s="6" t="str">
        <f>VLOOKUP(行員表格[[#This Row],[單位代號]],單位表格[],2,0)</f>
        <v>總行信託部</v>
      </c>
      <c r="D3" s="30" t="s">
        <v>62</v>
      </c>
      <c r="E3" s="9" t="str">
        <f>VLOOKUP(MID(行員表格[[#This Row],[編號]],7,1),組別表格[],2,0)</f>
        <v>綜合業務組(信託)</v>
      </c>
    </row>
    <row r="4" spans="1:5" ht="25.05" customHeight="1">
      <c r="A4" s="3" t="s">
        <v>180</v>
      </c>
      <c r="B4" s="26" t="str">
        <f>MID(行員表格[[#This Row],[編號]],3,3)</f>
        <v>111</v>
      </c>
      <c r="C4" s="6" t="str">
        <f>VLOOKUP(行員表格[[#This Row],[單位代號]],單位表格[],2,0)</f>
        <v>總行營業部</v>
      </c>
      <c r="D4" s="30" t="s">
        <v>38</v>
      </c>
      <c r="E4" s="9" t="str">
        <f>VLOOKUP(MID(行員表格[[#This Row],[編號]],7,1),組別表格[],2,0)</f>
        <v>一般銀行業務組</v>
      </c>
    </row>
    <row r="5" spans="1:5" ht="25.05" customHeight="1">
      <c r="A5" s="3" t="s">
        <v>145</v>
      </c>
      <c r="B5" s="26" t="str">
        <f>MID(行員表格[[#This Row],[編號]],3,3)</f>
        <v>343</v>
      </c>
      <c r="C5" s="6" t="str">
        <f>VLOOKUP(行員表格[[#This Row],[單位代號]],單位表格[],2,0)</f>
        <v>北台南分行</v>
      </c>
      <c r="D5" s="30" t="s">
        <v>36</v>
      </c>
      <c r="E5" s="9" t="str">
        <f>VLOOKUP(MID(行員表格[[#This Row],[編號]],7,1),組別表格[],2,0)</f>
        <v>一般銀行業務組</v>
      </c>
    </row>
    <row r="6" spans="1:5" ht="25.05" customHeight="1">
      <c r="A6" s="3" t="s">
        <v>171</v>
      </c>
      <c r="B6" s="26" t="str">
        <f>MID(行員表格[[#This Row],[編號]],3,3)</f>
        <v>107</v>
      </c>
      <c r="C6" s="6" t="str">
        <f>VLOOKUP(行員表格[[#This Row],[單位代號]],單位表格[],2,0)</f>
        <v>總行資訊室</v>
      </c>
      <c r="D6" s="30" t="s">
        <v>61</v>
      </c>
      <c r="E6" s="9" t="str">
        <f>VLOOKUP(MID(行員表格[[#This Row],[編號]],7,1),組別表格[],2,0)</f>
        <v>資訊業務組</v>
      </c>
    </row>
    <row r="7" spans="1:5" ht="25.05" customHeight="1">
      <c r="A7" s="3" t="s">
        <v>168</v>
      </c>
      <c r="B7" s="26" t="str">
        <f>MID(行員表格[[#This Row],[編號]],3,3)</f>
        <v>111</v>
      </c>
      <c r="C7" s="6" t="str">
        <f>VLOOKUP(行員表格[[#This Row],[單位代號]],單位表格[],2,0)</f>
        <v>總行營業部</v>
      </c>
      <c r="D7" s="30" t="s">
        <v>41</v>
      </c>
      <c r="E7" s="9" t="str">
        <f>VLOOKUP(MID(行員表格[[#This Row],[編號]],7,1),組別表格[],2,0)</f>
        <v>一般銀行業務組</v>
      </c>
    </row>
    <row r="8" spans="1:5" ht="25.05" customHeight="1">
      <c r="A8" s="3" t="s">
        <v>150</v>
      </c>
      <c r="B8" s="26" t="str">
        <f>MID(行員表格[[#This Row],[編號]],3,3)</f>
        <v>203</v>
      </c>
      <c r="C8" s="6" t="str">
        <f>VLOOKUP(行員表格[[#This Row],[單位代號]],單位表格[],2,0)</f>
        <v>消費金融部</v>
      </c>
      <c r="D8" s="30" t="s">
        <v>65</v>
      </c>
      <c r="E8" s="9" t="str">
        <f>VLOOKUP(MID(行員表格[[#This Row],[編號]],7,1),組別表格[],2,0)</f>
        <v>綜合業務組(信用卡)</v>
      </c>
    </row>
    <row r="9" spans="1:5" ht="25.05" customHeight="1">
      <c r="A9" s="3" t="s">
        <v>159</v>
      </c>
      <c r="B9" s="26" t="str">
        <f>MID(行員表格[[#This Row],[編號]],3,3)</f>
        <v>107</v>
      </c>
      <c r="C9" s="6" t="str">
        <f>VLOOKUP(行員表格[[#This Row],[單位代號]],單位表格[],2,0)</f>
        <v>總行資訊室</v>
      </c>
      <c r="D9" s="30" t="s">
        <v>60</v>
      </c>
      <c r="E9" s="9" t="str">
        <f>VLOOKUP(MID(行員表格[[#This Row],[編號]],7,1),組別表格[],2,0)</f>
        <v>資訊業務組</v>
      </c>
    </row>
    <row r="10" spans="1:5" ht="25.05" customHeight="1">
      <c r="A10" s="3" t="s">
        <v>165</v>
      </c>
      <c r="B10" s="26" t="str">
        <f>MID(行員表格[[#This Row],[編號]],3,3)</f>
        <v>353</v>
      </c>
      <c r="C10" s="6" t="str">
        <f>VLOOKUP(行員表格[[#This Row],[單位代號]],單位表格[],2,0)</f>
        <v>南高雄分行</v>
      </c>
      <c r="D10" s="30" t="s">
        <v>47</v>
      </c>
      <c r="E10" s="9" t="str">
        <f>VLOOKUP(MID(行員表格[[#This Row],[編號]],7,1),組別表格[],2,0)</f>
        <v>一般銀行業務組</v>
      </c>
    </row>
    <row r="11" spans="1:5" ht="25.05" customHeight="1">
      <c r="A11" s="3" t="s">
        <v>158</v>
      </c>
      <c r="B11" s="26" t="str">
        <f>MID(行員表格[[#This Row],[編號]],3,3)</f>
        <v>314</v>
      </c>
      <c r="C11" s="6" t="str">
        <f>VLOOKUP(行員表格[[#This Row],[單位代號]],單位表格[],2,0)</f>
        <v>新莊分行</v>
      </c>
      <c r="D11" s="30" t="s">
        <v>63</v>
      </c>
      <c r="E11" s="9" t="str">
        <f>VLOOKUP(MID(行員表格[[#This Row],[編號]],7,1),組別表格[],2,0)</f>
        <v>綜合業務組(信用卡)</v>
      </c>
    </row>
    <row r="12" spans="1:5" ht="25.05" customHeight="1">
      <c r="A12" s="3" t="s">
        <v>144</v>
      </c>
      <c r="B12" s="26" t="str">
        <f>MID(行員表格[[#This Row],[編號]],3,3)</f>
        <v>108</v>
      </c>
      <c r="C12" s="6" t="str">
        <f>VLOOKUP(行員表格[[#This Row],[單位代號]],單位表格[],2,0)</f>
        <v>總行審查部</v>
      </c>
      <c r="D12" s="30" t="s">
        <v>31</v>
      </c>
      <c r="E12" s="9" t="str">
        <f>VLOOKUP(MID(行員表格[[#This Row],[編號]],7,1),組別表格[],2,0)</f>
        <v>一般銀行業務組</v>
      </c>
    </row>
    <row r="13" spans="1:5" ht="25.05" customHeight="1">
      <c r="A13" s="3" t="s">
        <v>155</v>
      </c>
      <c r="B13" s="26" t="str">
        <f>MID(行員表格[[#This Row],[編號]],3,3)</f>
        <v>306</v>
      </c>
      <c r="C13" s="6" t="str">
        <f>VLOOKUP(行員表格[[#This Row],[單位代號]],單位表格[],2,0)</f>
        <v>長春分行</v>
      </c>
      <c r="D13" s="30" t="s">
        <v>42</v>
      </c>
      <c r="E13" s="9" t="str">
        <f>VLOOKUP(MID(行員表格[[#This Row],[編號]],7,1),組別表格[],2,0)</f>
        <v>一般銀行業務組</v>
      </c>
    </row>
    <row r="14" spans="1:5" ht="25.05" customHeight="1">
      <c r="A14" s="3" t="s">
        <v>175</v>
      </c>
      <c r="B14" s="26" t="str">
        <f>MID(行員表格[[#This Row],[編號]],3,3)</f>
        <v>312</v>
      </c>
      <c r="C14" s="6" t="str">
        <f>VLOOKUP(行員表格[[#This Row],[單位代號]],單位表格[],2,0)</f>
        <v>中和分行</v>
      </c>
      <c r="D14" s="30" t="s">
        <v>35</v>
      </c>
      <c r="E14" s="9" t="str">
        <f>VLOOKUP(MID(行員表格[[#This Row],[編號]],7,1),組別表格[],2,0)</f>
        <v>一般銀行業務組</v>
      </c>
    </row>
    <row r="15" spans="1:5" ht="25.05" customHeight="1">
      <c r="A15" s="3" t="s">
        <v>179</v>
      </c>
      <c r="B15" s="26" t="str">
        <f>MID(行員表格[[#This Row],[編號]],3,3)</f>
        <v>341</v>
      </c>
      <c r="C15" s="6" t="str">
        <f>VLOOKUP(行員表格[[#This Row],[單位代號]],單位表格[],2,0)</f>
        <v>台南分行</v>
      </c>
      <c r="D15" s="30" t="s">
        <v>46</v>
      </c>
      <c r="E15" s="9" t="str">
        <f>VLOOKUP(MID(行員表格[[#This Row],[編號]],7,1),組別表格[],2,0)</f>
        <v>一般銀行業務組</v>
      </c>
    </row>
    <row r="16" spans="1:5" ht="25.05" customHeight="1">
      <c r="A16" s="3" t="s">
        <v>153</v>
      </c>
      <c r="B16" s="26" t="str">
        <f>MID(行員表格[[#This Row],[編號]],3,3)</f>
        <v>332</v>
      </c>
      <c r="C16" s="6" t="str">
        <f>VLOOKUP(行員表格[[#This Row],[單位代號]],單位表格[],2,0)</f>
        <v>台中分行</v>
      </c>
      <c r="D16" s="30" t="s">
        <v>55</v>
      </c>
      <c r="E16" s="9" t="str">
        <f>VLOOKUP(MID(行員表格[[#This Row],[編號]],7,1),組別表格[],2,0)</f>
        <v>外匯業務組</v>
      </c>
    </row>
    <row r="17" spans="1:5" ht="25.05" customHeight="1">
      <c r="A17" s="3" t="s">
        <v>177</v>
      </c>
      <c r="B17" s="26" t="str">
        <f>MID(行員表格[[#This Row],[編號]],3,3)</f>
        <v>323</v>
      </c>
      <c r="C17" s="6" t="str">
        <f>VLOOKUP(行員表格[[#This Row],[單位代號]],單位表格[],2,0)</f>
        <v>中壢分行</v>
      </c>
      <c r="D17" s="30" t="s">
        <v>40</v>
      </c>
      <c r="E17" s="9" t="str">
        <f>VLOOKUP(MID(行員表格[[#This Row],[編號]],7,1),組別表格[],2,0)</f>
        <v>一般銀行業務組</v>
      </c>
    </row>
    <row r="18" spans="1:5" ht="25.05" customHeight="1">
      <c r="A18" s="3" t="s">
        <v>170</v>
      </c>
      <c r="B18" s="26" t="str">
        <f>MID(行員表格[[#This Row],[編號]],3,3)</f>
        <v>304</v>
      </c>
      <c r="C18" s="6" t="str">
        <f>VLOOKUP(行員表格[[#This Row],[單位代號]],單位表格[],2,0)</f>
        <v>南京東路分行</v>
      </c>
      <c r="D18" s="30" t="s">
        <v>29</v>
      </c>
      <c r="E18" s="9" t="str">
        <f>VLOOKUP(MID(行員表格[[#This Row],[編號]],7,1),組別表格[],2,0)</f>
        <v>一般銀行業務組</v>
      </c>
    </row>
    <row r="19" spans="1:5" ht="25.05" customHeight="1">
      <c r="A19" s="3" t="s">
        <v>157</v>
      </c>
      <c r="B19" s="26" t="str">
        <f>MID(行員表格[[#This Row],[編號]],3,3)</f>
        <v>111</v>
      </c>
      <c r="C19" s="6" t="str">
        <f>VLOOKUP(行員表格[[#This Row],[單位代號]],單位表格[],2,0)</f>
        <v>總行營業部</v>
      </c>
      <c r="D19" s="30" t="s">
        <v>48</v>
      </c>
      <c r="E19" s="9" t="str">
        <f>VLOOKUP(MID(行員表格[[#This Row],[編號]],7,1),組別表格[],2,0)</f>
        <v>一般銀行業務組</v>
      </c>
    </row>
    <row r="20" spans="1:5" ht="25.05" customHeight="1">
      <c r="A20" s="3" t="s">
        <v>163</v>
      </c>
      <c r="B20" s="26" t="str">
        <f>MID(行員表格[[#This Row],[編號]],3,3)</f>
        <v>109</v>
      </c>
      <c r="C20" s="6" t="str">
        <f>VLOOKUP(行員表格[[#This Row],[單位代號]],單位表格[],2,0)</f>
        <v>總行稽核室</v>
      </c>
      <c r="D20" s="30" t="s">
        <v>39</v>
      </c>
      <c r="E20" s="9" t="str">
        <f>VLOOKUP(MID(行員表格[[#This Row],[編號]],7,1),組別表格[],2,0)</f>
        <v>一般銀行業務組</v>
      </c>
    </row>
    <row r="21" spans="1:5" ht="25.05" customHeight="1">
      <c r="A21" s="3" t="s">
        <v>152</v>
      </c>
      <c r="B21" s="26" t="str">
        <f>MID(行員表格[[#This Row],[編號]],3,3)</f>
        <v>109</v>
      </c>
      <c r="C21" s="6" t="str">
        <f>VLOOKUP(行員表格[[#This Row],[單位代號]],單位表格[],2,0)</f>
        <v>總行稽核室</v>
      </c>
      <c r="D21" s="30" t="s">
        <v>52</v>
      </c>
      <c r="E21" s="9" t="str">
        <f>VLOOKUP(MID(行員表格[[#This Row],[編號]],7,1),組別表格[],2,0)</f>
        <v>一般銀行業務組</v>
      </c>
    </row>
    <row r="22" spans="1:5" ht="25.05" customHeight="1">
      <c r="A22" s="3" t="s">
        <v>162</v>
      </c>
      <c r="B22" s="26" t="str">
        <f>MID(行員表格[[#This Row],[編號]],3,3)</f>
        <v>107</v>
      </c>
      <c r="C22" s="6" t="str">
        <f>VLOOKUP(行員表格[[#This Row],[單位代號]],單位表格[],2,0)</f>
        <v>總行資訊室</v>
      </c>
      <c r="D22" s="30" t="s">
        <v>57</v>
      </c>
      <c r="E22" s="9" t="str">
        <f>VLOOKUP(MID(行員表格[[#This Row],[編號]],7,1),組別表格[],2,0)</f>
        <v>資訊業務組</v>
      </c>
    </row>
    <row r="23" spans="1:5" ht="25.05" customHeight="1">
      <c r="A23" s="3" t="s">
        <v>154</v>
      </c>
      <c r="B23" s="26" t="str">
        <f>MID(行員表格[[#This Row],[編號]],3,3)</f>
        <v>110</v>
      </c>
      <c r="C23" s="6" t="str">
        <f>VLOOKUP(行員表格[[#This Row],[單位代號]],單位表格[],2,0)</f>
        <v>總行儲蓄部</v>
      </c>
      <c r="D23" s="30" t="s">
        <v>45</v>
      </c>
      <c r="E23" s="9" t="str">
        <f>VLOOKUP(MID(行員表格[[#This Row],[編號]],7,1),組別表格[],2,0)</f>
        <v>一般銀行業務組</v>
      </c>
    </row>
    <row r="24" spans="1:5" ht="25.05" customHeight="1">
      <c r="A24" s="3" t="s">
        <v>160</v>
      </c>
      <c r="B24" s="26" t="str">
        <f>MID(行員表格[[#This Row],[編號]],3,3)</f>
        <v>323</v>
      </c>
      <c r="C24" s="6" t="str">
        <f>VLOOKUP(行員表格[[#This Row],[單位代號]],單位表格[],2,0)</f>
        <v>中壢分行</v>
      </c>
      <c r="D24" s="30" t="s">
        <v>53</v>
      </c>
      <c r="E24" s="9" t="str">
        <f>VLOOKUP(MID(行員表格[[#This Row],[編號]],7,1),組別表格[],2,0)</f>
        <v>一般銀行業務組</v>
      </c>
    </row>
    <row r="25" spans="1:5" ht="25.05" customHeight="1">
      <c r="A25" s="3" t="s">
        <v>164</v>
      </c>
      <c r="B25" s="26" t="str">
        <f>MID(行員表格[[#This Row],[編號]],3,3)</f>
        <v>105</v>
      </c>
      <c r="C25" s="6" t="str">
        <f>VLOOKUP(行員表格[[#This Row],[單位代號]],單位表格[],2,0)</f>
        <v>總行會計室</v>
      </c>
      <c r="D25" s="30" t="s">
        <v>37</v>
      </c>
      <c r="E25" s="9" t="str">
        <f>VLOOKUP(MID(行員表格[[#This Row],[編號]],7,1),組別表格[],2,0)</f>
        <v>一般銀行業務組</v>
      </c>
    </row>
    <row r="26" spans="1:5" ht="25.05" customHeight="1">
      <c r="A26" s="3" t="s">
        <v>167</v>
      </c>
      <c r="B26" s="26" t="str">
        <f>MID(行員表格[[#This Row],[編號]],3,3)</f>
        <v>332</v>
      </c>
      <c r="C26" s="6" t="str">
        <f>VLOOKUP(行員表格[[#This Row],[單位代號]],單位表格[],2,0)</f>
        <v>台中分行</v>
      </c>
      <c r="D26" s="30" t="s">
        <v>34</v>
      </c>
      <c r="E26" s="9" t="str">
        <f>VLOOKUP(MID(行員表格[[#This Row],[編號]],7,1),組別表格[],2,0)</f>
        <v>一般銀行業務組</v>
      </c>
    </row>
    <row r="27" spans="1:5" ht="25.05" customHeight="1">
      <c r="A27" s="3" t="s">
        <v>161</v>
      </c>
      <c r="B27" s="26" t="str">
        <f>MID(行員表格[[#This Row],[編號]],3,3)</f>
        <v>203</v>
      </c>
      <c r="C27" s="6" t="str">
        <f>VLOOKUP(行員表格[[#This Row],[單位代號]],單位表格[],2,0)</f>
        <v>消費金融部</v>
      </c>
      <c r="D27" s="30" t="s">
        <v>66</v>
      </c>
      <c r="E27" s="9" t="str">
        <f>VLOOKUP(MID(行員表格[[#This Row],[編號]],7,1),組別表格[],2,0)</f>
        <v>綜合業務組(信用卡)</v>
      </c>
    </row>
    <row r="28" spans="1:5" ht="25.05" customHeight="1">
      <c r="A28" s="3" t="s">
        <v>178</v>
      </c>
      <c r="B28" s="26" t="str">
        <f>MID(行員表格[[#This Row],[編號]],3,3)</f>
        <v>203</v>
      </c>
      <c r="C28" s="6" t="str">
        <f>VLOOKUP(行員表格[[#This Row],[單位代號]],單位表格[],2,0)</f>
        <v>消費金融部</v>
      </c>
      <c r="D28" s="30" t="s">
        <v>64</v>
      </c>
      <c r="E28" s="9" t="str">
        <f>VLOOKUP(MID(行員表格[[#This Row],[編號]],7,1),組別表格[],2,0)</f>
        <v>綜合業務組(信用卡)</v>
      </c>
    </row>
    <row r="29" spans="1:5" ht="25.05" customHeight="1">
      <c r="A29" s="3" t="s">
        <v>169</v>
      </c>
      <c r="B29" s="26" t="str">
        <f>MID(行員表格[[#This Row],[編號]],3,3)</f>
        <v>109</v>
      </c>
      <c r="C29" s="6" t="str">
        <f>VLOOKUP(行員表格[[#This Row],[單位代號]],單位表格[],2,0)</f>
        <v>總行稽核室</v>
      </c>
      <c r="D29" s="30" t="s">
        <v>30</v>
      </c>
      <c r="E29" s="9" t="str">
        <f>VLOOKUP(MID(行員表格[[#This Row],[編號]],7,1),組別表格[],2,0)</f>
        <v>一般銀行業務組</v>
      </c>
    </row>
    <row r="30" spans="1:5" ht="25.05" customHeight="1">
      <c r="A30" s="3" t="s">
        <v>176</v>
      </c>
      <c r="B30" s="26" t="str">
        <f>MID(行員表格[[#This Row],[編號]],3,3)</f>
        <v>335</v>
      </c>
      <c r="C30" s="6" t="str">
        <f>VLOOKUP(行員表格[[#This Row],[單位代號]],單位表格[],2,0)</f>
        <v>斗六分行</v>
      </c>
      <c r="D30" s="30" t="s">
        <v>51</v>
      </c>
      <c r="E30" s="9" t="str">
        <f>VLOOKUP(MID(行員表格[[#This Row],[編號]],7,1),組別表格[],2,0)</f>
        <v>一般銀行業務組</v>
      </c>
    </row>
    <row r="31" spans="1:5" ht="25.05" customHeight="1">
      <c r="A31" s="3" t="s">
        <v>166</v>
      </c>
      <c r="B31" s="26" t="str">
        <f>MID(行員表格[[#This Row],[編號]],3,3)</f>
        <v>304</v>
      </c>
      <c r="C31" s="6" t="str">
        <f>VLOOKUP(行員表格[[#This Row],[單位代號]],單位表格[],2,0)</f>
        <v>南京東路分行</v>
      </c>
      <c r="D31" s="30" t="s">
        <v>33</v>
      </c>
      <c r="E31" s="9" t="str">
        <f>VLOOKUP(MID(行員表格[[#This Row],[編號]],7,1),組別表格[],2,0)</f>
        <v>一般銀行業務組</v>
      </c>
    </row>
    <row r="32" spans="1:5" ht="25.05" customHeight="1">
      <c r="A32" s="3" t="s">
        <v>174</v>
      </c>
      <c r="B32" s="26" t="str">
        <f>MID(行員表格[[#This Row],[編號]],3,3)</f>
        <v>111</v>
      </c>
      <c r="C32" s="6" t="str">
        <f>VLOOKUP(行員表格[[#This Row],[單位代號]],單位表格[],2,0)</f>
        <v>總行營業部</v>
      </c>
      <c r="D32" s="30" t="s">
        <v>32</v>
      </c>
      <c r="E32" s="9" t="str">
        <f>VLOOKUP(MID(行員表格[[#This Row],[編號]],7,1),組別表格[],2,0)</f>
        <v>一般銀行業務組</v>
      </c>
    </row>
    <row r="33" spans="1:5" ht="25.05" customHeight="1">
      <c r="A33" s="3" t="s">
        <v>149</v>
      </c>
      <c r="B33" s="26" t="str">
        <f>MID(行員表格[[#This Row],[編號]],3,3)</f>
        <v>107</v>
      </c>
      <c r="C33" s="6" t="str">
        <f>VLOOKUP(行員表格[[#This Row],[單位代號]],單位表格[],2,0)</f>
        <v>總行資訊室</v>
      </c>
      <c r="D33" s="30" t="s">
        <v>58</v>
      </c>
      <c r="E33" s="9" t="str">
        <f>VLOOKUP(MID(行員表格[[#This Row],[編號]],7,1),組別表格[],2,0)</f>
        <v>資訊業務組</v>
      </c>
    </row>
    <row r="34" spans="1:5" ht="25.05" customHeight="1">
      <c r="A34" s="3" t="s">
        <v>156</v>
      </c>
      <c r="B34" s="26" t="str">
        <f>MID(行員表格[[#This Row],[編號]],3,3)</f>
        <v>334</v>
      </c>
      <c r="C34" s="6" t="str">
        <f>VLOOKUP(行員表格[[#This Row],[單位代號]],單位表格[],2,0)</f>
        <v>豐原分行</v>
      </c>
      <c r="D34" s="30" t="s">
        <v>56</v>
      </c>
      <c r="E34" s="9" t="str">
        <f>VLOOKUP(MID(行員表格[[#This Row],[編號]],7,1),組別表格[],2,0)</f>
        <v>外匯業務組</v>
      </c>
    </row>
    <row r="35" spans="1:5" ht="25.05" customHeight="1">
      <c r="A35" s="3" t="s">
        <v>151</v>
      </c>
      <c r="B35" s="26" t="str">
        <f>MID(行員表格[[#This Row],[編號]],3,3)</f>
        <v>106</v>
      </c>
      <c r="C35" s="6" t="str">
        <f>VLOOKUP(行員表格[[#This Row],[單位代號]],單位表格[],2,0)</f>
        <v>總行業務部</v>
      </c>
      <c r="D35" s="30" t="s">
        <v>50</v>
      </c>
      <c r="E35" s="9" t="str">
        <f>VLOOKUP(MID(行員表格[[#This Row],[編號]],7,1),組別表格[],2,0)</f>
        <v>一般銀行業務組</v>
      </c>
    </row>
    <row r="36" spans="1:5" ht="25.05" customHeight="1">
      <c r="A36" s="3" t="s">
        <v>143</v>
      </c>
      <c r="B36" s="26" t="str">
        <f>MID(行員表格[[#This Row],[編號]],3,3)</f>
        <v>332</v>
      </c>
      <c r="C36" s="6" t="str">
        <f>VLOOKUP(行員表格[[#This Row],[單位代號]],單位表格[],2,0)</f>
        <v>台中分行</v>
      </c>
      <c r="D36" s="30" t="s">
        <v>44</v>
      </c>
      <c r="E36" s="9" t="str">
        <f>VLOOKUP(MID(行員表格[[#This Row],[編號]],7,1),組別表格[],2,0)</f>
        <v>一般銀行業務組</v>
      </c>
    </row>
    <row r="37" spans="1:5" ht="25.05" customHeight="1">
      <c r="A37" s="3" t="s">
        <v>147</v>
      </c>
      <c r="B37" s="26" t="str">
        <f>MID(行員表格[[#This Row],[編號]],3,3)</f>
        <v>105</v>
      </c>
      <c r="C37" s="6" t="str">
        <f>VLOOKUP(行員表格[[#This Row],[單位代號]],單位表格[],2,0)</f>
        <v>總行會計室</v>
      </c>
      <c r="D37" s="30" t="s">
        <v>43</v>
      </c>
      <c r="E37" s="9" t="str">
        <f>VLOOKUP(MID(行員表格[[#This Row],[編號]],7,1),組別表格[],2,0)</f>
        <v>一般銀行業務組</v>
      </c>
    </row>
    <row r="38" spans="1:5" ht="25.05" customHeight="1">
      <c r="A38" s="3" t="s">
        <v>148</v>
      </c>
      <c r="B38" s="26" t="str">
        <f>MID(行員表格[[#This Row],[編號]],3,3)</f>
        <v>104</v>
      </c>
      <c r="C38" s="6" t="str">
        <f>VLOOKUP(行員表格[[#This Row],[單位代號]],單位表格[],2,0)</f>
        <v>總行國外部</v>
      </c>
      <c r="D38" s="30" t="s">
        <v>54</v>
      </c>
      <c r="E38" s="9" t="str">
        <f>VLOOKUP(MID(行員表格[[#This Row],[編號]],7,1),組別表格[],2,0)</f>
        <v>外匯業務組</v>
      </c>
    </row>
    <row r="39" spans="1:5" ht="25.05" customHeight="1">
      <c r="A39" s="4" t="s">
        <v>146</v>
      </c>
      <c r="B39" s="27" t="str">
        <f>MID(行員表格[[#This Row],[編號]],3,3)</f>
        <v>322</v>
      </c>
      <c r="C39" s="7" t="str">
        <f>VLOOKUP(行員表格[[#This Row],[單位代號]],單位表格[],2,0)</f>
        <v>南崁分行</v>
      </c>
      <c r="D39" s="31" t="s">
        <v>49</v>
      </c>
      <c r="E39" s="10" t="str">
        <f>VLOOKUP(MID(行員表格[[#This Row],[編號]],7,1),組別表格[],2,0)</f>
        <v>一般銀行業務組</v>
      </c>
    </row>
  </sheetData>
  <phoneticPr fontId="1" type="noConversion"/>
  <printOptions horizontalCentered="1"/>
  <pageMargins left="0" right="0" top="0.78740157480314965" bottom="0.78740157480314965" header="0.51181102362204722" footer="0.51181102362204722"/>
  <pageSetup paperSize="9" orientation="portrait" horizontalDpi="300" verticalDpi="300" r:id="rId1"/>
  <headerFooter alignWithMargins="0">
    <oddHeader>&amp;C&amp;"標楷體,斜體"&amp;20八十八年度升等考核成績總表&amp;"Times New Roman,斜體"(&amp;"標楷體,斜體"應試助理專員&amp;"Times New Roman,斜體")&amp;14(&amp;"標楷體,斜體"共&amp;"Times New Roman,斜體"38&amp;"標楷體,斜體"人&amp;"Times New Roman,斜體")</oddHeader>
    <oddFooter>&amp;C&amp;"標楷體,標準"升助專&amp;P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46"/>
  <sheetViews>
    <sheetView topLeftCell="A2" workbookViewId="0">
      <selection activeCell="B5" sqref="B5"/>
    </sheetView>
  </sheetViews>
  <sheetFormatPr defaultColWidth="8.86328125" defaultRowHeight="13.9"/>
  <cols>
    <col min="1" max="1" width="14.1328125" style="33" customWidth="1"/>
    <col min="2" max="2" width="20.1328125" style="33" customWidth="1"/>
    <col min="3" max="16384" width="8.86328125" style="33"/>
  </cols>
  <sheetData>
    <row r="1" spans="1:2" ht="28.25" customHeight="1">
      <c r="A1" s="14" t="s">
        <v>90</v>
      </c>
      <c r="B1" s="15" t="s">
        <v>0</v>
      </c>
    </row>
    <row r="2" spans="1:2" ht="20" customHeight="1">
      <c r="A2" s="3" t="s">
        <v>91</v>
      </c>
      <c r="B2" s="11" t="s">
        <v>68</v>
      </c>
    </row>
    <row r="3" spans="1:2" ht="20" customHeight="1">
      <c r="A3" s="3" t="s">
        <v>92</v>
      </c>
      <c r="B3" s="12" t="s">
        <v>7</v>
      </c>
    </row>
    <row r="4" spans="1:2" ht="20" customHeight="1">
      <c r="A4" s="3" t="s">
        <v>93</v>
      </c>
      <c r="B4" s="11" t="s">
        <v>81</v>
      </c>
    </row>
    <row r="5" spans="1:2" ht="20" customHeight="1">
      <c r="A5" s="3" t="s">
        <v>94</v>
      </c>
      <c r="B5" s="12" t="s">
        <v>23</v>
      </c>
    </row>
    <row r="6" spans="1:2" ht="20" customHeight="1">
      <c r="A6" s="3" t="s">
        <v>95</v>
      </c>
      <c r="B6" s="12" t="s">
        <v>25</v>
      </c>
    </row>
    <row r="7" spans="1:2" ht="20" customHeight="1">
      <c r="A7" s="3" t="s">
        <v>96</v>
      </c>
      <c r="B7" s="12" t="s">
        <v>18</v>
      </c>
    </row>
    <row r="8" spans="1:2" ht="20" customHeight="1">
      <c r="A8" s="3" t="s">
        <v>97</v>
      </c>
      <c r="B8" s="12" t="s">
        <v>12</v>
      </c>
    </row>
    <row r="9" spans="1:2" ht="20" customHeight="1">
      <c r="A9" s="3" t="s">
        <v>98</v>
      </c>
      <c r="B9" s="12" t="s">
        <v>13</v>
      </c>
    </row>
    <row r="10" spans="1:2" ht="20" customHeight="1">
      <c r="A10" s="3" t="s">
        <v>99</v>
      </c>
      <c r="B10" s="12" t="s">
        <v>26</v>
      </c>
    </row>
    <row r="11" spans="1:2" ht="20" customHeight="1">
      <c r="A11" s="3" t="s">
        <v>100</v>
      </c>
      <c r="B11" s="12" t="s">
        <v>21</v>
      </c>
    </row>
    <row r="12" spans="1:2" ht="20" customHeight="1">
      <c r="A12" s="3" t="s">
        <v>101</v>
      </c>
      <c r="B12" s="12" t="s">
        <v>11</v>
      </c>
    </row>
    <row r="13" spans="1:2" ht="20" customHeight="1">
      <c r="A13" s="3" t="s">
        <v>102</v>
      </c>
      <c r="B13" s="12" t="s">
        <v>27</v>
      </c>
    </row>
    <row r="14" spans="1:2" ht="20" customHeight="1">
      <c r="A14" s="3" t="s">
        <v>103</v>
      </c>
      <c r="B14" s="12" t="s">
        <v>86</v>
      </c>
    </row>
    <row r="15" spans="1:2" ht="20" customHeight="1">
      <c r="A15" s="3" t="s">
        <v>104</v>
      </c>
      <c r="B15" s="12" t="s">
        <v>8</v>
      </c>
    </row>
    <row r="16" spans="1:2" ht="20" customHeight="1">
      <c r="A16" s="3" t="s">
        <v>105</v>
      </c>
      <c r="B16" s="12" t="s">
        <v>89</v>
      </c>
    </row>
    <row r="17" spans="1:2" ht="20" customHeight="1">
      <c r="A17" s="3" t="s">
        <v>106</v>
      </c>
      <c r="B17" s="12" t="s">
        <v>84</v>
      </c>
    </row>
    <row r="18" spans="1:2" ht="20" customHeight="1">
      <c r="A18" s="3" t="s">
        <v>107</v>
      </c>
      <c r="B18" s="11" t="s">
        <v>78</v>
      </c>
    </row>
    <row r="19" spans="1:2" ht="20" customHeight="1">
      <c r="A19" s="3" t="s">
        <v>108</v>
      </c>
      <c r="B19" s="12" t="s">
        <v>9</v>
      </c>
    </row>
    <row r="20" spans="1:2" ht="20" customHeight="1">
      <c r="A20" s="3" t="s">
        <v>109</v>
      </c>
      <c r="B20" s="12" t="s">
        <v>83</v>
      </c>
    </row>
    <row r="21" spans="1:2" ht="20" customHeight="1">
      <c r="A21" s="3" t="s">
        <v>110</v>
      </c>
      <c r="B21" s="12" t="s">
        <v>10</v>
      </c>
    </row>
    <row r="22" spans="1:2" ht="20" customHeight="1">
      <c r="A22" s="3" t="s">
        <v>111</v>
      </c>
      <c r="B22" s="12" t="s">
        <v>82</v>
      </c>
    </row>
    <row r="23" spans="1:2" ht="20" customHeight="1">
      <c r="A23" s="3" t="s">
        <v>112</v>
      </c>
      <c r="B23" s="11" t="s">
        <v>67</v>
      </c>
    </row>
    <row r="24" spans="1:2" ht="20" customHeight="1">
      <c r="A24" s="3" t="s">
        <v>113</v>
      </c>
      <c r="B24" s="12" t="s">
        <v>70</v>
      </c>
    </row>
    <row r="25" spans="1:2" ht="20" customHeight="1">
      <c r="A25" s="3" t="s">
        <v>114</v>
      </c>
      <c r="B25" s="12" t="s">
        <v>24</v>
      </c>
    </row>
    <row r="26" spans="1:2" ht="20" customHeight="1">
      <c r="A26" s="3" t="s">
        <v>115</v>
      </c>
      <c r="B26" s="12" t="s">
        <v>22</v>
      </c>
    </row>
    <row r="27" spans="1:2" ht="20" customHeight="1">
      <c r="A27" s="3" t="s">
        <v>116</v>
      </c>
      <c r="B27" s="11" t="s">
        <v>76</v>
      </c>
    </row>
    <row r="28" spans="1:2" ht="20" customHeight="1">
      <c r="A28" s="3" t="s">
        <v>117</v>
      </c>
      <c r="B28" s="11" t="s">
        <v>79</v>
      </c>
    </row>
    <row r="29" spans="1:2" ht="20" customHeight="1">
      <c r="A29" s="3" t="s">
        <v>118</v>
      </c>
      <c r="B29" s="11" t="s">
        <v>14</v>
      </c>
    </row>
    <row r="30" spans="1:2" ht="20" customHeight="1">
      <c r="A30" s="3" t="s">
        <v>119</v>
      </c>
      <c r="B30" s="12" t="s">
        <v>15</v>
      </c>
    </row>
    <row r="31" spans="1:2" ht="20" customHeight="1">
      <c r="A31" s="3" t="s">
        <v>120</v>
      </c>
      <c r="B31" s="12" t="s">
        <v>6</v>
      </c>
    </row>
    <row r="32" spans="1:2" ht="20" customHeight="1">
      <c r="A32" s="3" t="s">
        <v>121</v>
      </c>
      <c r="B32" s="11" t="s">
        <v>77</v>
      </c>
    </row>
    <row r="33" spans="1:2" ht="20" customHeight="1">
      <c r="A33" s="3" t="s">
        <v>122</v>
      </c>
      <c r="B33" s="12" t="s">
        <v>69</v>
      </c>
    </row>
    <row r="34" spans="1:2" ht="20" customHeight="1">
      <c r="A34" s="3" t="s">
        <v>123</v>
      </c>
      <c r="B34" s="12" t="s">
        <v>80</v>
      </c>
    </row>
    <row r="35" spans="1:2" ht="20" customHeight="1">
      <c r="A35" s="3" t="s">
        <v>124</v>
      </c>
      <c r="B35" s="12" t="s">
        <v>85</v>
      </c>
    </row>
    <row r="36" spans="1:2" ht="20" customHeight="1">
      <c r="A36" s="3" t="s">
        <v>125</v>
      </c>
      <c r="B36" s="12" t="s">
        <v>16</v>
      </c>
    </row>
    <row r="37" spans="1:2" ht="20" customHeight="1">
      <c r="A37" s="3" t="s">
        <v>126</v>
      </c>
      <c r="B37" s="12" t="s">
        <v>19</v>
      </c>
    </row>
    <row r="38" spans="1:2" ht="20" customHeight="1">
      <c r="A38" s="3" t="s">
        <v>127</v>
      </c>
      <c r="B38" s="11" t="s">
        <v>75</v>
      </c>
    </row>
    <row r="39" spans="1:2" ht="20" customHeight="1">
      <c r="A39" s="3" t="s">
        <v>128</v>
      </c>
      <c r="B39" s="12" t="s">
        <v>17</v>
      </c>
    </row>
    <row r="40" spans="1:2" ht="20" customHeight="1">
      <c r="A40" s="3" t="s">
        <v>129</v>
      </c>
      <c r="B40" s="11" t="s">
        <v>73</v>
      </c>
    </row>
    <row r="41" spans="1:2" ht="20" customHeight="1">
      <c r="A41" s="3" t="s">
        <v>130</v>
      </c>
      <c r="B41" s="12" t="s">
        <v>87</v>
      </c>
    </row>
    <row r="42" spans="1:2" ht="20" customHeight="1">
      <c r="A42" s="3" t="s">
        <v>131</v>
      </c>
      <c r="B42" s="11" t="s">
        <v>74</v>
      </c>
    </row>
    <row r="43" spans="1:2" ht="20" customHeight="1">
      <c r="A43" s="3" t="s">
        <v>132</v>
      </c>
      <c r="B43" s="12" t="s">
        <v>88</v>
      </c>
    </row>
    <row r="44" spans="1:2" ht="20" customHeight="1">
      <c r="A44" s="3" t="s">
        <v>133</v>
      </c>
      <c r="B44" s="12" t="s">
        <v>20</v>
      </c>
    </row>
    <row r="45" spans="1:2" ht="20" customHeight="1">
      <c r="A45" s="3" t="s">
        <v>134</v>
      </c>
      <c r="B45" s="11" t="s">
        <v>72</v>
      </c>
    </row>
    <row r="46" spans="1:2" ht="20" customHeight="1">
      <c r="A46" s="4" t="s">
        <v>135</v>
      </c>
      <c r="B46" s="13" t="s">
        <v>71</v>
      </c>
    </row>
  </sheetData>
  <phoneticPr fontId="1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B6"/>
  <sheetViews>
    <sheetView workbookViewId="0">
      <selection activeCell="A4" sqref="A4"/>
    </sheetView>
  </sheetViews>
  <sheetFormatPr defaultColWidth="8.86328125" defaultRowHeight="13.9"/>
  <cols>
    <col min="1" max="1" width="12" style="1" customWidth="1"/>
    <col min="2" max="2" width="21.6640625" style="1" bestFit="1" customWidth="1"/>
    <col min="3" max="16384" width="8.86328125" style="1"/>
  </cols>
  <sheetData>
    <row r="1" spans="1:2" ht="30" customHeight="1">
      <c r="A1" s="20" t="s">
        <v>137</v>
      </c>
      <c r="B1" s="21" t="s">
        <v>136</v>
      </c>
    </row>
    <row r="2" spans="1:2" ht="20" customHeight="1">
      <c r="A2" s="16" t="s">
        <v>138</v>
      </c>
      <c r="B2" s="17" t="s">
        <v>1</v>
      </c>
    </row>
    <row r="3" spans="1:2" ht="20" customHeight="1">
      <c r="A3" s="16" t="s">
        <v>139</v>
      </c>
      <c r="B3" s="17" t="s">
        <v>2</v>
      </c>
    </row>
    <row r="4" spans="1:2" ht="20" customHeight="1">
      <c r="A4" s="16" t="s">
        <v>140</v>
      </c>
      <c r="B4" s="17" t="s">
        <v>3</v>
      </c>
    </row>
    <row r="5" spans="1:2" ht="20" customHeight="1">
      <c r="A5" s="16" t="s">
        <v>141</v>
      </c>
      <c r="B5" s="17" t="s">
        <v>4</v>
      </c>
    </row>
    <row r="6" spans="1:2" ht="20" customHeight="1">
      <c r="A6" s="18" t="s">
        <v>142</v>
      </c>
      <c r="B6" s="19" t="s">
        <v>5</v>
      </c>
    </row>
  </sheetData>
  <phoneticPr fontId="1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行員</vt:lpstr>
      <vt:lpstr>單位</vt:lpstr>
      <vt:lpstr>組別</vt:lpstr>
      <vt:lpstr>單位!Extract</vt:lpstr>
      <vt:lpstr>行員!Print_Area</vt:lpstr>
    </vt:vector>
  </TitlesOfParts>
  <Company>GCB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GCB</dc:creator>
  <cp:lastModifiedBy>myyang Yang</cp:lastModifiedBy>
  <cp:lastPrinted>1999-06-18T07:07:44Z</cp:lastPrinted>
  <dcterms:created xsi:type="dcterms:W3CDTF">1999-03-10T00:34:56Z</dcterms:created>
  <dcterms:modified xsi:type="dcterms:W3CDTF">2017-07-06T03:07:30Z</dcterms:modified>
</cp:coreProperties>
</file>