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4章 Excel 進階函數\4-4 查閱與參照函數\"/>
    </mc:Choice>
  </mc:AlternateContent>
  <bookViews>
    <workbookView xWindow="390" yWindow="405" windowWidth="9105" windowHeight="4590"/>
  </bookViews>
  <sheets>
    <sheet name="股利所得" sheetId="1" r:id="rId1"/>
    <sheet name="稅率表" sheetId="7" r:id="rId2"/>
  </sheets>
  <definedNames>
    <definedName name="稅率表">稅率表!$B$1:$E$3</definedName>
  </definedNames>
  <calcPr calcId="162913"/>
</workbook>
</file>

<file path=xl/calcChain.xml><?xml version="1.0" encoding="utf-8"?>
<calcChain xmlns="http://schemas.openxmlformats.org/spreadsheetml/2006/main">
  <c r="D23" i="1" l="1"/>
  <c r="D30" i="1"/>
  <c r="D47" i="1"/>
  <c r="D56" i="1"/>
  <c r="C6" i="1"/>
  <c r="C61" i="1"/>
  <c r="D61" i="1" s="1"/>
  <c r="C44" i="1"/>
  <c r="C10" i="1"/>
  <c r="C25" i="1"/>
  <c r="C48" i="1"/>
  <c r="C60" i="1"/>
  <c r="C3" i="1"/>
  <c r="D3" i="1" s="1"/>
  <c r="C4" i="1"/>
  <c r="D4" i="1" s="1"/>
  <c r="C5" i="1"/>
  <c r="D5" i="1" s="1"/>
  <c r="C7" i="1"/>
  <c r="D7" i="1" s="1"/>
  <c r="C8" i="1"/>
  <c r="D8" i="1" s="1"/>
  <c r="C9" i="1"/>
  <c r="D9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C24" i="1"/>
  <c r="D24" i="1" s="1"/>
  <c r="C26" i="1"/>
  <c r="D26" i="1" s="1"/>
  <c r="C27" i="1"/>
  <c r="D27" i="1" s="1"/>
  <c r="C28" i="1"/>
  <c r="D28" i="1" s="1"/>
  <c r="C29" i="1"/>
  <c r="D29" i="1" s="1"/>
  <c r="C30" i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5" i="1"/>
  <c r="D45" i="1" s="1"/>
  <c r="C46" i="1"/>
  <c r="D46" i="1" s="1"/>
  <c r="C47" i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6" i="1"/>
  <c r="C57" i="1"/>
  <c r="D57" i="1" s="1"/>
  <c r="C58" i="1"/>
  <c r="D58" i="1" s="1"/>
  <c r="C59" i="1"/>
  <c r="D59" i="1" s="1"/>
  <c r="C2" i="1"/>
  <c r="D2" i="1" s="1"/>
  <c r="C55" i="1"/>
  <c r="D55" i="1" l="1"/>
  <c r="D60" i="1"/>
  <c r="D44" i="1"/>
  <c r="D10" i="1"/>
  <c r="D25" i="1"/>
  <c r="D48" i="1"/>
  <c r="D6" i="1"/>
</calcChain>
</file>

<file path=xl/sharedStrings.xml><?xml version="1.0" encoding="utf-8"?>
<sst xmlns="http://schemas.openxmlformats.org/spreadsheetml/2006/main" count="70" uniqueCount="69">
  <si>
    <t>稅率</t>
  </si>
  <si>
    <t>以上</t>
    <phoneticPr fontId="4" type="noConversion"/>
  </si>
  <si>
    <t>股東姓名</t>
    <phoneticPr fontId="2" type="noConversion"/>
  </si>
  <si>
    <t>扣稅後現金股利</t>
    <phoneticPr fontId="2" type="noConversion"/>
  </si>
  <si>
    <t>范碩祠</t>
  </si>
  <si>
    <t>賀茂衡</t>
  </si>
  <si>
    <t>馬在幀</t>
  </si>
  <si>
    <t>古爾睿</t>
  </si>
  <si>
    <t>藍與霙</t>
  </si>
  <si>
    <t>韓常峻</t>
  </si>
  <si>
    <t>吳承芝</t>
  </si>
  <si>
    <t>鄭程翔</t>
  </si>
  <si>
    <t>蔣方築</t>
  </si>
  <si>
    <t>古銘嫻</t>
  </si>
  <si>
    <t>褚柏僑</t>
  </si>
  <si>
    <t>邴和築</t>
  </si>
  <si>
    <t>程珂亞</t>
  </si>
  <si>
    <t>吳資嘉</t>
  </si>
  <si>
    <t>邴舒妮</t>
  </si>
  <si>
    <t>喬丞竺</t>
  </si>
  <si>
    <t>柯澤玲</t>
  </si>
  <si>
    <t>劉孟丞</t>
  </si>
  <si>
    <t>關松孟</t>
  </si>
  <si>
    <t>劉恭蓉</t>
  </si>
  <si>
    <t>古皇寒</t>
  </si>
  <si>
    <t>施鄒嬪</t>
  </si>
  <si>
    <t>金滄純</t>
  </si>
  <si>
    <t>婁龍婕</t>
  </si>
  <si>
    <t>丁錫樑</t>
  </si>
  <si>
    <t>任利鑫</t>
  </si>
  <si>
    <t>郭承詩</t>
  </si>
  <si>
    <t>張翼恒</t>
  </si>
  <si>
    <t>荊藝雲</t>
  </si>
  <si>
    <t>鍾馥渝</t>
  </si>
  <si>
    <t>龔貴棋</t>
  </si>
  <si>
    <t>翁小瑾</t>
  </si>
  <si>
    <t>趙讚砡</t>
  </si>
  <si>
    <t>馮儒承</t>
  </si>
  <si>
    <t>鄭耕容</t>
  </si>
  <si>
    <t>朱宏億</t>
  </si>
  <si>
    <t>簡俋勝</t>
  </si>
  <si>
    <t>項愷伊</t>
  </si>
  <si>
    <t>蔡友瑞</t>
  </si>
  <si>
    <t>宋藝曄</t>
  </si>
  <si>
    <t>駱懿南</t>
  </si>
  <si>
    <t>倪世晴</t>
  </si>
  <si>
    <t>武方紘</t>
  </si>
  <si>
    <t>史加境</t>
  </si>
  <si>
    <t>趙傑仲</t>
  </si>
  <si>
    <t>亓天東</t>
  </si>
  <si>
    <t>童傑靖</t>
  </si>
  <si>
    <t>吳省暐</t>
  </si>
  <si>
    <t>伊季諄</t>
  </si>
  <si>
    <t>簡旼容</t>
  </si>
  <si>
    <t>游聖意</t>
  </si>
  <si>
    <t>巫星楨</t>
  </si>
  <si>
    <t>張景瑾</t>
  </si>
  <si>
    <t>凌稚慈</t>
  </si>
  <si>
    <t>冉蕭勛</t>
  </si>
  <si>
    <t>辜程晨</t>
  </si>
  <si>
    <t>喻淡浩</t>
  </si>
  <si>
    <t>詹錫新</t>
  </si>
  <si>
    <t>謝曉丹</t>
  </si>
  <si>
    <t>方志青</t>
  </si>
  <si>
    <t>股利所得</t>
    <phoneticPr fontId="2" type="noConversion"/>
  </si>
  <si>
    <t>︱
50 萬(不含)</t>
    <phoneticPr fontId="4" type="noConversion"/>
  </si>
  <si>
    <t>︱
100 萬(不含)</t>
    <phoneticPr fontId="4" type="noConversion"/>
  </si>
  <si>
    <t>︱
200 萬(不含)</t>
    <phoneticPr fontId="4" type="noConversion"/>
  </si>
  <si>
    <t>股利所得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</si>
</sst>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$&quot;* #,##0_-;\-&quot;$&quot;* #,##0_-;_-&quot;$&quot;* &quot;-&quot;_-;_-@_-"/>
    <numFmt numFmtId="176" formatCode="_-&quot;$&quot;**#,##0_-;\-&quot;$&quot;**#,##0_-;_-&quot;$&quot;**&quot;-&quot;_-;_-@_-"/>
    <numFmt numFmtId="177" formatCode="#,##0\ &quot;萬&quot;"/>
  </numFmts>
  <fonts count="8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9"/>
      <name val="細明體"/>
      <family val="3"/>
      <charset val="136"/>
    </font>
    <font>
      <b/>
      <sz val="12"/>
      <color theme="0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2" fontId="1" fillId="0" borderId="0" applyFont="0" applyFill="0" applyBorder="0" applyAlignment="0" applyProtection="0"/>
  </cellStyleXfs>
  <cellXfs count="25">
    <xf numFmtId="0" fontId="0" fillId="0" borderId="0" xfId="0"/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shrinkToFit="1"/>
    </xf>
    <xf numFmtId="0" fontId="7" fillId="0" borderId="0" xfId="0" applyFont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76" fontId="7" fillId="0" borderId="10" xfId="2" applyNumberFormat="1" applyFont="1" applyFill="1" applyBorder="1" applyAlignment="1">
      <alignment vertical="center"/>
    </xf>
    <xf numFmtId="9" fontId="7" fillId="0" borderId="10" xfId="0" applyNumberFormat="1" applyFont="1" applyFill="1" applyBorder="1" applyAlignment="1">
      <alignment vertical="center"/>
    </xf>
    <xf numFmtId="42" fontId="7" fillId="0" borderId="10" xfId="2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2" borderId="7" xfId="1" applyFont="1" applyFill="1" applyBorder="1" applyAlignment="1">
      <alignment horizontal="center" vertical="center"/>
    </xf>
    <xf numFmtId="177" fontId="7" fillId="0" borderId="1" xfId="1" applyNumberFormat="1" applyFont="1" applyBorder="1" applyAlignment="1">
      <alignment horizontal="center" vertical="center"/>
    </xf>
    <xf numFmtId="177" fontId="7" fillId="0" borderId="2" xfId="1" applyNumberFormat="1" applyFont="1" applyBorder="1" applyAlignment="1">
      <alignment horizontal="center" vertical="center"/>
    </xf>
    <xf numFmtId="177" fontId="7" fillId="0" borderId="3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49" fontId="7" fillId="0" borderId="4" xfId="1" applyNumberFormat="1" applyFont="1" applyBorder="1" applyAlignment="1">
      <alignment horizontal="center" vertical="center" wrapText="1"/>
    </xf>
    <xf numFmtId="49" fontId="7" fillId="0" borderId="5" xfId="1" applyNumberFormat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/>
    </xf>
    <xf numFmtId="9" fontId="7" fillId="0" borderId="8" xfId="1" applyNumberFormat="1" applyFont="1" applyBorder="1" applyAlignment="1">
      <alignment horizontal="center" vertical="center"/>
    </xf>
    <xf numFmtId="9" fontId="7" fillId="0" borderId="9" xfId="1" applyNumberFormat="1" applyFont="1" applyBorder="1" applyAlignment="1">
      <alignment horizontal="center" vertical="center"/>
    </xf>
    <xf numFmtId="9" fontId="7" fillId="0" borderId="6" xfId="1" applyNumberFormat="1" applyFont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 textRotation="255"/>
    </xf>
    <xf numFmtId="0" fontId="5" fillId="2" borderId="7" xfId="1" applyFont="1" applyFill="1" applyBorder="1" applyAlignment="1">
      <alignment horizontal="center" vertical="center" textRotation="255"/>
    </xf>
  </cellXfs>
  <cellStyles count="3">
    <cellStyle name="一般" xfId="0" builtinId="0"/>
    <cellStyle name="一般_股票配股-格式問題" xfId="1"/>
    <cellStyle name="貨幣 [0]" xfId="2" builtinId="7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軟正黑體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6" formatCode="_-&quot;$&quot;**#,##0_-;\-&quot;$&quot;**#,##0_-;_-&quot;$&quot;**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軟正黑體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軟正黑體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股利所得表格" displayName="股利所得表格" ref="A1:D61" totalsRowShown="0" headerRowDxfId="8" dataDxfId="6" headerRowBorderDxfId="7" tableBorderDxfId="5" totalsRowBorderDxfId="4">
  <autoFilter ref="A1:D61"/>
  <tableColumns count="4">
    <tableColumn id="1" name="股東姓名" dataDxfId="3"/>
    <tableColumn id="2" name="股利所得" dataDxfId="2" dataCellStyle="貨幣 [0]"/>
    <tableColumn id="3" name="稅率" dataDxfId="1"/>
    <tableColumn id="4" name="扣稅後現金股利" dataDxfId="0" dataCellStyle="貨幣 [0]">
      <calculatedColumnFormula>股利所得表格[[#This Row],[股利所得]]*(1-股利所得表格[[#This Row],[稅率]])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Parcel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Parcel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Parcel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107000"/>
                <a:lumMod val="103000"/>
              </a:schemeClr>
            </a:gs>
            <a:gs pos="100000">
              <a:schemeClr val="phClr">
                <a:tint val="82000"/>
                <a:satMod val="109000"/>
                <a:lumMod val="103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3000"/>
                <a:lumMod val="100000"/>
              </a:schemeClr>
            </a:gs>
            <a:gs pos="100000">
              <a:schemeClr val="phClr">
                <a:shade val="93000"/>
                <a:satMod val="11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5880" dist="1524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prstMaterial="dkEdge">
            <a:bevelT w="0" h="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7000"/>
                <a:shade val="100000"/>
                <a:satMod val="185000"/>
                <a:lumMod val="120000"/>
              </a:schemeClr>
            </a:gs>
            <a:gs pos="100000">
              <a:schemeClr val="phClr">
                <a:tint val="96000"/>
                <a:shade val="95000"/>
                <a:satMod val="215000"/>
                <a:lumMod val="80000"/>
              </a:schemeClr>
            </a:gs>
          </a:gsLst>
          <a:path path="circle">
            <a:fillToRect l="50000" t="55000" r="125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cel" id="{8BEC4385-4EB9-4D53-BFB5-0EA123736B6D}" vid="{4DB32801-28C0-48B0-8C1D-A9A58613615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4"/>
  <sheetViews>
    <sheetView tabSelected="1" workbookViewId="0">
      <selection activeCell="C2" sqref="C2"/>
    </sheetView>
  </sheetViews>
  <sheetFormatPr defaultColWidth="8.875" defaultRowHeight="15"/>
  <cols>
    <col min="1" max="1" width="12.25" style="9" customWidth="1"/>
    <col min="2" max="2" width="26.625" style="10" customWidth="1"/>
    <col min="3" max="3" width="17.5" style="10" customWidth="1"/>
    <col min="4" max="4" width="21.875" style="10" customWidth="1"/>
    <col min="5" max="16384" width="8.875" style="10"/>
  </cols>
  <sheetData>
    <row r="1" spans="1:4" s="4" customFormat="1" ht="25.15" customHeight="1">
      <c r="A1" s="1" t="s">
        <v>2</v>
      </c>
      <c r="B1" s="2" t="s">
        <v>64</v>
      </c>
      <c r="C1" s="2" t="s">
        <v>0</v>
      </c>
      <c r="D1" s="3" t="s">
        <v>3</v>
      </c>
    </row>
    <row r="2" spans="1:4" s="4" customFormat="1" ht="25.15" customHeight="1">
      <c r="A2" s="5" t="s">
        <v>4</v>
      </c>
      <c r="B2" s="6">
        <v>145000</v>
      </c>
      <c r="C2" s="7">
        <f>HLOOKUP(股利所得表格[[#This Row],[股利所得]]/10000,稅率表,3)</f>
        <v>0.06</v>
      </c>
      <c r="D2" s="8">
        <f>股利所得表格[[#This Row],[股利所得]]*(1-股利所得表格[[#This Row],[稅率]])</f>
        <v>136300</v>
      </c>
    </row>
    <row r="3" spans="1:4" s="4" customFormat="1" ht="25.15" customHeight="1">
      <c r="A3" s="5" t="s">
        <v>5</v>
      </c>
      <c r="B3" s="6">
        <v>89000</v>
      </c>
      <c r="C3" s="7">
        <f>HLOOKUP(股利所得表格[[#This Row],[股利所得]]/10000,稅率表,3)</f>
        <v>0.06</v>
      </c>
      <c r="D3" s="8">
        <f>股利所得表格[[#This Row],[股利所得]]*(1-股利所得表格[[#This Row],[稅率]])</f>
        <v>83660</v>
      </c>
    </row>
    <row r="4" spans="1:4" s="4" customFormat="1" ht="25.15" customHeight="1">
      <c r="A4" s="5" t="s">
        <v>6</v>
      </c>
      <c r="B4" s="6">
        <v>275000</v>
      </c>
      <c r="C4" s="7">
        <f>HLOOKUP(股利所得表格[[#This Row],[股利所得]]/10000,稅率表,3)</f>
        <v>0.06</v>
      </c>
      <c r="D4" s="8">
        <f>股利所得表格[[#This Row],[股利所得]]*(1-股利所得表格[[#This Row],[稅率]])</f>
        <v>258499.99999999997</v>
      </c>
    </row>
    <row r="5" spans="1:4" s="4" customFormat="1" ht="25.15" customHeight="1">
      <c r="A5" s="5" t="s">
        <v>7</v>
      </c>
      <c r="B5" s="6">
        <v>8900000</v>
      </c>
      <c r="C5" s="7">
        <f>HLOOKUP(股利所得表格[[#This Row],[股利所得]]/10000,稅率表,3)</f>
        <v>0.15</v>
      </c>
      <c r="D5" s="8">
        <f>股利所得表格[[#This Row],[股利所得]]*(1-股利所得表格[[#This Row],[稅率]])</f>
        <v>7565000</v>
      </c>
    </row>
    <row r="6" spans="1:4" s="4" customFormat="1" ht="25.15" customHeight="1">
      <c r="A6" s="5" t="s">
        <v>56</v>
      </c>
      <c r="B6" s="6">
        <v>4837000</v>
      </c>
      <c r="C6" s="7">
        <f>HLOOKUP(股利所得表格[[#This Row],[股利所得]]/10000,稅率表,3)</f>
        <v>0.15</v>
      </c>
      <c r="D6" s="8">
        <f>股利所得表格[[#This Row],[股利所得]]*(1-股利所得表格[[#This Row],[稅率]])</f>
        <v>4111450</v>
      </c>
    </row>
    <row r="7" spans="1:4" s="4" customFormat="1" ht="25.15" customHeight="1">
      <c r="A7" s="5" t="s">
        <v>8</v>
      </c>
      <c r="B7" s="6">
        <v>475000</v>
      </c>
      <c r="C7" s="7">
        <f>HLOOKUP(股利所得表格[[#This Row],[股利所得]]/10000,稅率表,3)</f>
        <v>0.06</v>
      </c>
      <c r="D7" s="8">
        <f>股利所得表格[[#This Row],[股利所得]]*(1-股利所得表格[[#This Row],[稅率]])</f>
        <v>446500</v>
      </c>
    </row>
    <row r="8" spans="1:4" s="4" customFormat="1" ht="25.15" customHeight="1">
      <c r="A8" s="5" t="s">
        <v>9</v>
      </c>
      <c r="B8" s="6">
        <v>120000</v>
      </c>
      <c r="C8" s="7">
        <f>HLOOKUP(股利所得表格[[#This Row],[股利所得]]/10000,稅率表,3)</f>
        <v>0.06</v>
      </c>
      <c r="D8" s="8">
        <f>股利所得表格[[#This Row],[股利所得]]*(1-股利所得表格[[#This Row],[稅率]])</f>
        <v>112800</v>
      </c>
    </row>
    <row r="9" spans="1:4" s="4" customFormat="1" ht="25.15" customHeight="1">
      <c r="A9" s="5" t="s">
        <v>10</v>
      </c>
      <c r="B9" s="6">
        <v>236000</v>
      </c>
      <c r="C9" s="7">
        <f>HLOOKUP(股利所得表格[[#This Row],[股利所得]]/10000,稅率表,3)</f>
        <v>0.06</v>
      </c>
      <c r="D9" s="8">
        <f>股利所得表格[[#This Row],[股利所得]]*(1-股利所得表格[[#This Row],[稅率]])</f>
        <v>221840</v>
      </c>
    </row>
    <row r="10" spans="1:4" s="4" customFormat="1" ht="25.15" customHeight="1">
      <c r="A10" s="5" t="s">
        <v>60</v>
      </c>
      <c r="B10" s="6">
        <v>8376000</v>
      </c>
      <c r="C10" s="7">
        <f>HLOOKUP(股利所得表格[[#This Row],[股利所得]]/10000,稅率表,3)</f>
        <v>0.15</v>
      </c>
      <c r="D10" s="8">
        <f>股利所得表格[[#This Row],[股利所得]]*(1-股利所得表格[[#This Row],[稅率]])</f>
        <v>7119600</v>
      </c>
    </row>
    <row r="11" spans="1:4" s="4" customFormat="1" ht="25.15" customHeight="1">
      <c r="A11" s="5" t="s">
        <v>11</v>
      </c>
      <c r="B11" s="6">
        <v>366000</v>
      </c>
      <c r="C11" s="7">
        <f>HLOOKUP(股利所得表格[[#This Row],[股利所得]]/10000,稅率表,3)</f>
        <v>0.06</v>
      </c>
      <c r="D11" s="8">
        <f>股利所得表格[[#This Row],[股利所得]]*(1-股利所得表格[[#This Row],[稅率]])</f>
        <v>344040</v>
      </c>
    </row>
    <row r="12" spans="1:4" s="4" customFormat="1" ht="25.15" customHeight="1">
      <c r="A12" s="5" t="s">
        <v>12</v>
      </c>
      <c r="B12" s="6">
        <v>772000</v>
      </c>
      <c r="C12" s="7">
        <f>HLOOKUP(股利所得表格[[#This Row],[股利所得]]/10000,稅率表,3)</f>
        <v>0.08</v>
      </c>
      <c r="D12" s="8">
        <f>股利所得表格[[#This Row],[股利所得]]*(1-股利所得表格[[#This Row],[稅率]])</f>
        <v>710240</v>
      </c>
    </row>
    <row r="13" spans="1:4" s="4" customFormat="1" ht="25.15" customHeight="1">
      <c r="A13" s="5" t="s">
        <v>13</v>
      </c>
      <c r="B13" s="6">
        <v>628000</v>
      </c>
      <c r="C13" s="7">
        <f>HLOOKUP(股利所得表格[[#This Row],[股利所得]]/10000,稅率表,3)</f>
        <v>0.08</v>
      </c>
      <c r="D13" s="8">
        <f>股利所得表格[[#This Row],[股利所得]]*(1-股利所得表格[[#This Row],[稅率]])</f>
        <v>577760</v>
      </c>
    </row>
    <row r="14" spans="1:4" s="4" customFormat="1" ht="25.15" customHeight="1">
      <c r="A14" s="5" t="s">
        <v>14</v>
      </c>
      <c r="B14" s="6">
        <v>98000</v>
      </c>
      <c r="C14" s="7">
        <f>HLOOKUP(股利所得表格[[#This Row],[股利所得]]/10000,稅率表,3)</f>
        <v>0.06</v>
      </c>
      <c r="D14" s="8">
        <f>股利所得表格[[#This Row],[股利所得]]*(1-股利所得表格[[#This Row],[稅率]])</f>
        <v>92120</v>
      </c>
    </row>
    <row r="15" spans="1:4" s="4" customFormat="1" ht="25.15" customHeight="1">
      <c r="A15" s="5" t="s">
        <v>15</v>
      </c>
      <c r="B15" s="6">
        <v>764000</v>
      </c>
      <c r="C15" s="7">
        <f>HLOOKUP(股利所得表格[[#This Row],[股利所得]]/10000,稅率表,3)</f>
        <v>0.08</v>
      </c>
      <c r="D15" s="8">
        <f>股利所得表格[[#This Row],[股利所得]]*(1-股利所得表格[[#This Row],[稅率]])</f>
        <v>702880</v>
      </c>
    </row>
    <row r="16" spans="1:4" s="4" customFormat="1" ht="25.15" customHeight="1">
      <c r="A16" s="5" t="s">
        <v>16</v>
      </c>
      <c r="B16" s="6">
        <v>902000</v>
      </c>
      <c r="C16" s="7">
        <f>HLOOKUP(股利所得表格[[#This Row],[股利所得]]/10000,稅率表,3)</f>
        <v>0.08</v>
      </c>
      <c r="D16" s="8">
        <f>股利所得表格[[#This Row],[股利所得]]*(1-股利所得表格[[#This Row],[稅率]])</f>
        <v>829840</v>
      </c>
    </row>
    <row r="17" spans="1:4" s="4" customFormat="1" ht="25.15" customHeight="1">
      <c r="A17" s="5" t="s">
        <v>17</v>
      </c>
      <c r="B17" s="6">
        <v>409000</v>
      </c>
      <c r="C17" s="7">
        <f>HLOOKUP(股利所得表格[[#This Row],[股利所得]]/10000,稅率表,3)</f>
        <v>0.06</v>
      </c>
      <c r="D17" s="8">
        <f>股利所得表格[[#This Row],[股利所得]]*(1-股利所得表格[[#This Row],[稅率]])</f>
        <v>384460</v>
      </c>
    </row>
    <row r="18" spans="1:4" s="4" customFormat="1" ht="25.15" customHeight="1">
      <c r="A18" s="5" t="s">
        <v>18</v>
      </c>
      <c r="B18" s="6">
        <v>857000</v>
      </c>
      <c r="C18" s="7">
        <f>HLOOKUP(股利所得表格[[#This Row],[股利所得]]/10000,稅率表,3)</f>
        <v>0.08</v>
      </c>
      <c r="D18" s="8">
        <f>股利所得表格[[#This Row],[股利所得]]*(1-股利所得表格[[#This Row],[稅率]])</f>
        <v>788440</v>
      </c>
    </row>
    <row r="19" spans="1:4" s="4" customFormat="1" ht="25.15" customHeight="1">
      <c r="A19" s="5" t="s">
        <v>19</v>
      </c>
      <c r="B19" s="6">
        <v>956000</v>
      </c>
      <c r="C19" s="7">
        <f>HLOOKUP(股利所得表格[[#This Row],[股利所得]]/10000,稅率表,3)</f>
        <v>0.08</v>
      </c>
      <c r="D19" s="8">
        <f>股利所得表格[[#This Row],[股利所得]]*(1-股利所得表格[[#This Row],[稅率]])</f>
        <v>879520</v>
      </c>
    </row>
    <row r="20" spans="1:4" s="4" customFormat="1" ht="25.15" customHeight="1">
      <c r="A20" s="5" t="s">
        <v>20</v>
      </c>
      <c r="B20" s="6">
        <v>817000</v>
      </c>
      <c r="C20" s="7">
        <f>HLOOKUP(股利所得表格[[#This Row],[股利所得]]/10000,稅率表,3)</f>
        <v>0.08</v>
      </c>
      <c r="D20" s="8">
        <f>股利所得表格[[#This Row],[股利所得]]*(1-股利所得表格[[#This Row],[稅率]])</f>
        <v>751640</v>
      </c>
    </row>
    <row r="21" spans="1:4" s="4" customFormat="1" ht="25.15" customHeight="1">
      <c r="A21" s="5" t="s">
        <v>21</v>
      </c>
      <c r="B21" s="6">
        <v>293000</v>
      </c>
      <c r="C21" s="7">
        <f>HLOOKUP(股利所得表格[[#This Row],[股利所得]]/10000,稅率表,3)</f>
        <v>0.06</v>
      </c>
      <c r="D21" s="8">
        <f>股利所得表格[[#This Row],[股利所得]]*(1-股利所得表格[[#This Row],[稅率]])</f>
        <v>275420</v>
      </c>
    </row>
    <row r="22" spans="1:4" s="4" customFormat="1" ht="25.15" customHeight="1">
      <c r="A22" s="5" t="s">
        <v>22</v>
      </c>
      <c r="B22" s="6">
        <v>775000</v>
      </c>
      <c r="C22" s="7">
        <f>HLOOKUP(股利所得表格[[#This Row],[股利所得]]/10000,稅率表,3)</f>
        <v>0.08</v>
      </c>
      <c r="D22" s="8">
        <f>股利所得表格[[#This Row],[股利所得]]*(1-股利所得表格[[#This Row],[稅率]])</f>
        <v>713000</v>
      </c>
    </row>
    <row r="23" spans="1:4" s="4" customFormat="1" ht="25.15" customHeight="1">
      <c r="A23" s="5" t="s">
        <v>23</v>
      </c>
      <c r="B23" s="6">
        <v>52000</v>
      </c>
      <c r="C23" s="7">
        <f>HLOOKUP(股利所得表格[[#This Row],[股利所得]]/10000,稅率表,3)</f>
        <v>0.06</v>
      </c>
      <c r="D23" s="8">
        <f>股利所得表格[[#This Row],[股利所得]]*(1-股利所得表格[[#This Row],[稅率]])</f>
        <v>48880</v>
      </c>
    </row>
    <row r="24" spans="1:4" s="4" customFormat="1" ht="25.15" customHeight="1">
      <c r="A24" s="5" t="s">
        <v>24</v>
      </c>
      <c r="B24" s="6">
        <v>424000</v>
      </c>
      <c r="C24" s="7">
        <f>HLOOKUP(股利所得表格[[#This Row],[股利所得]]/10000,稅率表,3)</f>
        <v>0.06</v>
      </c>
      <c r="D24" s="8">
        <f>股利所得表格[[#This Row],[股利所得]]*(1-股利所得表格[[#This Row],[稅率]])</f>
        <v>398560</v>
      </c>
    </row>
    <row r="25" spans="1:4" s="4" customFormat="1" ht="25.15" customHeight="1">
      <c r="A25" s="5" t="s">
        <v>59</v>
      </c>
      <c r="B25" s="6">
        <v>6486000</v>
      </c>
      <c r="C25" s="7">
        <f>HLOOKUP(股利所得表格[[#This Row],[股利所得]]/10000,稅率表,3)</f>
        <v>0.15</v>
      </c>
      <c r="D25" s="8">
        <f>股利所得表格[[#This Row],[股利所得]]*(1-股利所得表格[[#This Row],[稅率]])</f>
        <v>5513100</v>
      </c>
    </row>
    <row r="26" spans="1:4" s="4" customFormat="1" ht="25.15" customHeight="1">
      <c r="A26" s="5" t="s">
        <v>25</v>
      </c>
      <c r="B26" s="6">
        <v>605000</v>
      </c>
      <c r="C26" s="7">
        <f>HLOOKUP(股利所得表格[[#This Row],[股利所得]]/10000,稅率表,3)</f>
        <v>0.08</v>
      </c>
      <c r="D26" s="8">
        <f>股利所得表格[[#This Row],[股利所得]]*(1-股利所得表格[[#This Row],[稅率]])</f>
        <v>556600</v>
      </c>
    </row>
    <row r="27" spans="1:4" s="4" customFormat="1" ht="25.15" customHeight="1">
      <c r="A27" s="5" t="s">
        <v>26</v>
      </c>
      <c r="B27" s="6">
        <v>421000</v>
      </c>
      <c r="C27" s="7">
        <f>HLOOKUP(股利所得表格[[#This Row],[股利所得]]/10000,稅率表,3)</f>
        <v>0.06</v>
      </c>
      <c r="D27" s="8">
        <f>股利所得表格[[#This Row],[股利所得]]*(1-股利所得表格[[#This Row],[稅率]])</f>
        <v>395740</v>
      </c>
    </row>
    <row r="28" spans="1:4" s="4" customFormat="1" ht="25.15" customHeight="1">
      <c r="A28" s="5" t="s">
        <v>27</v>
      </c>
      <c r="B28" s="6">
        <v>61000</v>
      </c>
      <c r="C28" s="7">
        <f>HLOOKUP(股利所得表格[[#This Row],[股利所得]]/10000,稅率表,3)</f>
        <v>0.06</v>
      </c>
      <c r="D28" s="8">
        <f>股利所得表格[[#This Row],[股利所得]]*(1-股利所得表格[[#This Row],[稅率]])</f>
        <v>57340</v>
      </c>
    </row>
    <row r="29" spans="1:4" s="4" customFormat="1" ht="25.15" customHeight="1">
      <c r="A29" s="5" t="s">
        <v>28</v>
      </c>
      <c r="B29" s="6">
        <v>565000</v>
      </c>
      <c r="C29" s="7">
        <f>HLOOKUP(股利所得表格[[#This Row],[股利所得]]/10000,稅率表,3)</f>
        <v>0.08</v>
      </c>
      <c r="D29" s="8">
        <f>股利所得表格[[#This Row],[股利所得]]*(1-股利所得表格[[#This Row],[稅率]])</f>
        <v>519800</v>
      </c>
    </row>
    <row r="30" spans="1:4" s="4" customFormat="1" ht="25.15" customHeight="1">
      <c r="A30" s="5" t="s">
        <v>29</v>
      </c>
      <c r="B30" s="6">
        <v>704000</v>
      </c>
      <c r="C30" s="7">
        <f>HLOOKUP(股利所得表格[[#This Row],[股利所得]]/10000,稅率表,3)</f>
        <v>0.08</v>
      </c>
      <c r="D30" s="8">
        <f>股利所得表格[[#This Row],[股利所得]]*(1-股利所得表格[[#This Row],[稅率]])</f>
        <v>647680</v>
      </c>
    </row>
    <row r="31" spans="1:4" s="4" customFormat="1" ht="25.15" customHeight="1">
      <c r="A31" s="5" t="s">
        <v>30</v>
      </c>
      <c r="B31" s="6">
        <v>259000</v>
      </c>
      <c r="C31" s="7">
        <f>HLOOKUP(股利所得表格[[#This Row],[股利所得]]/10000,稅率表,3)</f>
        <v>0.06</v>
      </c>
      <c r="D31" s="8">
        <f>股利所得表格[[#This Row],[股利所得]]*(1-股利所得表格[[#This Row],[稅率]])</f>
        <v>243460</v>
      </c>
    </row>
    <row r="32" spans="1:4" s="4" customFormat="1" ht="25.15" customHeight="1">
      <c r="A32" s="5" t="s">
        <v>31</v>
      </c>
      <c r="B32" s="6">
        <v>404000</v>
      </c>
      <c r="C32" s="7">
        <f>HLOOKUP(股利所得表格[[#This Row],[股利所得]]/10000,稅率表,3)</f>
        <v>0.06</v>
      </c>
      <c r="D32" s="8">
        <f>股利所得表格[[#This Row],[股利所得]]*(1-股利所得表格[[#This Row],[稅率]])</f>
        <v>379760</v>
      </c>
    </row>
    <row r="33" spans="1:4" s="4" customFormat="1" ht="25.15" customHeight="1">
      <c r="A33" s="5" t="s">
        <v>32</v>
      </c>
      <c r="B33" s="6">
        <v>736000</v>
      </c>
      <c r="C33" s="7">
        <f>HLOOKUP(股利所得表格[[#This Row],[股利所得]]/10000,稅率表,3)</f>
        <v>0.08</v>
      </c>
      <c r="D33" s="8">
        <f>股利所得表格[[#This Row],[股利所得]]*(1-股利所得表格[[#This Row],[稅率]])</f>
        <v>677120</v>
      </c>
    </row>
    <row r="34" spans="1:4" s="4" customFormat="1" ht="25.15" customHeight="1">
      <c r="A34" s="5" t="s">
        <v>33</v>
      </c>
      <c r="B34" s="6">
        <v>570000</v>
      </c>
      <c r="C34" s="7">
        <f>HLOOKUP(股利所得表格[[#This Row],[股利所得]]/10000,稅率表,3)</f>
        <v>0.08</v>
      </c>
      <c r="D34" s="8">
        <f>股利所得表格[[#This Row],[股利所得]]*(1-股利所得表格[[#This Row],[稅率]])</f>
        <v>524400</v>
      </c>
    </row>
    <row r="35" spans="1:4" s="4" customFormat="1" ht="25.15" customHeight="1">
      <c r="A35" s="5" t="s">
        <v>34</v>
      </c>
      <c r="B35" s="6">
        <v>38000</v>
      </c>
      <c r="C35" s="7">
        <f>HLOOKUP(股利所得表格[[#This Row],[股利所得]]/10000,稅率表,3)</f>
        <v>0.06</v>
      </c>
      <c r="D35" s="8">
        <f>股利所得表格[[#This Row],[股利所得]]*(1-股利所得表格[[#This Row],[稅率]])</f>
        <v>35720</v>
      </c>
    </row>
    <row r="36" spans="1:4" s="4" customFormat="1" ht="25.15" customHeight="1">
      <c r="A36" s="5" t="s">
        <v>35</v>
      </c>
      <c r="B36" s="6">
        <v>425000</v>
      </c>
      <c r="C36" s="7">
        <f>HLOOKUP(股利所得表格[[#This Row],[股利所得]]/10000,稅率表,3)</f>
        <v>0.06</v>
      </c>
      <c r="D36" s="8">
        <f>股利所得表格[[#This Row],[股利所得]]*(1-股利所得表格[[#This Row],[稅率]])</f>
        <v>399500</v>
      </c>
    </row>
    <row r="37" spans="1:4" s="4" customFormat="1" ht="25.15" customHeight="1">
      <c r="A37" s="5" t="s">
        <v>36</v>
      </c>
      <c r="B37" s="6">
        <v>734000</v>
      </c>
      <c r="C37" s="7">
        <f>HLOOKUP(股利所得表格[[#This Row],[股利所得]]/10000,稅率表,3)</f>
        <v>0.08</v>
      </c>
      <c r="D37" s="8">
        <f>股利所得表格[[#This Row],[股利所得]]*(1-股利所得表格[[#This Row],[稅率]])</f>
        <v>675280</v>
      </c>
    </row>
    <row r="38" spans="1:4" s="4" customFormat="1" ht="25.15" customHeight="1">
      <c r="A38" s="5" t="s">
        <v>37</v>
      </c>
      <c r="B38" s="6">
        <v>813000</v>
      </c>
      <c r="C38" s="7">
        <f>HLOOKUP(股利所得表格[[#This Row],[股利所得]]/10000,稅率表,3)</f>
        <v>0.08</v>
      </c>
      <c r="D38" s="8">
        <f>股利所得表格[[#This Row],[股利所得]]*(1-股利所得表格[[#This Row],[稅率]])</f>
        <v>747960</v>
      </c>
    </row>
    <row r="39" spans="1:4" s="4" customFormat="1" ht="25.15" customHeight="1">
      <c r="A39" s="5" t="s">
        <v>38</v>
      </c>
      <c r="B39" s="6">
        <v>317000</v>
      </c>
      <c r="C39" s="7">
        <f>HLOOKUP(股利所得表格[[#This Row],[股利所得]]/10000,稅率表,3)</f>
        <v>0.06</v>
      </c>
      <c r="D39" s="8">
        <f>股利所得表格[[#This Row],[股利所得]]*(1-股利所得表格[[#This Row],[稅率]])</f>
        <v>297980</v>
      </c>
    </row>
    <row r="40" spans="1:4" s="4" customFormat="1" ht="25.15" customHeight="1">
      <c r="A40" s="5" t="s">
        <v>39</v>
      </c>
      <c r="B40" s="6">
        <v>322000</v>
      </c>
      <c r="C40" s="7">
        <f>HLOOKUP(股利所得表格[[#This Row],[股利所得]]/10000,稅率表,3)</f>
        <v>0.06</v>
      </c>
      <c r="D40" s="8">
        <f>股利所得表格[[#This Row],[股利所得]]*(1-股利所得表格[[#This Row],[稅率]])</f>
        <v>302680</v>
      </c>
    </row>
    <row r="41" spans="1:4" s="4" customFormat="1" ht="25.15" customHeight="1">
      <c r="A41" s="5" t="s">
        <v>40</v>
      </c>
      <c r="B41" s="6">
        <v>122000</v>
      </c>
      <c r="C41" s="7">
        <f>HLOOKUP(股利所得表格[[#This Row],[股利所得]]/10000,稅率表,3)</f>
        <v>0.06</v>
      </c>
      <c r="D41" s="8">
        <f>股利所得表格[[#This Row],[股利所得]]*(1-股利所得表格[[#This Row],[稅率]])</f>
        <v>114680</v>
      </c>
    </row>
    <row r="42" spans="1:4" s="4" customFormat="1" ht="25.15" customHeight="1">
      <c r="A42" s="5" t="s">
        <v>41</v>
      </c>
      <c r="B42" s="6">
        <v>238000</v>
      </c>
      <c r="C42" s="7">
        <f>HLOOKUP(股利所得表格[[#This Row],[股利所得]]/10000,稅率表,3)</f>
        <v>0.06</v>
      </c>
      <c r="D42" s="8">
        <f>股利所得表格[[#This Row],[股利所得]]*(1-股利所得表格[[#This Row],[稅率]])</f>
        <v>223720</v>
      </c>
    </row>
    <row r="43" spans="1:4" s="4" customFormat="1" ht="25.15" customHeight="1">
      <c r="A43" s="5" t="s">
        <v>42</v>
      </c>
      <c r="B43" s="6">
        <v>777000</v>
      </c>
      <c r="C43" s="7">
        <f>HLOOKUP(股利所得表格[[#This Row],[股利所得]]/10000,稅率表,3)</f>
        <v>0.08</v>
      </c>
      <c r="D43" s="8">
        <f>股利所得表格[[#This Row],[股利所得]]*(1-股利所得表格[[#This Row],[稅率]])</f>
        <v>714840</v>
      </c>
    </row>
    <row r="44" spans="1:4" s="4" customFormat="1" ht="25.15" customHeight="1">
      <c r="A44" s="5" t="s">
        <v>61</v>
      </c>
      <c r="B44" s="6">
        <v>2242000</v>
      </c>
      <c r="C44" s="7">
        <f>HLOOKUP(股利所得表格[[#This Row],[股利所得]]/10000,稅率表,3)</f>
        <v>0.15</v>
      </c>
      <c r="D44" s="8">
        <f>股利所得表格[[#This Row],[股利所得]]*(1-股利所得表格[[#This Row],[稅率]])</f>
        <v>1905700</v>
      </c>
    </row>
    <row r="45" spans="1:4" s="4" customFormat="1" ht="25.15" customHeight="1">
      <c r="A45" s="5" t="s">
        <v>43</v>
      </c>
      <c r="B45" s="6">
        <v>165000</v>
      </c>
      <c r="C45" s="7">
        <f>HLOOKUP(股利所得表格[[#This Row],[股利所得]]/10000,稅率表,3)</f>
        <v>0.06</v>
      </c>
      <c r="D45" s="8">
        <f>股利所得表格[[#This Row],[股利所得]]*(1-股利所得表格[[#This Row],[稅率]])</f>
        <v>155100</v>
      </c>
    </row>
    <row r="46" spans="1:4" s="4" customFormat="1" ht="25.15" customHeight="1">
      <c r="A46" s="5" t="s">
        <v>44</v>
      </c>
      <c r="B46" s="6">
        <v>170000</v>
      </c>
      <c r="C46" s="7">
        <f>HLOOKUP(股利所得表格[[#This Row],[股利所得]]/10000,稅率表,3)</f>
        <v>0.06</v>
      </c>
      <c r="D46" s="8">
        <f>股利所得表格[[#This Row],[股利所得]]*(1-股利所得表格[[#This Row],[稅率]])</f>
        <v>159800</v>
      </c>
    </row>
    <row r="47" spans="1:4" s="4" customFormat="1" ht="25.15" customHeight="1">
      <c r="A47" s="5" t="s">
        <v>45</v>
      </c>
      <c r="B47" s="6">
        <v>724000</v>
      </c>
      <c r="C47" s="7">
        <f>HLOOKUP(股利所得表格[[#This Row],[股利所得]]/10000,稅率表,3)</f>
        <v>0.08</v>
      </c>
      <c r="D47" s="8">
        <f>股利所得表格[[#This Row],[股利所得]]*(1-股利所得表格[[#This Row],[稅率]])</f>
        <v>666080</v>
      </c>
    </row>
    <row r="48" spans="1:4" s="4" customFormat="1" ht="25.15" customHeight="1">
      <c r="A48" s="5" t="s">
        <v>58</v>
      </c>
      <c r="B48" s="6">
        <v>6713000</v>
      </c>
      <c r="C48" s="7">
        <f>HLOOKUP(股利所得表格[[#This Row],[股利所得]]/10000,稅率表,3)</f>
        <v>0.15</v>
      </c>
      <c r="D48" s="8">
        <f>股利所得表格[[#This Row],[股利所得]]*(1-股利所得表格[[#This Row],[稅率]])</f>
        <v>5706050</v>
      </c>
    </row>
    <row r="49" spans="1:4" s="4" customFormat="1" ht="25.15" customHeight="1">
      <c r="A49" s="5" t="s">
        <v>46</v>
      </c>
      <c r="B49" s="6">
        <v>781000</v>
      </c>
      <c r="C49" s="7">
        <f>HLOOKUP(股利所得表格[[#This Row],[股利所得]]/10000,稅率表,3)</f>
        <v>0.08</v>
      </c>
      <c r="D49" s="8">
        <f>股利所得表格[[#This Row],[股利所得]]*(1-股利所得表格[[#This Row],[稅率]])</f>
        <v>718520</v>
      </c>
    </row>
    <row r="50" spans="1:4" s="4" customFormat="1" ht="25.15" customHeight="1">
      <c r="A50" s="5" t="s">
        <v>47</v>
      </c>
      <c r="B50" s="6">
        <v>971000</v>
      </c>
      <c r="C50" s="7">
        <f>HLOOKUP(股利所得表格[[#This Row],[股利所得]]/10000,稅率表,3)</f>
        <v>0.08</v>
      </c>
      <c r="D50" s="8">
        <f>股利所得表格[[#This Row],[股利所得]]*(1-股利所得表格[[#This Row],[稅率]])</f>
        <v>893320</v>
      </c>
    </row>
    <row r="51" spans="1:4" s="4" customFormat="1" ht="25.15" customHeight="1">
      <c r="A51" s="5" t="s">
        <v>48</v>
      </c>
      <c r="B51" s="6">
        <v>664000</v>
      </c>
      <c r="C51" s="7">
        <f>HLOOKUP(股利所得表格[[#This Row],[股利所得]]/10000,稅率表,3)</f>
        <v>0.08</v>
      </c>
      <c r="D51" s="8">
        <f>股利所得表格[[#This Row],[股利所得]]*(1-股利所得表格[[#This Row],[稅率]])</f>
        <v>610880</v>
      </c>
    </row>
    <row r="52" spans="1:4" s="4" customFormat="1" ht="25.15" customHeight="1">
      <c r="A52" s="5" t="s">
        <v>49</v>
      </c>
      <c r="B52" s="6">
        <v>839000</v>
      </c>
      <c r="C52" s="7">
        <f>HLOOKUP(股利所得表格[[#This Row],[股利所得]]/10000,稅率表,3)</f>
        <v>0.08</v>
      </c>
      <c r="D52" s="8">
        <f>股利所得表格[[#This Row],[股利所得]]*(1-股利所得表格[[#This Row],[稅率]])</f>
        <v>771880</v>
      </c>
    </row>
    <row r="53" spans="1:4" s="4" customFormat="1" ht="25.15" customHeight="1">
      <c r="A53" s="5" t="s">
        <v>50</v>
      </c>
      <c r="B53" s="6">
        <v>804000</v>
      </c>
      <c r="C53" s="7">
        <f>HLOOKUP(股利所得表格[[#This Row],[股利所得]]/10000,稅率表,3)</f>
        <v>0.08</v>
      </c>
      <c r="D53" s="8">
        <f>股利所得表格[[#This Row],[股利所得]]*(1-股利所得表格[[#This Row],[稅率]])</f>
        <v>739680</v>
      </c>
    </row>
    <row r="54" spans="1:4" s="4" customFormat="1" ht="25.15" customHeight="1">
      <c r="A54" s="5" t="s">
        <v>51</v>
      </c>
      <c r="B54" s="6">
        <v>493000</v>
      </c>
      <c r="C54" s="7">
        <f>HLOOKUP(股利所得表格[[#This Row],[股利所得]]/10000,稅率表,3)</f>
        <v>0.06</v>
      </c>
      <c r="D54" s="8">
        <f>股利所得表格[[#This Row],[股利所得]]*(1-股利所得表格[[#This Row],[稅率]])</f>
        <v>463420</v>
      </c>
    </row>
    <row r="55" spans="1:4" s="4" customFormat="1" ht="25.15" customHeight="1">
      <c r="A55" s="5" t="s">
        <v>62</v>
      </c>
      <c r="B55" s="6">
        <v>8765000</v>
      </c>
      <c r="C55" s="7">
        <f>HLOOKUP(股利所得表格[[#This Row],[股利所得]]/10000,稅率表,3)</f>
        <v>0.15</v>
      </c>
      <c r="D55" s="8">
        <f>股利所得表格[[#This Row],[股利所得]]*(1-股利所得表格[[#This Row],[稅率]])</f>
        <v>7450250</v>
      </c>
    </row>
    <row r="56" spans="1:4" s="4" customFormat="1" ht="25.15" customHeight="1">
      <c r="A56" s="5" t="s">
        <v>52</v>
      </c>
      <c r="B56" s="6">
        <v>128000</v>
      </c>
      <c r="C56" s="7">
        <f>HLOOKUP(股利所得表格[[#This Row],[股利所得]]/10000,稅率表,3)</f>
        <v>0.06</v>
      </c>
      <c r="D56" s="8">
        <f>股利所得表格[[#This Row],[股利所得]]*(1-股利所得表格[[#This Row],[稅率]])</f>
        <v>120320</v>
      </c>
    </row>
    <row r="57" spans="1:4" s="4" customFormat="1" ht="25.15" customHeight="1">
      <c r="A57" s="5" t="s">
        <v>53</v>
      </c>
      <c r="B57" s="6">
        <v>585000</v>
      </c>
      <c r="C57" s="7">
        <f>HLOOKUP(股利所得表格[[#This Row],[股利所得]]/10000,稅率表,3)</f>
        <v>0.08</v>
      </c>
      <c r="D57" s="8">
        <f>股利所得表格[[#This Row],[股利所得]]*(1-股利所得表格[[#This Row],[稅率]])</f>
        <v>538200</v>
      </c>
    </row>
    <row r="58" spans="1:4" s="4" customFormat="1" ht="25.15" customHeight="1">
      <c r="A58" s="5" t="s">
        <v>54</v>
      </c>
      <c r="B58" s="6">
        <v>171000</v>
      </c>
      <c r="C58" s="7">
        <f>HLOOKUP(股利所得表格[[#This Row],[股利所得]]/10000,稅率表,3)</f>
        <v>0.06</v>
      </c>
      <c r="D58" s="8">
        <f>股利所得表格[[#This Row],[股利所得]]*(1-股利所得表格[[#This Row],[稅率]])</f>
        <v>160740</v>
      </c>
    </row>
    <row r="59" spans="1:4" s="4" customFormat="1" ht="25.15" customHeight="1">
      <c r="A59" s="5" t="s">
        <v>55</v>
      </c>
      <c r="B59" s="6">
        <v>721000</v>
      </c>
      <c r="C59" s="7">
        <f>HLOOKUP(股利所得表格[[#This Row],[股利所得]]/10000,稅率表,3)</f>
        <v>0.08</v>
      </c>
      <c r="D59" s="8">
        <f>股利所得表格[[#This Row],[股利所得]]*(1-股利所得表格[[#This Row],[稅率]])</f>
        <v>663320</v>
      </c>
    </row>
    <row r="60" spans="1:4" s="4" customFormat="1" ht="25.15" customHeight="1">
      <c r="A60" s="5" t="s">
        <v>57</v>
      </c>
      <c r="B60" s="6">
        <v>3260000</v>
      </c>
      <c r="C60" s="7">
        <f>HLOOKUP(股利所得表格[[#This Row],[股利所得]]/10000,稅率表,3)</f>
        <v>0.15</v>
      </c>
      <c r="D60" s="8">
        <f>股利所得表格[[#This Row],[股利所得]]*(1-股利所得表格[[#This Row],[稅率]])</f>
        <v>2771000</v>
      </c>
    </row>
    <row r="61" spans="1:4" s="4" customFormat="1" ht="25.15" customHeight="1">
      <c r="A61" s="5" t="s">
        <v>63</v>
      </c>
      <c r="B61" s="6">
        <v>593000</v>
      </c>
      <c r="C61" s="7">
        <f>HLOOKUP(股利所得表格[[#This Row],[股利所得]]/10000,稅率表,3)</f>
        <v>0.08</v>
      </c>
      <c r="D61" s="8">
        <f>股利所得表格[[#This Row],[股利所得]]*(1-股利所得表格[[#This Row],[稅率]])</f>
        <v>545560</v>
      </c>
    </row>
    <row r="62" spans="1:4" s="4" customFormat="1" ht="25.15" customHeight="1">
      <c r="A62"/>
      <c r="B62"/>
      <c r="C62"/>
      <c r="D62"/>
    </row>
    <row r="63" spans="1:4" s="4" customFormat="1" ht="25.15" customHeight="1">
      <c r="A63"/>
      <c r="B63"/>
      <c r="C63"/>
      <c r="D63"/>
    </row>
    <row r="64" spans="1:4" s="4" customFormat="1" ht="25.15" customHeight="1">
      <c r="A64"/>
      <c r="B64"/>
      <c r="C64"/>
      <c r="D64"/>
    </row>
  </sheetData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92" fitToHeight="2" orientation="portrait" verticalDpi="0" r:id="rId1"/>
  <headerFooter alignWithMargins="0">
    <oddHeader>&amp;L&amp;"標楷體,粗體"等級：極機密&amp;R&amp;"Times New Roman,標準"&amp;D</oddHeader>
    <oddFooter>&amp;C第&amp;"Times New Roman,標準"&amp;P&amp;"新細明體,標準"頁&amp;"Times New Roman,標準" / &amp;"新細明體,標準"共&amp;"Times New Roman,標準"&amp;N&amp;"新細明體,標準"頁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3" sqref="A3"/>
    </sheetView>
  </sheetViews>
  <sheetFormatPr defaultColWidth="9.75" defaultRowHeight="15"/>
  <cols>
    <col min="1" max="1" width="9.75" style="16" customWidth="1"/>
    <col min="2" max="5" width="12.75" style="16" customWidth="1"/>
    <col min="6" max="16384" width="9.75" style="16"/>
  </cols>
  <sheetData>
    <row r="1" spans="1:7" ht="40.15" customHeight="1">
      <c r="A1" s="23" t="s">
        <v>68</v>
      </c>
      <c r="B1" s="12">
        <v>0</v>
      </c>
      <c r="C1" s="13">
        <v>50</v>
      </c>
      <c r="D1" s="13">
        <v>100</v>
      </c>
      <c r="E1" s="14">
        <v>200</v>
      </c>
      <c r="F1" s="15"/>
      <c r="G1" s="15"/>
    </row>
    <row r="2" spans="1:7" ht="40.15" customHeight="1" thickBot="1">
      <c r="A2" s="24"/>
      <c r="B2" s="17" t="s">
        <v>65</v>
      </c>
      <c r="C2" s="18" t="s">
        <v>66</v>
      </c>
      <c r="D2" s="18" t="s">
        <v>67</v>
      </c>
      <c r="E2" s="19" t="s">
        <v>1</v>
      </c>
      <c r="F2" s="15"/>
      <c r="G2" s="15"/>
    </row>
    <row r="3" spans="1:7" ht="27" customHeight="1" thickBot="1">
      <c r="A3" s="11" t="s">
        <v>0</v>
      </c>
      <c r="B3" s="20">
        <v>0.06</v>
      </c>
      <c r="C3" s="21">
        <v>0.08</v>
      </c>
      <c r="D3" s="21">
        <v>0.12</v>
      </c>
      <c r="E3" s="22">
        <v>0.15</v>
      </c>
      <c r="F3" s="15"/>
      <c r="G3" s="15"/>
    </row>
  </sheetData>
  <mergeCells count="1">
    <mergeCell ref="A1:A2"/>
  </mergeCells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股利所得</vt:lpstr>
      <vt:lpstr>稅率表</vt:lpstr>
      <vt:lpstr>稅率表</vt:lpstr>
    </vt:vector>
  </TitlesOfParts>
  <Company>Sinica Yang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股票配股</dc:title>
  <dc:creator>楊明玉</dc:creator>
  <cp:lastModifiedBy>user</cp:lastModifiedBy>
  <cp:lastPrinted>1999-06-29T07:43:35Z</cp:lastPrinted>
  <dcterms:created xsi:type="dcterms:W3CDTF">1999-06-29T06:46:40Z</dcterms:created>
  <dcterms:modified xsi:type="dcterms:W3CDTF">2017-07-06T07:27:05Z</dcterms:modified>
</cp:coreProperties>
</file>