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4章 Excel 進階函數\4-4 查閱與參照函數\"/>
    </mc:Choice>
  </mc:AlternateContent>
  <bookViews>
    <workbookView xWindow="195" yWindow="225" windowWidth="9300" windowHeight="4785" activeTab="1"/>
  </bookViews>
  <sheets>
    <sheet name="業績" sheetId="1" r:id="rId1"/>
    <sheet name="排行榜" sheetId="4" r:id="rId2"/>
  </sheets>
  <calcPr calcId="162913"/>
</workbook>
</file>

<file path=xl/calcChain.xml><?xml version="1.0" encoding="utf-8"?>
<calcChain xmlns="http://schemas.openxmlformats.org/spreadsheetml/2006/main">
  <c r="F2" i="4" l="1"/>
  <c r="C2" i="4"/>
  <c r="D2" i="4"/>
  <c r="E2" i="4"/>
  <c r="B2" i="4"/>
  <c r="G50" i="1" l="1"/>
  <c r="G48" i="1"/>
  <c r="G46" i="1"/>
  <c r="G49" i="1"/>
  <c r="G47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H16" i="1" l="1"/>
  <c r="H20" i="1"/>
  <c r="H8" i="1"/>
  <c r="H25" i="1"/>
  <c r="H33" i="1"/>
  <c r="H41" i="1"/>
  <c r="H45" i="1"/>
  <c r="H19" i="1"/>
  <c r="H15" i="1"/>
  <c r="H11" i="1"/>
  <c r="H7" i="1"/>
  <c r="H3" i="1"/>
  <c r="H22" i="1"/>
  <c r="H26" i="1"/>
  <c r="H30" i="1"/>
  <c r="H34" i="1"/>
  <c r="H38" i="1"/>
  <c r="H42" i="1"/>
  <c r="H47" i="1"/>
  <c r="H46" i="1"/>
  <c r="H29" i="1"/>
  <c r="H37" i="1"/>
  <c r="H18" i="1"/>
  <c r="H14" i="1"/>
  <c r="H10" i="1"/>
  <c r="H6" i="1"/>
  <c r="H23" i="1"/>
  <c r="H27" i="1"/>
  <c r="H31" i="1"/>
  <c r="H35" i="1"/>
  <c r="H39" i="1"/>
  <c r="H43" i="1"/>
  <c r="H49" i="1"/>
  <c r="H48" i="1"/>
  <c r="H12" i="1"/>
  <c r="H4" i="1"/>
  <c r="H21" i="1"/>
  <c r="H17" i="1"/>
  <c r="H13" i="1"/>
  <c r="H9" i="1"/>
  <c r="H5" i="1"/>
  <c r="H24" i="1"/>
  <c r="H28" i="1"/>
  <c r="H32" i="1"/>
  <c r="H36" i="1"/>
  <c r="H40" i="1"/>
  <c r="H44" i="1"/>
  <c r="H50" i="1"/>
  <c r="H2" i="1"/>
</calcChain>
</file>

<file path=xl/sharedStrings.xml><?xml version="1.0" encoding="utf-8"?>
<sst xmlns="http://schemas.openxmlformats.org/spreadsheetml/2006/main" count="66" uniqueCount="61">
  <si>
    <t>第一季</t>
    <phoneticPr fontId="2" type="noConversion"/>
  </si>
  <si>
    <t>第二季</t>
  </si>
  <si>
    <t>第三季</t>
  </si>
  <si>
    <t>第四季</t>
  </si>
  <si>
    <t>總計</t>
  </si>
  <si>
    <t>名次</t>
  </si>
  <si>
    <t>編號</t>
    <phoneticPr fontId="2" type="noConversion"/>
  </si>
  <si>
    <t>最佳業務量</t>
    <phoneticPr fontId="2" type="noConversion"/>
  </si>
  <si>
    <t>業務員姓名</t>
    <phoneticPr fontId="2" type="noConversion"/>
  </si>
  <si>
    <t>盧少昊</t>
  </si>
  <si>
    <t>游興皓</t>
  </si>
  <si>
    <t>鍾御晴</t>
  </si>
  <si>
    <t>鄧欣砡</t>
  </si>
  <si>
    <t>賈敬昊</t>
  </si>
  <si>
    <t>冉姝秀</t>
  </si>
  <si>
    <t>余昌晟</t>
  </si>
  <si>
    <t>石呈權</t>
  </si>
  <si>
    <t>紀期任</t>
  </si>
  <si>
    <t>萬旦甫</t>
  </si>
  <si>
    <t>伍圓彤</t>
  </si>
  <si>
    <t>章寶菱</t>
  </si>
  <si>
    <t>歐劭妘</t>
  </si>
  <si>
    <t>康明竺</t>
  </si>
  <si>
    <t>薛任瑤</t>
  </si>
  <si>
    <t>官潔頻</t>
  </si>
  <si>
    <t>杜守雯</t>
  </si>
  <si>
    <t>許士方</t>
  </si>
  <si>
    <t>唐姿鴻</t>
  </si>
  <si>
    <t>吳昌弘</t>
  </si>
  <si>
    <t>駱韻曄</t>
  </si>
  <si>
    <t>林莞容</t>
  </si>
  <si>
    <t>丁期青</t>
  </si>
  <si>
    <t>馮丞介</t>
  </si>
  <si>
    <t>蔡靖智</t>
  </si>
  <si>
    <t>祝凡輔</t>
  </si>
  <si>
    <t>金香筠</t>
  </si>
  <si>
    <t>鄔年承</t>
  </si>
  <si>
    <t>方濟磐</t>
  </si>
  <si>
    <t>阮絲磬</t>
  </si>
  <si>
    <t>童圓芳</t>
  </si>
  <si>
    <t>陳祁靚</t>
  </si>
  <si>
    <t>簡星秦</t>
  </si>
  <si>
    <t>田昀嵐</t>
  </si>
  <si>
    <t>符鸝竺</t>
  </si>
  <si>
    <t>姜思銘</t>
  </si>
  <si>
    <t>連可宏</t>
  </si>
  <si>
    <t>袁晨竹</t>
  </si>
  <si>
    <t>陸錫瑄</t>
  </si>
  <si>
    <t>賈祈虹</t>
  </si>
  <si>
    <t>林棋正</t>
  </si>
  <si>
    <t>王俐非</t>
  </si>
  <si>
    <t>黃芃樑</t>
  </si>
  <si>
    <t>卓佳霈</t>
  </si>
  <si>
    <t>谷玲呈</t>
  </si>
  <si>
    <t>羅騰政</t>
  </si>
  <si>
    <t>嚴世僑</t>
  </si>
  <si>
    <t>姜祖瑛</t>
  </si>
  <si>
    <t>江雨嫻</t>
  </si>
  <si>
    <t>銷售最佳業務員編號</t>
    <phoneticPr fontId="2" type="noConversion"/>
  </si>
  <si>
    <t>銷售最佳業務員</t>
    <phoneticPr fontId="2" type="noConversion"/>
  </si>
  <si>
    <t>銷售最佳業務量在範圍內的位置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</si>
</sst>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horizontal="center" vertical="center"/>
    </xf>
  </cellXfs>
  <cellStyles count="2">
    <cellStyle name="一般" xfId="0" builtinId="0"/>
    <cellStyle name="一般_金融三 學期成績 查詢" xfId="1"/>
  </cellStyles>
  <dxfs count="16"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3"/>
        </patternFill>
      </fill>
    </dxf>
    <dxf>
      <font>
        <b/>
        <i val="0"/>
        <condense val="0"/>
        <extend val="0"/>
        <color indexed="53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業績表格" displayName="業績表格" ref="A1:H50" totalsRowShown="0" headerRowDxfId="15" dataDxfId="13" headerRowBorderDxfId="14" tableBorderDxfId="12" totalsRowBorderDxfId="11">
  <autoFilter ref="A1:H50"/>
  <tableColumns count="8">
    <tableColumn id="1" name="編號" dataDxfId="10"/>
    <tableColumn id="2" name="業務員姓名" dataDxfId="9" dataCellStyle="一般_金融三 學期成績 查詢"/>
    <tableColumn id="3" name="第一季" dataDxfId="8"/>
    <tableColumn id="4" name="第二季" dataDxfId="7"/>
    <tableColumn id="5" name="第三季" dataDxfId="6"/>
    <tableColumn id="6" name="第四季" dataDxfId="5"/>
    <tableColumn id="7" name="總計" dataDxfId="4"/>
    <tableColumn id="8" name="名次" dataDxfId="3">
      <calculatedColumnFormula>_xlfn.RANK.EQ(G2,業績表格[總計])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Parcel">
  <a:themeElements>
    <a:clrScheme name="橙色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Parcel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Parcel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107000"/>
                <a:lumMod val="103000"/>
              </a:schemeClr>
            </a:gs>
            <a:gs pos="100000">
              <a:schemeClr val="phClr">
                <a:tint val="82000"/>
                <a:satMod val="109000"/>
                <a:lumMod val="103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3000"/>
                <a:lumMod val="100000"/>
              </a:schemeClr>
            </a:gs>
            <a:gs pos="100000">
              <a:schemeClr val="phClr">
                <a:shade val="93000"/>
                <a:satMod val="11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5880" dist="1524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prstMaterial="dkEdge">
            <a:bevelT w="0" h="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7000"/>
                <a:shade val="100000"/>
                <a:satMod val="185000"/>
                <a:lumMod val="120000"/>
              </a:schemeClr>
            </a:gs>
            <a:gs pos="100000">
              <a:schemeClr val="phClr">
                <a:tint val="96000"/>
                <a:shade val="95000"/>
                <a:satMod val="215000"/>
                <a:lumMod val="80000"/>
              </a:schemeClr>
            </a:gs>
          </a:gsLst>
          <a:path path="circle">
            <a:fillToRect l="50000" t="55000" r="125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cel" id="{8BEC4385-4EB9-4D53-BFB5-0EA123736B6D}" vid="{4DB32801-28C0-48B0-8C1D-A9A58613615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F39" sqref="F39"/>
    </sheetView>
  </sheetViews>
  <sheetFormatPr defaultColWidth="9" defaultRowHeight="15.75"/>
  <cols>
    <col min="1" max="1" width="9.625" style="2" customWidth="1"/>
    <col min="2" max="2" width="15.875" style="1" customWidth="1"/>
    <col min="3" max="7" width="15.5" style="1" customWidth="1"/>
    <col min="8" max="16384" width="9" style="1"/>
  </cols>
  <sheetData>
    <row r="1" spans="1:8" ht="24" customHeight="1">
      <c r="A1" s="8" t="s">
        <v>6</v>
      </c>
      <c r="B1" s="9" t="s">
        <v>8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10" t="s">
        <v>5</v>
      </c>
    </row>
    <row r="2" spans="1:8" ht="24" customHeight="1">
      <c r="A2" s="6">
        <v>996</v>
      </c>
      <c r="B2" s="3" t="s">
        <v>9</v>
      </c>
      <c r="C2" s="4">
        <v>52</v>
      </c>
      <c r="D2" s="4">
        <v>32</v>
      </c>
      <c r="E2" s="4">
        <v>108</v>
      </c>
      <c r="F2" s="4">
        <v>27</v>
      </c>
      <c r="G2" s="5">
        <f t="shared" ref="G2:G21" si="0">SUM(C2:F2)</f>
        <v>219</v>
      </c>
      <c r="H2" s="7">
        <f>_xlfn.RANK.EQ(G2,業績表格[總計])</f>
        <v>30</v>
      </c>
    </row>
    <row r="3" spans="1:8" ht="24" customHeight="1">
      <c r="A3" s="6">
        <v>499</v>
      </c>
      <c r="B3" s="3" t="s">
        <v>10</v>
      </c>
      <c r="C3" s="4">
        <v>79</v>
      </c>
      <c r="D3" s="4">
        <v>22</v>
      </c>
      <c r="E3" s="4">
        <v>45</v>
      </c>
      <c r="F3" s="4">
        <v>52</v>
      </c>
      <c r="G3" s="5">
        <f t="shared" si="0"/>
        <v>198</v>
      </c>
      <c r="H3" s="7">
        <f>_xlfn.RANK.EQ(G3,業績表格[總計])</f>
        <v>34</v>
      </c>
    </row>
    <row r="4" spans="1:8" ht="24" customHeight="1">
      <c r="A4" s="6">
        <v>778</v>
      </c>
      <c r="B4" s="3" t="s">
        <v>11</v>
      </c>
      <c r="C4" s="4">
        <v>42</v>
      </c>
      <c r="D4" s="4">
        <v>95</v>
      </c>
      <c r="E4" s="4">
        <v>31</v>
      </c>
      <c r="F4" s="4">
        <v>83</v>
      </c>
      <c r="G4" s="5">
        <f t="shared" si="0"/>
        <v>251</v>
      </c>
      <c r="H4" s="7">
        <f>_xlfn.RANK.EQ(G4,業績表格[總計])</f>
        <v>19</v>
      </c>
    </row>
    <row r="5" spans="1:8" ht="24" customHeight="1">
      <c r="A5" s="6">
        <v>444</v>
      </c>
      <c r="B5" s="3" t="s">
        <v>12</v>
      </c>
      <c r="C5" s="4">
        <v>100</v>
      </c>
      <c r="D5" s="4">
        <v>41</v>
      </c>
      <c r="E5" s="4">
        <v>12</v>
      </c>
      <c r="F5" s="4">
        <v>43</v>
      </c>
      <c r="G5" s="5">
        <f t="shared" si="0"/>
        <v>196</v>
      </c>
      <c r="H5" s="7">
        <f>_xlfn.RANK.EQ(G5,業績表格[總計])</f>
        <v>35</v>
      </c>
    </row>
    <row r="6" spans="1:8" ht="24" customHeight="1">
      <c r="A6" s="6">
        <v>857</v>
      </c>
      <c r="B6" s="3" t="s">
        <v>13</v>
      </c>
      <c r="C6" s="4">
        <v>84</v>
      </c>
      <c r="D6" s="4">
        <v>14</v>
      </c>
      <c r="E6" s="4">
        <v>43</v>
      </c>
      <c r="F6" s="4">
        <v>17</v>
      </c>
      <c r="G6" s="5">
        <f t="shared" si="0"/>
        <v>158</v>
      </c>
      <c r="H6" s="7">
        <f>_xlfn.RANK.EQ(G6,業績表格[總計])</f>
        <v>45</v>
      </c>
    </row>
    <row r="7" spans="1:8" ht="24" customHeight="1">
      <c r="A7" s="6">
        <v>683</v>
      </c>
      <c r="B7" s="3" t="s">
        <v>14</v>
      </c>
      <c r="C7" s="4">
        <v>81</v>
      </c>
      <c r="D7" s="4">
        <v>21</v>
      </c>
      <c r="E7" s="4">
        <v>51</v>
      </c>
      <c r="F7" s="4">
        <v>35</v>
      </c>
      <c r="G7" s="5">
        <f t="shared" si="0"/>
        <v>188</v>
      </c>
      <c r="H7" s="7">
        <f>_xlfn.RANK.EQ(G7,業績表格[總計])</f>
        <v>36</v>
      </c>
    </row>
    <row r="8" spans="1:8" ht="24" customHeight="1">
      <c r="A8" s="6">
        <v>965</v>
      </c>
      <c r="B8" s="3" t="s">
        <v>15</v>
      </c>
      <c r="C8" s="4">
        <v>61</v>
      </c>
      <c r="D8" s="4">
        <v>80</v>
      </c>
      <c r="E8" s="4">
        <v>74</v>
      </c>
      <c r="F8" s="4">
        <v>22</v>
      </c>
      <c r="G8" s="5">
        <f t="shared" si="0"/>
        <v>237</v>
      </c>
      <c r="H8" s="7">
        <f>_xlfn.RANK.EQ(G8,業績表格[總計])</f>
        <v>24</v>
      </c>
    </row>
    <row r="9" spans="1:8" ht="24" customHeight="1">
      <c r="A9" s="6">
        <v>640</v>
      </c>
      <c r="B9" s="3" t="s">
        <v>16</v>
      </c>
      <c r="C9" s="4">
        <v>26</v>
      </c>
      <c r="D9" s="4">
        <v>14</v>
      </c>
      <c r="E9" s="4">
        <v>14</v>
      </c>
      <c r="F9" s="4">
        <v>53</v>
      </c>
      <c r="G9" s="5">
        <f t="shared" si="0"/>
        <v>107</v>
      </c>
      <c r="H9" s="7">
        <f>_xlfn.RANK.EQ(G9,業績表格[總計])</f>
        <v>48</v>
      </c>
    </row>
    <row r="10" spans="1:8" ht="24" customHeight="1">
      <c r="A10" s="6">
        <v>192</v>
      </c>
      <c r="B10" s="3" t="s">
        <v>17</v>
      </c>
      <c r="C10" s="4">
        <v>64</v>
      </c>
      <c r="D10" s="4">
        <v>47</v>
      </c>
      <c r="E10" s="4">
        <v>55</v>
      </c>
      <c r="F10" s="4">
        <v>10</v>
      </c>
      <c r="G10" s="5">
        <f t="shared" si="0"/>
        <v>176</v>
      </c>
      <c r="H10" s="7">
        <f>_xlfn.RANK.EQ(G10,業績表格[總計])</f>
        <v>40</v>
      </c>
    </row>
    <row r="11" spans="1:8" ht="24" customHeight="1">
      <c r="A11" s="6">
        <v>125</v>
      </c>
      <c r="B11" s="3" t="s">
        <v>18</v>
      </c>
      <c r="C11" s="4">
        <v>44</v>
      </c>
      <c r="D11" s="4">
        <v>84</v>
      </c>
      <c r="E11" s="4">
        <v>96</v>
      </c>
      <c r="F11" s="4">
        <v>75</v>
      </c>
      <c r="G11" s="5">
        <f t="shared" si="0"/>
        <v>299</v>
      </c>
      <c r="H11" s="7">
        <f>_xlfn.RANK.EQ(G11,業績表格[總計])</f>
        <v>3</v>
      </c>
    </row>
    <row r="12" spans="1:8" ht="24" customHeight="1">
      <c r="A12" s="6">
        <v>721</v>
      </c>
      <c r="B12" s="3" t="s">
        <v>19</v>
      </c>
      <c r="C12" s="4">
        <v>95</v>
      </c>
      <c r="D12" s="4">
        <v>36</v>
      </c>
      <c r="E12" s="4">
        <v>64</v>
      </c>
      <c r="F12" s="4">
        <v>34</v>
      </c>
      <c r="G12" s="5">
        <f t="shared" si="0"/>
        <v>229</v>
      </c>
      <c r="H12" s="7">
        <f>_xlfn.RANK.EQ(G12,業績表格[總計])</f>
        <v>27</v>
      </c>
    </row>
    <row r="13" spans="1:8" ht="24" customHeight="1">
      <c r="A13" s="6">
        <v>891</v>
      </c>
      <c r="B13" s="3" t="s">
        <v>20</v>
      </c>
      <c r="C13" s="4">
        <v>43</v>
      </c>
      <c r="D13" s="4">
        <v>20</v>
      </c>
      <c r="E13" s="4">
        <v>10</v>
      </c>
      <c r="F13" s="4">
        <v>95</v>
      </c>
      <c r="G13" s="5">
        <f t="shared" si="0"/>
        <v>168</v>
      </c>
      <c r="H13" s="7">
        <f>_xlfn.RANK.EQ(G13,業績表格[總計])</f>
        <v>43</v>
      </c>
    </row>
    <row r="14" spans="1:8" ht="24" customHeight="1">
      <c r="A14" s="6">
        <v>711</v>
      </c>
      <c r="B14" s="3" t="s">
        <v>21</v>
      </c>
      <c r="C14" s="4">
        <v>11</v>
      </c>
      <c r="D14" s="4">
        <v>14</v>
      </c>
      <c r="E14" s="4">
        <v>41</v>
      </c>
      <c r="F14" s="4">
        <v>40</v>
      </c>
      <c r="G14" s="5">
        <f t="shared" si="0"/>
        <v>106</v>
      </c>
      <c r="H14" s="7">
        <f>_xlfn.RANK.EQ(G14,業績表格[總計])</f>
        <v>49</v>
      </c>
    </row>
    <row r="15" spans="1:8" ht="24" customHeight="1">
      <c r="A15" s="6">
        <v>823</v>
      </c>
      <c r="B15" s="3" t="s">
        <v>22</v>
      </c>
      <c r="C15" s="4">
        <v>62</v>
      </c>
      <c r="D15" s="4">
        <v>92</v>
      </c>
      <c r="E15" s="4">
        <v>71</v>
      </c>
      <c r="F15" s="4">
        <v>27</v>
      </c>
      <c r="G15" s="5">
        <f t="shared" si="0"/>
        <v>252</v>
      </c>
      <c r="H15" s="7">
        <f>_xlfn.RANK.EQ(G15,業績表格[總計])</f>
        <v>18</v>
      </c>
    </row>
    <row r="16" spans="1:8" ht="24" customHeight="1">
      <c r="A16" s="6">
        <v>379</v>
      </c>
      <c r="B16" s="3" t="s">
        <v>23</v>
      </c>
      <c r="C16" s="4">
        <v>86</v>
      </c>
      <c r="D16" s="4">
        <v>68</v>
      </c>
      <c r="E16" s="4">
        <v>61</v>
      </c>
      <c r="F16" s="4">
        <v>58</v>
      </c>
      <c r="G16" s="5">
        <f t="shared" si="0"/>
        <v>273</v>
      </c>
      <c r="H16" s="7">
        <f>_xlfn.RANK.EQ(G16,業績表格[總計])</f>
        <v>10</v>
      </c>
    </row>
    <row r="17" spans="1:8" ht="24" customHeight="1">
      <c r="A17" s="6">
        <v>388</v>
      </c>
      <c r="B17" s="3" t="s">
        <v>24</v>
      </c>
      <c r="C17" s="4">
        <v>64</v>
      </c>
      <c r="D17" s="4">
        <v>10</v>
      </c>
      <c r="E17" s="4">
        <v>15</v>
      </c>
      <c r="F17" s="4">
        <v>65</v>
      </c>
      <c r="G17" s="5">
        <f t="shared" si="0"/>
        <v>154</v>
      </c>
      <c r="H17" s="7">
        <f>_xlfn.RANK.EQ(G17,業績表格[總計])</f>
        <v>46</v>
      </c>
    </row>
    <row r="18" spans="1:8" ht="24" customHeight="1">
      <c r="A18" s="6">
        <v>312</v>
      </c>
      <c r="B18" s="3" t="s">
        <v>25</v>
      </c>
      <c r="C18" s="4">
        <v>56</v>
      </c>
      <c r="D18" s="4">
        <v>69</v>
      </c>
      <c r="E18" s="4">
        <v>94</v>
      </c>
      <c r="F18" s="4">
        <v>40</v>
      </c>
      <c r="G18" s="5">
        <f t="shared" si="0"/>
        <v>259</v>
      </c>
      <c r="H18" s="7">
        <f>_xlfn.RANK.EQ(G18,業績表格[總計])</f>
        <v>14</v>
      </c>
    </row>
    <row r="19" spans="1:8" ht="24" customHeight="1">
      <c r="A19" s="6">
        <v>337</v>
      </c>
      <c r="B19" s="3" t="s">
        <v>26</v>
      </c>
      <c r="C19" s="4">
        <v>91</v>
      </c>
      <c r="D19" s="4">
        <v>45</v>
      </c>
      <c r="E19" s="4">
        <v>23</v>
      </c>
      <c r="F19" s="4">
        <v>16</v>
      </c>
      <c r="G19" s="5">
        <f t="shared" si="0"/>
        <v>175</v>
      </c>
      <c r="H19" s="7">
        <f>_xlfn.RANK.EQ(G19,業績表格[總計])</f>
        <v>42</v>
      </c>
    </row>
    <row r="20" spans="1:8" ht="24" customHeight="1">
      <c r="A20" s="6">
        <v>199</v>
      </c>
      <c r="B20" s="3" t="s">
        <v>27</v>
      </c>
      <c r="C20" s="4">
        <v>50</v>
      </c>
      <c r="D20" s="4">
        <v>62</v>
      </c>
      <c r="E20" s="4">
        <v>17</v>
      </c>
      <c r="F20" s="4">
        <v>59</v>
      </c>
      <c r="G20" s="5">
        <f t="shared" si="0"/>
        <v>188</v>
      </c>
      <c r="H20" s="7">
        <f>_xlfn.RANK.EQ(G20,業績表格[總計])</f>
        <v>36</v>
      </c>
    </row>
    <row r="21" spans="1:8" ht="24" customHeight="1">
      <c r="A21" s="6">
        <v>359</v>
      </c>
      <c r="B21" s="3" t="s">
        <v>28</v>
      </c>
      <c r="C21" s="4">
        <v>79</v>
      </c>
      <c r="D21" s="4">
        <v>58</v>
      </c>
      <c r="E21" s="4">
        <v>70</v>
      </c>
      <c r="F21" s="4">
        <v>67</v>
      </c>
      <c r="G21" s="5">
        <f t="shared" si="0"/>
        <v>274</v>
      </c>
      <c r="H21" s="7">
        <f>_xlfn.RANK.EQ(G21,業績表格[總計])</f>
        <v>9</v>
      </c>
    </row>
    <row r="22" spans="1:8" ht="24" customHeight="1">
      <c r="A22" s="6">
        <v>165</v>
      </c>
      <c r="B22" s="3" t="s">
        <v>29</v>
      </c>
      <c r="C22" s="4">
        <v>65</v>
      </c>
      <c r="D22" s="4">
        <v>95</v>
      </c>
      <c r="E22" s="4">
        <v>34</v>
      </c>
      <c r="F22" s="4">
        <v>56</v>
      </c>
      <c r="G22" s="5">
        <f t="shared" ref="G22:G50" si="1">SUM(C22:F22)</f>
        <v>250</v>
      </c>
      <c r="H22" s="7">
        <f>_xlfn.RANK.EQ(G22,業績表格[總計])</f>
        <v>20</v>
      </c>
    </row>
    <row r="23" spans="1:8" ht="24" customHeight="1">
      <c r="A23" s="6">
        <v>579</v>
      </c>
      <c r="B23" s="3" t="s">
        <v>30</v>
      </c>
      <c r="C23" s="4">
        <v>81</v>
      </c>
      <c r="D23" s="4">
        <v>70</v>
      </c>
      <c r="E23" s="4">
        <v>89</v>
      </c>
      <c r="F23" s="4">
        <v>18</v>
      </c>
      <c r="G23" s="5">
        <f t="shared" si="1"/>
        <v>258</v>
      </c>
      <c r="H23" s="7">
        <f>_xlfn.RANK.EQ(G23,業績表格[總計])</f>
        <v>15</v>
      </c>
    </row>
    <row r="24" spans="1:8" ht="24" customHeight="1">
      <c r="A24" s="6">
        <v>489</v>
      </c>
      <c r="B24" s="3" t="s">
        <v>31</v>
      </c>
      <c r="C24" s="4">
        <v>53</v>
      </c>
      <c r="D24" s="4">
        <v>95</v>
      </c>
      <c r="E24" s="4">
        <v>55</v>
      </c>
      <c r="F24" s="4">
        <v>46</v>
      </c>
      <c r="G24" s="5">
        <f t="shared" si="1"/>
        <v>249</v>
      </c>
      <c r="H24" s="7">
        <f>_xlfn.RANK.EQ(G24,業績表格[總計])</f>
        <v>21</v>
      </c>
    </row>
    <row r="25" spans="1:8" ht="24" customHeight="1">
      <c r="A25" s="6">
        <v>768</v>
      </c>
      <c r="B25" s="3" t="s">
        <v>32</v>
      </c>
      <c r="C25" s="4">
        <v>84</v>
      </c>
      <c r="D25" s="4">
        <v>21</v>
      </c>
      <c r="E25" s="4">
        <v>64</v>
      </c>
      <c r="F25" s="4">
        <v>86</v>
      </c>
      <c r="G25" s="5">
        <f t="shared" si="1"/>
        <v>255</v>
      </c>
      <c r="H25" s="7">
        <f>_xlfn.RANK.EQ(G25,業績表格[總計])</f>
        <v>16</v>
      </c>
    </row>
    <row r="26" spans="1:8" ht="24" customHeight="1">
      <c r="A26" s="6">
        <v>907</v>
      </c>
      <c r="B26" s="3" t="s">
        <v>33</v>
      </c>
      <c r="C26" s="4">
        <v>19</v>
      </c>
      <c r="D26" s="4">
        <v>30</v>
      </c>
      <c r="E26" s="4">
        <v>20</v>
      </c>
      <c r="F26" s="4">
        <v>64</v>
      </c>
      <c r="G26" s="5">
        <f t="shared" si="1"/>
        <v>133</v>
      </c>
      <c r="H26" s="7">
        <f>_xlfn.RANK.EQ(G26,業績表格[總計])</f>
        <v>47</v>
      </c>
    </row>
    <row r="27" spans="1:8" ht="24" customHeight="1">
      <c r="A27" s="6">
        <v>611</v>
      </c>
      <c r="B27" s="3" t="s">
        <v>34</v>
      </c>
      <c r="C27" s="4">
        <v>66</v>
      </c>
      <c r="D27" s="4">
        <v>76</v>
      </c>
      <c r="E27" s="4">
        <v>42</v>
      </c>
      <c r="F27" s="4">
        <v>36</v>
      </c>
      <c r="G27" s="5">
        <f t="shared" si="1"/>
        <v>220</v>
      </c>
      <c r="H27" s="7">
        <f>_xlfn.RANK.EQ(G27,業績表格[總計])</f>
        <v>29</v>
      </c>
    </row>
    <row r="28" spans="1:8" ht="24" customHeight="1">
      <c r="A28" s="6">
        <v>568</v>
      </c>
      <c r="B28" s="3" t="s">
        <v>35</v>
      </c>
      <c r="C28" s="4">
        <v>57</v>
      </c>
      <c r="D28" s="4">
        <v>49</v>
      </c>
      <c r="E28" s="4">
        <v>99</v>
      </c>
      <c r="F28" s="4">
        <v>58</v>
      </c>
      <c r="G28" s="5">
        <f t="shared" si="1"/>
        <v>263</v>
      </c>
      <c r="H28" s="7">
        <f>_xlfn.RANK.EQ(G28,業績表格[總計])</f>
        <v>12</v>
      </c>
    </row>
    <row r="29" spans="1:8" ht="24" customHeight="1">
      <c r="A29" s="6">
        <v>317</v>
      </c>
      <c r="B29" s="3" t="s">
        <v>36</v>
      </c>
      <c r="C29" s="4">
        <v>37</v>
      </c>
      <c r="D29" s="4">
        <v>94</v>
      </c>
      <c r="E29" s="4">
        <v>61</v>
      </c>
      <c r="F29" s="4">
        <v>42</v>
      </c>
      <c r="G29" s="5">
        <f t="shared" si="1"/>
        <v>234</v>
      </c>
      <c r="H29" s="7">
        <f>_xlfn.RANK.EQ(G29,業績表格[總計])</f>
        <v>26</v>
      </c>
    </row>
    <row r="30" spans="1:8" ht="24" customHeight="1">
      <c r="A30" s="6">
        <v>248</v>
      </c>
      <c r="B30" s="3" t="s">
        <v>37</v>
      </c>
      <c r="C30" s="4">
        <v>48</v>
      </c>
      <c r="D30" s="4">
        <v>95</v>
      </c>
      <c r="E30" s="4">
        <v>80</v>
      </c>
      <c r="F30" s="4">
        <v>75</v>
      </c>
      <c r="G30" s="5">
        <f t="shared" si="1"/>
        <v>298</v>
      </c>
      <c r="H30" s="7">
        <f>_xlfn.RANK.EQ(G30,業績表格[總計])</f>
        <v>4</v>
      </c>
    </row>
    <row r="31" spans="1:8" ht="24" customHeight="1">
      <c r="A31" s="6">
        <v>585</v>
      </c>
      <c r="B31" s="3" t="s">
        <v>38</v>
      </c>
      <c r="C31" s="4">
        <v>49</v>
      </c>
      <c r="D31" s="4">
        <v>56</v>
      </c>
      <c r="E31" s="4">
        <v>86</v>
      </c>
      <c r="F31" s="4">
        <v>62</v>
      </c>
      <c r="G31" s="5">
        <f t="shared" si="1"/>
        <v>253</v>
      </c>
      <c r="H31" s="7">
        <f>_xlfn.RANK.EQ(G31,業績表格[總計])</f>
        <v>17</v>
      </c>
    </row>
    <row r="32" spans="1:8" ht="24" customHeight="1">
      <c r="A32" s="6">
        <v>481</v>
      </c>
      <c r="B32" s="3" t="s">
        <v>39</v>
      </c>
      <c r="C32" s="4">
        <v>49</v>
      </c>
      <c r="D32" s="4">
        <v>67</v>
      </c>
      <c r="E32" s="4">
        <v>69</v>
      </c>
      <c r="F32" s="4">
        <v>55</v>
      </c>
      <c r="G32" s="5">
        <f t="shared" si="1"/>
        <v>240</v>
      </c>
      <c r="H32" s="7">
        <f>_xlfn.RANK.EQ(G32,業績表格[總計])</f>
        <v>23</v>
      </c>
    </row>
    <row r="33" spans="1:8" ht="24" customHeight="1">
      <c r="A33" s="6">
        <v>803</v>
      </c>
      <c r="B33" s="3" t="s">
        <v>40</v>
      </c>
      <c r="C33" s="4">
        <v>18</v>
      </c>
      <c r="D33" s="4">
        <v>45</v>
      </c>
      <c r="E33" s="4">
        <v>47</v>
      </c>
      <c r="F33" s="4">
        <v>99</v>
      </c>
      <c r="G33" s="5">
        <f t="shared" si="1"/>
        <v>209</v>
      </c>
      <c r="H33" s="7">
        <f>_xlfn.RANK.EQ(G33,業績表格[總計])</f>
        <v>33</v>
      </c>
    </row>
    <row r="34" spans="1:8" ht="24" customHeight="1">
      <c r="A34" s="6">
        <v>107</v>
      </c>
      <c r="B34" s="3" t="s">
        <v>41</v>
      </c>
      <c r="C34" s="4">
        <v>75</v>
      </c>
      <c r="D34" s="4">
        <v>44</v>
      </c>
      <c r="E34" s="4">
        <v>86</v>
      </c>
      <c r="F34" s="4">
        <v>81</v>
      </c>
      <c r="G34" s="5">
        <f t="shared" si="1"/>
        <v>286</v>
      </c>
      <c r="H34" s="7">
        <f>_xlfn.RANK.EQ(G34,業績表格[總計])</f>
        <v>6</v>
      </c>
    </row>
    <row r="35" spans="1:8" ht="24" customHeight="1">
      <c r="A35" s="6">
        <v>529</v>
      </c>
      <c r="B35" s="3" t="s">
        <v>42</v>
      </c>
      <c r="C35" s="4">
        <v>20</v>
      </c>
      <c r="D35" s="4">
        <v>74</v>
      </c>
      <c r="E35" s="4">
        <v>90</v>
      </c>
      <c r="F35" s="4">
        <v>77</v>
      </c>
      <c r="G35" s="5">
        <f t="shared" si="1"/>
        <v>261</v>
      </c>
      <c r="H35" s="7">
        <f>_xlfn.RANK.EQ(G35,業績表格[總計])</f>
        <v>13</v>
      </c>
    </row>
    <row r="36" spans="1:8" ht="24" customHeight="1">
      <c r="A36" s="6">
        <v>351</v>
      </c>
      <c r="B36" s="3" t="s">
        <v>43</v>
      </c>
      <c r="C36" s="4">
        <v>40</v>
      </c>
      <c r="D36" s="4">
        <v>64</v>
      </c>
      <c r="E36" s="4">
        <v>22</v>
      </c>
      <c r="F36" s="4">
        <v>123</v>
      </c>
      <c r="G36" s="5">
        <f t="shared" si="1"/>
        <v>249</v>
      </c>
      <c r="H36" s="7">
        <f>_xlfn.RANK.EQ(G36,業績表格[總計])</f>
        <v>21</v>
      </c>
    </row>
    <row r="37" spans="1:8" ht="24" customHeight="1">
      <c r="A37" s="6">
        <v>256</v>
      </c>
      <c r="B37" s="3" t="s">
        <v>44</v>
      </c>
      <c r="C37" s="4">
        <v>76</v>
      </c>
      <c r="D37" s="4">
        <v>52</v>
      </c>
      <c r="E37" s="4">
        <v>83</v>
      </c>
      <c r="F37" s="4">
        <v>92</v>
      </c>
      <c r="G37" s="5">
        <f t="shared" si="1"/>
        <v>303</v>
      </c>
      <c r="H37" s="7">
        <f>_xlfn.RANK.EQ(G37,業績表格[總計])</f>
        <v>2</v>
      </c>
    </row>
    <row r="38" spans="1:8" ht="24" customHeight="1">
      <c r="A38" s="6">
        <v>120</v>
      </c>
      <c r="B38" s="3" t="s">
        <v>45</v>
      </c>
      <c r="C38" s="4">
        <v>25</v>
      </c>
      <c r="D38" s="4">
        <v>95</v>
      </c>
      <c r="E38" s="4">
        <v>52</v>
      </c>
      <c r="F38" s="4">
        <v>98</v>
      </c>
      <c r="G38" s="5">
        <f t="shared" si="1"/>
        <v>270</v>
      </c>
      <c r="H38" s="7">
        <f>_xlfn.RANK.EQ(G38,業績表格[總計])</f>
        <v>11</v>
      </c>
    </row>
    <row r="39" spans="1:8" ht="24" customHeight="1">
      <c r="A39" s="6">
        <v>737</v>
      </c>
      <c r="B39" s="3" t="s">
        <v>46</v>
      </c>
      <c r="C39" s="4">
        <v>81</v>
      </c>
      <c r="D39" s="4">
        <v>88</v>
      </c>
      <c r="E39" s="4">
        <v>48</v>
      </c>
      <c r="F39" s="4">
        <v>65</v>
      </c>
      <c r="G39" s="5">
        <f t="shared" si="1"/>
        <v>282</v>
      </c>
      <c r="H39" s="7">
        <f>_xlfn.RANK.EQ(G39,業績表格[總計])</f>
        <v>8</v>
      </c>
    </row>
    <row r="40" spans="1:8" ht="24" customHeight="1">
      <c r="A40" s="6">
        <v>259</v>
      </c>
      <c r="B40" s="3" t="s">
        <v>47</v>
      </c>
      <c r="C40" s="4">
        <v>55</v>
      </c>
      <c r="D40" s="4">
        <v>56</v>
      </c>
      <c r="E40" s="4">
        <v>40</v>
      </c>
      <c r="F40" s="4">
        <v>28</v>
      </c>
      <c r="G40" s="5">
        <f t="shared" si="1"/>
        <v>179</v>
      </c>
      <c r="H40" s="7">
        <f>_xlfn.RANK.EQ(G40,業績表格[總計])</f>
        <v>39</v>
      </c>
    </row>
    <row r="41" spans="1:8" ht="24" customHeight="1">
      <c r="A41" s="6">
        <v>592</v>
      </c>
      <c r="B41" s="3" t="s">
        <v>48</v>
      </c>
      <c r="C41" s="4">
        <v>19</v>
      </c>
      <c r="D41" s="4">
        <v>27</v>
      </c>
      <c r="E41" s="4">
        <v>87</v>
      </c>
      <c r="F41" s="4">
        <v>90</v>
      </c>
      <c r="G41" s="5">
        <f t="shared" si="1"/>
        <v>223</v>
      </c>
      <c r="H41" s="7">
        <f>_xlfn.RANK.EQ(G41,業績表格[總計])</f>
        <v>28</v>
      </c>
    </row>
    <row r="42" spans="1:8" ht="24" customHeight="1">
      <c r="A42" s="6">
        <v>234</v>
      </c>
      <c r="B42" s="3" t="s">
        <v>49</v>
      </c>
      <c r="C42" s="4">
        <v>16</v>
      </c>
      <c r="D42" s="4">
        <v>72</v>
      </c>
      <c r="E42" s="4">
        <v>76</v>
      </c>
      <c r="F42" s="4">
        <v>50</v>
      </c>
      <c r="G42" s="5">
        <f t="shared" si="1"/>
        <v>214</v>
      </c>
      <c r="H42" s="7">
        <f>_xlfn.RANK.EQ(G42,業績表格[總計])</f>
        <v>31</v>
      </c>
    </row>
    <row r="43" spans="1:8" ht="24" customHeight="1">
      <c r="A43" s="6">
        <v>436</v>
      </c>
      <c r="B43" s="3" t="s">
        <v>50</v>
      </c>
      <c r="C43" s="4">
        <v>24</v>
      </c>
      <c r="D43" s="4">
        <v>34</v>
      </c>
      <c r="E43" s="4">
        <v>65</v>
      </c>
      <c r="F43" s="4">
        <v>87</v>
      </c>
      <c r="G43" s="5">
        <f t="shared" si="1"/>
        <v>210</v>
      </c>
      <c r="H43" s="7">
        <f>_xlfn.RANK.EQ(G43,業績表格[總計])</f>
        <v>32</v>
      </c>
    </row>
    <row r="44" spans="1:8" ht="24" customHeight="1">
      <c r="A44" s="6">
        <v>460</v>
      </c>
      <c r="B44" s="3" t="s">
        <v>51</v>
      </c>
      <c r="C44" s="4">
        <v>99</v>
      </c>
      <c r="D44" s="4">
        <v>98</v>
      </c>
      <c r="E44" s="4">
        <v>22</v>
      </c>
      <c r="F44" s="4">
        <v>16</v>
      </c>
      <c r="G44" s="5">
        <f t="shared" si="1"/>
        <v>235</v>
      </c>
      <c r="H44" s="7">
        <f>_xlfn.RANK.EQ(G44,業績表格[總計])</f>
        <v>25</v>
      </c>
    </row>
    <row r="45" spans="1:8" ht="24" customHeight="1">
      <c r="A45" s="6">
        <v>455</v>
      </c>
      <c r="B45" s="3" t="s">
        <v>52</v>
      </c>
      <c r="C45" s="4">
        <v>81</v>
      </c>
      <c r="D45" s="4">
        <v>36</v>
      </c>
      <c r="E45" s="4">
        <v>21</v>
      </c>
      <c r="F45" s="4">
        <v>29</v>
      </c>
      <c r="G45" s="5">
        <f t="shared" si="1"/>
        <v>167</v>
      </c>
      <c r="H45" s="7">
        <f>_xlfn.RANK.EQ(G45,業績表格[總計])</f>
        <v>44</v>
      </c>
    </row>
    <row r="46" spans="1:8" ht="24" customHeight="1">
      <c r="A46" s="6">
        <v>362</v>
      </c>
      <c r="B46" s="3" t="s">
        <v>53</v>
      </c>
      <c r="C46" s="4">
        <v>85</v>
      </c>
      <c r="D46" s="4">
        <v>98</v>
      </c>
      <c r="E46" s="4">
        <v>71</v>
      </c>
      <c r="F46" s="4">
        <v>80</v>
      </c>
      <c r="G46" s="5">
        <f t="shared" si="1"/>
        <v>334</v>
      </c>
      <c r="H46" s="7">
        <f>_xlfn.RANK.EQ(G46,業績表格[總計])</f>
        <v>1</v>
      </c>
    </row>
    <row r="47" spans="1:8" ht="24" customHeight="1">
      <c r="A47" s="6">
        <v>111</v>
      </c>
      <c r="B47" s="3" t="s">
        <v>54</v>
      </c>
      <c r="C47" s="4">
        <v>42</v>
      </c>
      <c r="D47" s="4">
        <v>88</v>
      </c>
      <c r="E47" s="4">
        <v>62</v>
      </c>
      <c r="F47" s="4">
        <v>97</v>
      </c>
      <c r="G47" s="5">
        <f t="shared" si="1"/>
        <v>289</v>
      </c>
      <c r="H47" s="7">
        <f>_xlfn.RANK.EQ(G47,業績表格[總計])</f>
        <v>5</v>
      </c>
    </row>
    <row r="48" spans="1:8" ht="24" customHeight="1">
      <c r="A48" s="6">
        <v>868</v>
      </c>
      <c r="B48" s="3" t="s">
        <v>55</v>
      </c>
      <c r="C48" s="4">
        <v>67</v>
      </c>
      <c r="D48" s="4">
        <v>39</v>
      </c>
      <c r="E48" s="4">
        <v>99</v>
      </c>
      <c r="F48" s="4">
        <v>79</v>
      </c>
      <c r="G48" s="5">
        <f t="shared" si="1"/>
        <v>284</v>
      </c>
      <c r="H48" s="7">
        <f>_xlfn.RANK.EQ(G48,業績表格[總計])</f>
        <v>7</v>
      </c>
    </row>
    <row r="49" spans="1:8" ht="24" customHeight="1">
      <c r="A49" s="6">
        <v>323</v>
      </c>
      <c r="B49" s="3" t="s">
        <v>56</v>
      </c>
      <c r="C49" s="4">
        <v>57</v>
      </c>
      <c r="D49" s="4">
        <v>15</v>
      </c>
      <c r="E49" s="4">
        <v>39</v>
      </c>
      <c r="F49" s="4">
        <v>74</v>
      </c>
      <c r="G49" s="5">
        <f t="shared" si="1"/>
        <v>185</v>
      </c>
      <c r="H49" s="7">
        <f>_xlfn.RANK.EQ(G49,業績表格[總計])</f>
        <v>38</v>
      </c>
    </row>
    <row r="50" spans="1:8" ht="24" customHeight="1">
      <c r="A50" s="11">
        <v>820</v>
      </c>
      <c r="B50" s="12" t="s">
        <v>57</v>
      </c>
      <c r="C50" s="4">
        <v>57</v>
      </c>
      <c r="D50" s="4">
        <v>19</v>
      </c>
      <c r="E50" s="4">
        <v>42</v>
      </c>
      <c r="F50" s="4">
        <v>58</v>
      </c>
      <c r="G50" s="5">
        <f t="shared" si="1"/>
        <v>176</v>
      </c>
      <c r="H50" s="7">
        <f>_xlfn.RANK.EQ(G50,業績表格[總計])</f>
        <v>40</v>
      </c>
    </row>
    <row r="51" spans="1:8" ht="24" customHeight="1">
      <c r="A51"/>
      <c r="B51"/>
      <c r="C51"/>
      <c r="D51"/>
      <c r="E51"/>
      <c r="F51"/>
      <c r="G51"/>
      <c r="H51"/>
    </row>
  </sheetData>
  <phoneticPr fontId="2" type="noConversion"/>
  <conditionalFormatting sqref="C2:F50">
    <cfRule type="cellIs" dxfId="2" priority="5" stopIfTrue="1" operator="lessThan">
      <formula>AVERAGE(C$2:C$21)</formula>
    </cfRule>
  </conditionalFormatting>
  <conditionalFormatting sqref="A2:H50">
    <cfRule type="expression" dxfId="1" priority="1" stopIfTrue="1">
      <formula>$G2=MAX($G$2:$G$50)</formula>
    </cfRule>
    <cfRule type="expression" dxfId="0" priority="4" stopIfTrue="1">
      <formula>$G2=MIN($G$2:$G$50)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1200" verticalDpi="12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3" sqref="A3"/>
    </sheetView>
  </sheetViews>
  <sheetFormatPr defaultRowHeight="16.5"/>
  <cols>
    <col min="1" max="1" width="31.875" bestFit="1" customWidth="1"/>
    <col min="2" max="6" width="15.125" customWidth="1"/>
  </cols>
  <sheetData>
    <row r="1" spans="1:6" s="1" customFormat="1" ht="34.9" customHeight="1">
      <c r="A1" s="15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</row>
    <row r="2" spans="1:6" s="1" customFormat="1" ht="31.9" customHeight="1">
      <c r="A2" s="13" t="s">
        <v>7</v>
      </c>
      <c r="B2" s="14">
        <f>MAX(業績表格[第一季])</f>
        <v>100</v>
      </c>
      <c r="C2" s="14">
        <f>MAX(業績表格[第二季])</f>
        <v>98</v>
      </c>
      <c r="D2" s="14">
        <f>MAX(業績表格[第三季])</f>
        <v>108</v>
      </c>
      <c r="E2" s="14">
        <f>MAX(業績表格[第四季])</f>
        <v>123</v>
      </c>
      <c r="F2" s="14">
        <f>MAX(業績表格[總計])</f>
        <v>334</v>
      </c>
    </row>
    <row r="3" spans="1:6" s="1" customFormat="1" ht="31.9" customHeight="1">
      <c r="A3" s="20" t="s">
        <v>60</v>
      </c>
      <c r="B3" s="21"/>
      <c r="C3" s="21"/>
      <c r="D3" s="21"/>
      <c r="E3" s="21"/>
      <c r="F3" s="21"/>
    </row>
    <row r="4" spans="1:6" s="1" customFormat="1" ht="31.9" customHeight="1">
      <c r="A4" s="19" t="s">
        <v>58</v>
      </c>
      <c r="B4" s="18"/>
      <c r="C4" s="18"/>
      <c r="D4" s="18"/>
      <c r="E4" s="18"/>
      <c r="F4" s="18"/>
    </row>
    <row r="5" spans="1:6" s="1" customFormat="1" ht="39.75" customHeight="1">
      <c r="A5" s="17" t="s">
        <v>59</v>
      </c>
      <c r="B5" s="16"/>
      <c r="C5" s="16"/>
      <c r="D5" s="16"/>
      <c r="E5" s="16"/>
      <c r="F5" s="1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業績</vt:lpstr>
      <vt:lpstr>排行榜</vt:lpstr>
    </vt:vector>
  </TitlesOfParts>
  <Company>Sinica Yang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找出業績最佳者</dc:title>
  <dc:creator>楊明玉</dc:creator>
  <cp:lastModifiedBy>user</cp:lastModifiedBy>
  <cp:lastPrinted>1999-06-28T16:22:45Z</cp:lastPrinted>
  <dcterms:created xsi:type="dcterms:W3CDTF">1999-06-03T16:52:27Z</dcterms:created>
  <dcterms:modified xsi:type="dcterms:W3CDTF">2017-07-06T07:48:06Z</dcterms:modified>
</cp:coreProperties>
</file>