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3章 Excel 常用函數\"/>
    </mc:Choice>
  </mc:AlternateContent>
  <bookViews>
    <workbookView xWindow="0" yWindow="0" windowWidth="28800" windowHeight="12390"/>
  </bookViews>
  <sheets>
    <sheet name="工讀時數統計" sheetId="1" r:id="rId1"/>
    <sheet name="工讀生" sheetId="3" r:id="rId2"/>
  </sheets>
  <definedNames>
    <definedName name="外地加給" localSheetId="1">#REF!</definedName>
    <definedName name="外地加給">#REF!</definedName>
    <definedName name="薪資結構" localSheetId="1">#REF!</definedName>
    <definedName name="薪資結構">#REF!</definedName>
    <definedName name="職務加給" localSheetId="1">#REF!</definedName>
    <definedName name="職務加給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B5" i="1"/>
  <c r="B6" i="1"/>
  <c r="B10" i="1"/>
  <c r="B14" i="1"/>
  <c r="B17" i="1"/>
  <c r="B18" i="1"/>
  <c r="B21" i="1"/>
  <c r="B22" i="1"/>
  <c r="B25" i="1"/>
  <c r="B26" i="1"/>
  <c r="B30" i="1"/>
  <c r="B33" i="1"/>
  <c r="B34" i="1"/>
  <c r="B37" i="1"/>
  <c r="B38" i="1"/>
  <c r="B42" i="1"/>
  <c r="B45" i="1"/>
  <c r="B46" i="1"/>
  <c r="B49" i="1"/>
  <c r="B50" i="1"/>
  <c r="B53" i="1"/>
  <c r="B54" i="1"/>
  <c r="B57" i="1"/>
  <c r="B58" i="1"/>
  <c r="B61" i="1"/>
  <c r="B62" i="1"/>
  <c r="B65" i="1"/>
  <c r="B66" i="1"/>
  <c r="B69" i="1"/>
  <c r="B70" i="1"/>
  <c r="B73" i="1"/>
  <c r="B74" i="1"/>
  <c r="B78" i="1"/>
  <c r="B82" i="1"/>
  <c r="B85" i="1"/>
  <c r="B86" i="1"/>
  <c r="B90" i="1"/>
  <c r="B94" i="1"/>
  <c r="B97" i="1"/>
  <c r="B98" i="1"/>
  <c r="B101" i="1"/>
  <c r="B102" i="1"/>
  <c r="B105" i="1"/>
  <c r="B106" i="1"/>
  <c r="B109" i="1"/>
  <c r="B110" i="1"/>
  <c r="B113" i="1"/>
  <c r="B114" i="1"/>
  <c r="B117" i="1"/>
  <c r="B118" i="1"/>
  <c r="B121" i="1"/>
  <c r="B122" i="1"/>
  <c r="B125" i="1"/>
  <c r="B126" i="1"/>
  <c r="B129" i="1"/>
  <c r="B130" i="1"/>
  <c r="B133" i="1"/>
  <c r="B134" i="1"/>
  <c r="B137" i="1"/>
  <c r="B138" i="1"/>
  <c r="B141" i="1"/>
  <c r="B142" i="1"/>
  <c r="B145" i="1"/>
  <c r="B146" i="1"/>
  <c r="B149" i="1"/>
  <c r="B150" i="1"/>
  <c r="B154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2" i="1"/>
  <c r="G2" i="1" s="1"/>
  <c r="B81" i="1"/>
  <c r="B89" i="1"/>
  <c r="B9" i="1"/>
  <c r="B41" i="1"/>
  <c r="B135" i="1"/>
  <c r="B140" i="1"/>
  <c r="B151" i="1"/>
  <c r="B3" i="1"/>
  <c r="B4" i="1"/>
  <c r="B7" i="1"/>
  <c r="B8" i="1"/>
  <c r="B11" i="1"/>
  <c r="B12" i="1"/>
  <c r="B13" i="1"/>
  <c r="B15" i="1"/>
  <c r="B16" i="1"/>
  <c r="B19" i="1"/>
  <c r="B20" i="1"/>
  <c r="B23" i="1"/>
  <c r="B24" i="1"/>
  <c r="B27" i="1"/>
  <c r="B28" i="1"/>
  <c r="B29" i="1"/>
  <c r="B31" i="1"/>
  <c r="B32" i="1"/>
  <c r="B35" i="1"/>
  <c r="B36" i="1"/>
  <c r="B39" i="1"/>
  <c r="B40" i="1"/>
  <c r="B43" i="1"/>
  <c r="B44" i="1"/>
  <c r="B47" i="1"/>
  <c r="B48" i="1"/>
  <c r="B51" i="1"/>
  <c r="B52" i="1"/>
  <c r="B55" i="1"/>
  <c r="B56" i="1"/>
  <c r="B59" i="1"/>
  <c r="B60" i="1"/>
  <c r="B63" i="1"/>
  <c r="B64" i="1"/>
  <c r="B67" i="1"/>
  <c r="B68" i="1"/>
  <c r="B71" i="1"/>
  <c r="B72" i="1"/>
  <c r="B75" i="1"/>
  <c r="B76" i="1"/>
  <c r="B77" i="1"/>
  <c r="B79" i="1"/>
  <c r="B80" i="1"/>
  <c r="B83" i="1"/>
  <c r="B84" i="1"/>
  <c r="B87" i="1"/>
  <c r="B88" i="1"/>
  <c r="B91" i="1"/>
  <c r="B92" i="1"/>
  <c r="B93" i="1"/>
  <c r="B95" i="1"/>
  <c r="B96" i="1"/>
  <c r="B99" i="1"/>
  <c r="B100" i="1"/>
  <c r="B103" i="1"/>
  <c r="B104" i="1"/>
  <c r="B107" i="1"/>
  <c r="B108" i="1"/>
  <c r="B111" i="1"/>
  <c r="B112" i="1"/>
  <c r="B115" i="1"/>
  <c r="B116" i="1"/>
  <c r="B119" i="1"/>
  <c r="B120" i="1"/>
  <c r="B123" i="1"/>
  <c r="B124" i="1"/>
  <c r="B127" i="1"/>
  <c r="B128" i="1"/>
  <c r="B131" i="1"/>
  <c r="B132" i="1"/>
  <c r="B136" i="1"/>
  <c r="B139" i="1"/>
  <c r="B143" i="1"/>
  <c r="B144" i="1"/>
  <c r="B147" i="1"/>
  <c r="B148" i="1"/>
  <c r="B152" i="1"/>
  <c r="B153" i="1"/>
  <c r="B2" i="1"/>
</calcChain>
</file>

<file path=xl/sharedStrings.xml><?xml version="1.0" encoding="utf-8"?>
<sst xmlns="http://schemas.openxmlformats.org/spreadsheetml/2006/main" count="69" uniqueCount="67">
  <si>
    <t>薪資</t>
  </si>
  <si>
    <t>石采萩</t>
  </si>
  <si>
    <t>龔滄立</t>
  </si>
  <si>
    <t>蔡筱橙</t>
  </si>
  <si>
    <t>宋毅陵</t>
  </si>
  <si>
    <t>夏峻鋐</t>
  </si>
  <si>
    <t>夏閔儒</t>
  </si>
  <si>
    <t>安佶文</t>
  </si>
  <si>
    <t>劉聖宸</t>
  </si>
  <si>
    <t>冉恆賢</t>
  </si>
  <si>
    <t>刁炫吾</t>
  </si>
  <si>
    <t>柯治震</t>
  </si>
  <si>
    <t>張鴻宏</t>
  </si>
  <si>
    <t>顧滄妃</t>
  </si>
  <si>
    <t>迮致鈴</t>
  </si>
  <si>
    <t>洪浩瑀</t>
  </si>
  <si>
    <t>項沂妃</t>
  </si>
  <si>
    <t>李習慧</t>
  </si>
  <si>
    <t>油圓璟</t>
  </si>
  <si>
    <t>唐愷元</t>
  </si>
  <si>
    <t>谷奕易</t>
  </si>
  <si>
    <t>洪浩珊</t>
  </si>
  <si>
    <t>宣唐任</t>
  </si>
  <si>
    <t>涂瀚姿</t>
  </si>
  <si>
    <t>董奕基</t>
  </si>
  <si>
    <t>駱倚暉</t>
  </si>
  <si>
    <t>塗紳薇</t>
  </si>
  <si>
    <t>刁瓊鳴</t>
  </si>
  <si>
    <t>辜培霙</t>
  </si>
  <si>
    <t>馮仁餘</t>
  </si>
  <si>
    <t>史暘澔</t>
  </si>
  <si>
    <t>翁玟仲</t>
  </si>
  <si>
    <t>鄔旭仲</t>
  </si>
  <si>
    <t>宋恆升</t>
  </si>
  <si>
    <t>盧孟鶴</t>
  </si>
  <si>
    <t>葉蘇家</t>
  </si>
  <si>
    <t>毛義承</t>
  </si>
  <si>
    <t>白崴喻</t>
  </si>
  <si>
    <t>古賀雰</t>
  </si>
  <si>
    <t>羅敦軒</t>
  </si>
  <si>
    <t>柯善遠</t>
  </si>
  <si>
    <t>古邦妤</t>
  </si>
  <si>
    <t>塗佑瑀</t>
  </si>
  <si>
    <t>董祐逸</t>
  </si>
  <si>
    <t>藍采皇</t>
  </si>
  <si>
    <t>朱游楓</t>
  </si>
  <si>
    <t>紀世薇</t>
  </si>
  <si>
    <t>談緯蓁</t>
  </si>
  <si>
    <t>侯坦弘</t>
  </si>
  <si>
    <t>伊淨庭</t>
  </si>
  <si>
    <t>鄔秋祺</t>
  </si>
  <si>
    <t>廖宸庭</t>
  </si>
  <si>
    <t>荊瑞仲</t>
  </si>
  <si>
    <t>倪辰茵</t>
  </si>
  <si>
    <t>邱萱孟</t>
  </si>
  <si>
    <t>賴尚坤</t>
  </si>
  <si>
    <t>王韞朋</t>
  </si>
  <si>
    <t>紀聲萱</t>
  </si>
  <si>
    <t>工讀生</t>
    <phoneticPr fontId="2" type="noConversion"/>
  </si>
  <si>
    <t>工讀生編號</t>
    <phoneticPr fontId="2" type="noConversion"/>
  </si>
  <si>
    <t>上班卡</t>
  </si>
  <si>
    <t>下班卡</t>
    <phoneticPr fontId="2" type="noConversion"/>
  </si>
  <si>
    <t>時數</t>
    <phoneticPr fontId="2" type="noConversion"/>
  </si>
  <si>
    <t>日期</t>
    <phoneticPr fontId="2" type="noConversion"/>
  </si>
  <si>
    <t>時薪</t>
    <phoneticPr fontId="2" type="noConversion"/>
  </si>
  <si>
    <t>工讀時數</t>
    <phoneticPr fontId="2" type="noConversion"/>
  </si>
  <si>
    <t>12:00:00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</si>
</sst>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76" formatCode="_-* #,##0_-;\-* #,##0_-;_-* &quot;-&quot;??_-;_-@_-"/>
    <numFmt numFmtId="180" formatCode="[$-404]e/m/d;@"/>
    <numFmt numFmtId="183" formatCode="h:mm;@"/>
    <numFmt numFmtId="185" formatCode="hh:mm;@"/>
    <numFmt numFmtId="186" formatCode="0.00_);[Red]\(0.00\)"/>
  </numFmts>
  <fonts count="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0" fontId="5" fillId="0" borderId="0" xfId="2" applyFont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NumberFormat="1" applyFont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176" fontId="5" fillId="0" borderId="2" xfId="1" applyNumberFormat="1" applyFont="1" applyFill="1" applyBorder="1" applyAlignment="1">
      <alignment vertical="center"/>
    </xf>
    <xf numFmtId="0" fontId="5" fillId="0" borderId="1" xfId="2" applyFont="1" applyFill="1" applyBorder="1" applyAlignment="1">
      <alignment horizontal="center" vertical="center"/>
    </xf>
    <xf numFmtId="0" fontId="5" fillId="0" borderId="7" xfId="2" applyFont="1" applyFill="1" applyBorder="1" applyAlignment="1">
      <alignment horizontal="center" vertical="center"/>
    </xf>
    <xf numFmtId="176" fontId="5" fillId="0" borderId="8" xfId="1" applyNumberFormat="1" applyFont="1" applyFill="1" applyBorder="1" applyAlignment="1">
      <alignment vertical="center"/>
    </xf>
    <xf numFmtId="0" fontId="5" fillId="0" borderId="3" xfId="0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  <xf numFmtId="180" fontId="5" fillId="0" borderId="1" xfId="2" applyNumberFormat="1" applyFont="1" applyFill="1" applyBorder="1" applyAlignment="1">
      <alignment horizontal="center" vertical="center"/>
    </xf>
    <xf numFmtId="180" fontId="5" fillId="0" borderId="7" xfId="2" applyNumberFormat="1" applyFont="1" applyFill="1" applyBorder="1" applyAlignment="1">
      <alignment horizontal="center" vertical="center"/>
    </xf>
    <xf numFmtId="183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185" fontId="5" fillId="0" borderId="1" xfId="0" applyNumberFormat="1" applyFont="1" applyFill="1" applyBorder="1" applyAlignment="1">
      <alignment horizontal="center" vertical="center"/>
    </xf>
    <xf numFmtId="186" fontId="5" fillId="0" borderId="1" xfId="0" applyNumberFormat="1" applyFont="1" applyFill="1" applyBorder="1" applyAlignment="1">
      <alignment horizontal="center" vertical="center"/>
    </xf>
  </cellXfs>
  <cellStyles count="3">
    <cellStyle name="一般" xfId="0" builtinId="0"/>
    <cellStyle name="一般_查詢" xfId="2"/>
    <cellStyle name="千分位" xfId="1" builtinId="3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86" formatCode="0.00_);[Red]\(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83" formatCode="h: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85" formatCode="h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80" formatCode="[$-404]e/m/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/通用格式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/通用格式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工讀時數表格" displayName="工讀時數表格" ref="A1:H154" totalsRowShown="0" headerRowDxfId="16" dataDxfId="15" headerRowBorderDxfId="19" tableBorderDxfId="20" totalsRowBorderDxfId="18" dataCellStyle="一般_查詢">
  <autoFilter ref="A1:H154"/>
  <tableColumns count="8">
    <tableColumn id="1" name="工讀生編號" dataDxfId="17"/>
    <tableColumn id="2" name="工讀生" dataDxfId="6" dataCellStyle="一般_查詢">
      <calculatedColumnFormula>VLOOKUP(工讀時數表格[[#This Row],[工讀生編號]],工讀生表格[[工讀生編號]:[工讀生]],2,0)</calculatedColumnFormula>
    </tableColumn>
    <tableColumn id="8" name="日期" dataDxfId="5" dataCellStyle="一般_查詢"/>
    <tableColumn id="3" name="上班卡" dataDxfId="4" dataCellStyle="一般_查詢"/>
    <tableColumn id="4" name="下班卡" dataDxfId="3" dataCellStyle="一般_查詢"/>
    <tableColumn id="5" name="時數" dataDxfId="1" dataCellStyle="一般_查詢"/>
    <tableColumn id="9" name="工讀時數" dataDxfId="2" dataCellStyle="一般_查詢">
      <calculatedColumnFormula>HOUR(工讀時數表格[[#This Row],[時數]])</calculatedColumnFormula>
    </tableColumn>
    <tableColumn id="7" name="薪資" dataDxfId="0" dataCellStyle="千分位">
      <calculatedColumnFormula>工讀時數表格[[#This Row],[工讀時數]]*VLOOKUP(工讀時數表格[[#This Row],[工讀生編號]],工讀生表格[],3,0)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工讀生表格" displayName="工讀生表格" ref="A1:C58" totalsRowShown="0" headerRowDxfId="14" dataDxfId="13" headerRowBorderDxfId="11" tableBorderDxfId="12" totalsRowBorderDxfId="10" dataCellStyle="一般_查詢">
  <autoFilter ref="A1:C58"/>
  <tableColumns count="3">
    <tableColumn id="1" name="工讀生編號" dataDxfId="9"/>
    <tableColumn id="2" name="工讀生" dataDxfId="8" dataCellStyle="一般_查詢"/>
    <tableColumn id="7" name="時薪" dataDxfId="7" dataCellStyle="千分位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都會">
  <a:themeElements>
    <a:clrScheme name="都會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都會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都會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abSelected="1" workbookViewId="0">
      <selection activeCell="H2" sqref="H2"/>
    </sheetView>
  </sheetViews>
  <sheetFormatPr defaultColWidth="8.86328125" defaultRowHeight="13.9"/>
  <cols>
    <col min="1" max="1" width="10.33203125" style="3" customWidth="1"/>
    <col min="2" max="3" width="11.3984375" style="3" customWidth="1"/>
    <col min="4" max="4" width="12.73046875" style="4" bestFit="1" customWidth="1"/>
    <col min="5" max="5" width="11.3984375" style="3" bestFit="1" customWidth="1"/>
    <col min="6" max="6" width="9.06640625" style="3" customWidth="1"/>
    <col min="7" max="7" width="13.33203125" style="1" bestFit="1" customWidth="1"/>
    <col min="8" max="8" width="15.73046875" style="1" customWidth="1"/>
    <col min="9" max="16384" width="8.86328125" style="1"/>
  </cols>
  <sheetData>
    <row r="1" spans="1:8" ht="22.9" customHeight="1">
      <c r="A1" s="5" t="s">
        <v>59</v>
      </c>
      <c r="B1" s="6" t="s">
        <v>58</v>
      </c>
      <c r="C1" s="6" t="s">
        <v>63</v>
      </c>
      <c r="D1" s="6" t="s">
        <v>60</v>
      </c>
      <c r="E1" s="19" t="s">
        <v>61</v>
      </c>
      <c r="F1" s="6" t="s">
        <v>62</v>
      </c>
      <c r="G1" s="7" t="s">
        <v>65</v>
      </c>
      <c r="H1" s="7" t="s">
        <v>0</v>
      </c>
    </row>
    <row r="2" spans="1:8" ht="18.75" customHeight="1">
      <c r="A2" s="12">
        <v>5</v>
      </c>
      <c r="B2" s="2" t="str">
        <f>VLOOKUP(工讀時數表格[[#This Row],[工讀生編號]],工讀生表格[[工讀生編號]:[工讀生]],2,0)</f>
        <v>夏峻鋐</v>
      </c>
      <c r="C2" s="13">
        <v>42880</v>
      </c>
      <c r="D2" s="19">
        <v>0.3298611111111111</v>
      </c>
      <c r="E2" s="19">
        <v>0.49652777777777773</v>
      </c>
      <c r="F2" s="20">
        <f>工讀時數表格[[#This Row],[下班卡]]-工讀時數表格[[#This Row],[上班卡]]</f>
        <v>0.16666666666666663</v>
      </c>
      <c r="G2" s="17">
        <f>HOUR(工讀時數表格[[#This Row],[時數]])</f>
        <v>4</v>
      </c>
      <c r="H2" s="8">
        <f>工讀時數表格[[#This Row],[工讀時數]]*VLOOKUP(工讀時數表格[[#This Row],[工讀生編號]],工讀生表格[],3,0)</f>
        <v>560</v>
      </c>
    </row>
    <row r="3" spans="1:8" ht="18.75" customHeight="1">
      <c r="A3" s="12">
        <v>47</v>
      </c>
      <c r="B3" s="2" t="str">
        <f>VLOOKUP(工讀時數表格[[#This Row],[工讀生編號]],工讀生表格[[工讀生編號]:[工讀生]],2,0)</f>
        <v>談緯蓁</v>
      </c>
      <c r="C3" s="13">
        <v>42848</v>
      </c>
      <c r="D3" s="19">
        <v>0.34930555555555554</v>
      </c>
      <c r="E3" s="19">
        <v>0.51597222222222217</v>
      </c>
      <c r="F3" s="20">
        <f>工讀時數表格[[#This Row],[下班卡]]-工讀時數表格[[#This Row],[上班卡]]</f>
        <v>0.16666666666666663</v>
      </c>
      <c r="G3" s="17">
        <f>HOUR(工讀時數表格[[#This Row],[時數]])</f>
        <v>4</v>
      </c>
      <c r="H3" s="8">
        <f>工讀時數表格[[#This Row],[工讀時數]]*VLOOKUP(工讀時數表格[[#This Row],[工讀生編號]],工讀生表格[],3,0)</f>
        <v>520</v>
      </c>
    </row>
    <row r="4" spans="1:8" ht="18.75" customHeight="1">
      <c r="A4" s="12">
        <v>55</v>
      </c>
      <c r="B4" s="2" t="str">
        <f>VLOOKUP(工讀時數表格[[#This Row],[工讀生編號]],工讀生表格[[工讀生編號]:[工讀生]],2,0)</f>
        <v>賴尚坤</v>
      </c>
      <c r="C4" s="13">
        <v>42831</v>
      </c>
      <c r="D4" s="19">
        <v>0.56736111111111109</v>
      </c>
      <c r="E4" s="19">
        <v>0.60902777777777783</v>
      </c>
      <c r="F4" s="20">
        <f>工讀時數表格[[#This Row],[下班卡]]-工讀時數表格[[#This Row],[上班卡]]</f>
        <v>4.1666666666666741E-2</v>
      </c>
      <c r="G4" s="17">
        <f>HOUR(工讀時數表格[[#This Row],[時數]])</f>
        <v>1</v>
      </c>
      <c r="H4" s="8">
        <f>工讀時數表格[[#This Row],[工讀時數]]*VLOOKUP(工讀時數表格[[#This Row],[工讀生編號]],工讀生表格[],3,0)</f>
        <v>170</v>
      </c>
    </row>
    <row r="5" spans="1:8" ht="18.75" customHeight="1">
      <c r="A5" s="12">
        <v>25</v>
      </c>
      <c r="B5" s="2" t="str">
        <f>VLOOKUP(工讀時數表格[[#This Row],[工讀生編號]],工讀生表格[[工讀生編號]:[工讀生]],2,0)</f>
        <v>駱倚暉</v>
      </c>
      <c r="C5" s="13">
        <v>42835</v>
      </c>
      <c r="D5" s="19">
        <v>0.35555555555555557</v>
      </c>
      <c r="E5" s="19">
        <v>0.43888888888888888</v>
      </c>
      <c r="F5" s="20">
        <f>工讀時數表格[[#This Row],[下班卡]]-工讀時數表格[[#This Row],[上班卡]]</f>
        <v>8.3333333333333315E-2</v>
      </c>
      <c r="G5" s="17">
        <f>HOUR(工讀時數表格[[#This Row],[時數]])</f>
        <v>2</v>
      </c>
      <c r="H5" s="8">
        <f>工讀時數表格[[#This Row],[工讀時數]]*VLOOKUP(工讀時數表格[[#This Row],[工讀生編號]],工讀生表格[],3,0)</f>
        <v>280</v>
      </c>
    </row>
    <row r="6" spans="1:8" ht="18.75" customHeight="1">
      <c r="A6" s="12">
        <v>6</v>
      </c>
      <c r="B6" s="2" t="str">
        <f>VLOOKUP(工讀時數表格[[#This Row],[工讀生編號]],工讀生表格[[工讀生編號]:[工讀生]],2,0)</f>
        <v>夏閔儒</v>
      </c>
      <c r="C6" s="13">
        <v>42849</v>
      </c>
      <c r="D6" s="19">
        <v>0.56527777777777777</v>
      </c>
      <c r="E6" s="19">
        <v>0.7319444444444444</v>
      </c>
      <c r="F6" s="20">
        <f>工讀時數表格[[#This Row],[下班卡]]-工讀時數表格[[#This Row],[上班卡]]</f>
        <v>0.16666666666666663</v>
      </c>
      <c r="G6" s="17">
        <f>HOUR(工讀時數表格[[#This Row],[時數]])</f>
        <v>4</v>
      </c>
      <c r="H6" s="8">
        <f>工讀時數表格[[#This Row],[工讀時數]]*VLOOKUP(工讀時數表格[[#This Row],[工讀生編號]],工讀生表格[],3,0)</f>
        <v>720</v>
      </c>
    </row>
    <row r="7" spans="1:8" ht="18.75" customHeight="1">
      <c r="A7" s="12">
        <v>39</v>
      </c>
      <c r="B7" s="2" t="str">
        <f>VLOOKUP(工讀時數表格[[#This Row],[工讀生編號]],工讀生表格[[工讀生編號]:[工讀生]],2,0)</f>
        <v>羅敦軒</v>
      </c>
      <c r="C7" s="13">
        <v>42835</v>
      </c>
      <c r="D7" s="19">
        <v>0.47013888888888888</v>
      </c>
      <c r="E7" s="19">
        <v>0.63680555555555551</v>
      </c>
      <c r="F7" s="20">
        <f>工讀時數表格[[#This Row],[下班卡]]-工讀時數表格[[#This Row],[上班卡]]</f>
        <v>0.16666666666666663</v>
      </c>
      <c r="G7" s="17">
        <f>HOUR(工讀時數表格[[#This Row],[時數]])</f>
        <v>4</v>
      </c>
      <c r="H7" s="8">
        <f>工讀時數表格[[#This Row],[工讀時數]]*VLOOKUP(工讀時數表格[[#This Row],[工讀生編號]],工讀生表格[],3,0)</f>
        <v>520</v>
      </c>
    </row>
    <row r="8" spans="1:8" ht="18.75" customHeight="1">
      <c r="A8" s="12">
        <v>43</v>
      </c>
      <c r="B8" s="2" t="str">
        <f>VLOOKUP(工讀時數表格[[#This Row],[工讀生編號]],工讀生表格[[工讀生編號]:[工讀生]],2,0)</f>
        <v>董祐逸</v>
      </c>
      <c r="C8" s="13">
        <v>42858</v>
      </c>
      <c r="D8" s="19">
        <v>3.6805555555555557E-2</v>
      </c>
      <c r="E8" s="19">
        <v>0.12013888888888889</v>
      </c>
      <c r="F8" s="20">
        <f>工讀時數表格[[#This Row],[下班卡]]-工讀時數表格[[#This Row],[上班卡]]</f>
        <v>8.3333333333333343E-2</v>
      </c>
      <c r="G8" s="17">
        <f>HOUR(工讀時數表格[[#This Row],[時數]])</f>
        <v>2</v>
      </c>
      <c r="H8" s="8">
        <f>工讀時數表格[[#This Row],[工讀時數]]*VLOOKUP(工讀時數表格[[#This Row],[工讀生編號]],工讀生表格[],3,0)</f>
        <v>260</v>
      </c>
    </row>
    <row r="9" spans="1:8" ht="18.75" customHeight="1">
      <c r="A9" s="12">
        <v>53</v>
      </c>
      <c r="B9" s="2" t="str">
        <f>VLOOKUP(工讀時數表格[[#This Row],[工讀生編號]],工讀生表格[[工讀生編號]:[工讀生]],2,0)</f>
        <v>倪辰茵</v>
      </c>
      <c r="C9" s="13">
        <v>42844</v>
      </c>
      <c r="D9" s="19">
        <v>6.9444444444444447E-4</v>
      </c>
      <c r="E9" s="19">
        <v>0.12569444444444444</v>
      </c>
      <c r="F9" s="20">
        <f>工讀時數表格[[#This Row],[下班卡]]-工讀時數表格[[#This Row],[上班卡]]</f>
        <v>0.125</v>
      </c>
      <c r="G9" s="17">
        <f>HOUR(工讀時數表格[[#This Row],[時數]])</f>
        <v>3</v>
      </c>
      <c r="H9" s="8">
        <f>工讀時數表格[[#This Row],[工讀時數]]*VLOOKUP(工讀時數表格[[#This Row],[工讀生編號]],工讀生表格[],3,0)</f>
        <v>360</v>
      </c>
    </row>
    <row r="10" spans="1:8" ht="18.75" customHeight="1">
      <c r="A10" s="12">
        <v>27</v>
      </c>
      <c r="B10" s="2" t="str">
        <f>VLOOKUP(工讀時數表格[[#This Row],[工讀生編號]],工讀生表格[[工讀生編號]:[工讀生]],2,0)</f>
        <v>刁瓊鳴</v>
      </c>
      <c r="C10" s="13">
        <v>42863</v>
      </c>
      <c r="D10" s="19">
        <v>0.2951388888888889</v>
      </c>
      <c r="E10" s="19">
        <v>0.37847222222222221</v>
      </c>
      <c r="F10" s="20">
        <f>工讀時數表格[[#This Row],[下班卡]]-工讀時數表格[[#This Row],[上班卡]]</f>
        <v>8.3333333333333315E-2</v>
      </c>
      <c r="G10" s="17">
        <f>HOUR(工讀時數表格[[#This Row],[時數]])</f>
        <v>2</v>
      </c>
      <c r="H10" s="8">
        <f>工讀時數表格[[#This Row],[工讀時數]]*VLOOKUP(工讀時數表格[[#This Row],[工讀生編號]],工讀生表格[],3,0)</f>
        <v>280</v>
      </c>
    </row>
    <row r="11" spans="1:8" ht="18.75" customHeight="1">
      <c r="A11" s="12">
        <v>18</v>
      </c>
      <c r="B11" s="2" t="str">
        <f>VLOOKUP(工讀時數表格[[#This Row],[工讀生編號]],工讀生表格[[工讀生編號]:[工讀生]],2,0)</f>
        <v>油圓璟</v>
      </c>
      <c r="C11" s="13">
        <v>42837</v>
      </c>
      <c r="D11" s="19">
        <v>0.3923611111111111</v>
      </c>
      <c r="E11" s="19">
        <v>0.51736111111111116</v>
      </c>
      <c r="F11" s="20">
        <f>工讀時數表格[[#This Row],[下班卡]]-工讀時數表格[[#This Row],[上班卡]]</f>
        <v>0.12500000000000006</v>
      </c>
      <c r="G11" s="17">
        <f>HOUR(工讀時數表格[[#This Row],[時數]])</f>
        <v>3</v>
      </c>
      <c r="H11" s="8">
        <f>工讀時數表格[[#This Row],[工讀時數]]*VLOOKUP(工讀時數表格[[#This Row],[工讀生編號]],工讀生表格[],3,0)</f>
        <v>450</v>
      </c>
    </row>
    <row r="12" spans="1:8" ht="18.75" customHeight="1">
      <c r="A12" s="12">
        <v>2</v>
      </c>
      <c r="B12" s="2" t="str">
        <f>VLOOKUP(工讀時數表格[[#This Row],[工讀生編號]],工讀生表格[[工讀生編號]:[工讀生]],2,0)</f>
        <v>龔滄立</v>
      </c>
      <c r="C12" s="13">
        <v>42838</v>
      </c>
      <c r="D12" s="19">
        <v>0.65625</v>
      </c>
      <c r="E12" s="19">
        <v>0.82291666666666663</v>
      </c>
      <c r="F12" s="20">
        <f>工讀時數表格[[#This Row],[下班卡]]-工讀時數表格[[#This Row],[上班卡]]</f>
        <v>0.16666666666666663</v>
      </c>
      <c r="G12" s="17">
        <f>HOUR(工讀時數表格[[#This Row],[時數]])</f>
        <v>4</v>
      </c>
      <c r="H12" s="8">
        <f>工讀時數表格[[#This Row],[工讀時數]]*VLOOKUP(工讀時數表格[[#This Row],[工讀生編號]],工讀生表格[],3,0)</f>
        <v>600</v>
      </c>
    </row>
    <row r="13" spans="1:8" ht="18.75" customHeight="1">
      <c r="A13" s="12">
        <v>14</v>
      </c>
      <c r="B13" s="2" t="str">
        <f>VLOOKUP(工讀時數表格[[#This Row],[工讀生編號]],工讀生表格[[工讀生編號]:[工讀生]],2,0)</f>
        <v>迮致鈴</v>
      </c>
      <c r="C13" s="13">
        <v>42860</v>
      </c>
      <c r="D13" s="19">
        <v>0.43333333333333335</v>
      </c>
      <c r="E13" s="19">
        <v>0.55833333333333335</v>
      </c>
      <c r="F13" s="20">
        <f>工讀時數表格[[#This Row],[下班卡]]-工讀時數表格[[#This Row],[上班卡]]</f>
        <v>0.125</v>
      </c>
      <c r="G13" s="17">
        <f>HOUR(工讀時數表格[[#This Row],[時數]])</f>
        <v>3</v>
      </c>
      <c r="H13" s="8">
        <f>工讀時數表格[[#This Row],[工讀時數]]*VLOOKUP(工讀時數表格[[#This Row],[工讀生編號]],工讀生表格[],3,0)</f>
        <v>450</v>
      </c>
    </row>
    <row r="14" spans="1:8" ht="18.75" customHeight="1">
      <c r="A14" s="12">
        <v>33</v>
      </c>
      <c r="B14" s="2" t="str">
        <f>VLOOKUP(工讀時數表格[[#This Row],[工讀生編號]],工讀生表格[[工讀生編號]:[工讀生]],2,0)</f>
        <v>宋恆升</v>
      </c>
      <c r="C14" s="13">
        <v>42861</v>
      </c>
      <c r="D14" s="19">
        <v>0.64652777777777781</v>
      </c>
      <c r="E14" s="19">
        <v>0.77152777777777781</v>
      </c>
      <c r="F14" s="20">
        <f>工讀時數表格[[#This Row],[下班卡]]-工讀時數表格[[#This Row],[上班卡]]</f>
        <v>0.125</v>
      </c>
      <c r="G14" s="17">
        <f>HOUR(工讀時數表格[[#This Row],[時數]])</f>
        <v>3</v>
      </c>
      <c r="H14" s="8">
        <f>工讀時數表格[[#This Row],[工讀時數]]*VLOOKUP(工讀時數表格[[#This Row],[工讀生編號]],工讀生表格[],3,0)</f>
        <v>480</v>
      </c>
    </row>
    <row r="15" spans="1:8" ht="18.75" customHeight="1">
      <c r="A15" s="12">
        <v>27</v>
      </c>
      <c r="B15" s="2" t="str">
        <f>VLOOKUP(工讀時數表格[[#This Row],[工讀生編號]],工讀生表格[[工讀生編號]:[工讀生]],2,0)</f>
        <v>刁瓊鳴</v>
      </c>
      <c r="C15" s="13">
        <v>42853</v>
      </c>
      <c r="D15" s="19">
        <v>0.38680555555555557</v>
      </c>
      <c r="E15" s="19">
        <v>0.47013888888888888</v>
      </c>
      <c r="F15" s="20">
        <f>工讀時數表格[[#This Row],[下班卡]]-工讀時數表格[[#This Row],[上班卡]]</f>
        <v>8.3333333333333315E-2</v>
      </c>
      <c r="G15" s="17">
        <f>HOUR(工讀時數表格[[#This Row],[時數]])</f>
        <v>2</v>
      </c>
      <c r="H15" s="8">
        <f>工讀時數表格[[#This Row],[工讀時數]]*VLOOKUP(工讀時數表格[[#This Row],[工讀生編號]],工讀生表格[],3,0)</f>
        <v>280</v>
      </c>
    </row>
    <row r="16" spans="1:8" ht="18.75" customHeight="1">
      <c r="A16" s="12">
        <v>43</v>
      </c>
      <c r="B16" s="2" t="str">
        <f>VLOOKUP(工讀時數表格[[#This Row],[工讀生編號]],工讀生表格[[工讀生編號]:[工讀生]],2,0)</f>
        <v>董祐逸</v>
      </c>
      <c r="C16" s="13">
        <v>42876</v>
      </c>
      <c r="D16" s="19">
        <v>0.65902777777777777</v>
      </c>
      <c r="E16" s="19">
        <v>0.78402777777777777</v>
      </c>
      <c r="F16" s="20">
        <f>工讀時數表格[[#This Row],[下班卡]]-工讀時數表格[[#This Row],[上班卡]]</f>
        <v>0.125</v>
      </c>
      <c r="G16" s="17">
        <f>HOUR(工讀時數表格[[#This Row],[時數]])</f>
        <v>3</v>
      </c>
      <c r="H16" s="8">
        <f>工讀時數表格[[#This Row],[工讀時數]]*VLOOKUP(工讀時數表格[[#This Row],[工讀生編號]],工讀生表格[],3,0)</f>
        <v>390</v>
      </c>
    </row>
    <row r="17" spans="1:8" ht="18.75" customHeight="1">
      <c r="A17" s="12">
        <v>13</v>
      </c>
      <c r="B17" s="2" t="str">
        <f>VLOOKUP(工讀時數表格[[#This Row],[工讀生編號]],工讀生表格[[工讀生編號]:[工讀生]],2,0)</f>
        <v>顧滄妃</v>
      </c>
      <c r="C17" s="13">
        <v>42846</v>
      </c>
      <c r="D17" s="19">
        <v>0.625</v>
      </c>
      <c r="E17" s="19">
        <v>0.75</v>
      </c>
      <c r="F17" s="20">
        <f>工讀時數表格[[#This Row],[下班卡]]-工讀時數表格[[#This Row],[上班卡]]</f>
        <v>0.125</v>
      </c>
      <c r="G17" s="17">
        <f>HOUR(工讀時數表格[[#This Row],[時數]])</f>
        <v>3</v>
      </c>
      <c r="H17" s="8">
        <f>工讀時數表格[[#This Row],[工讀時數]]*VLOOKUP(工讀時數表格[[#This Row],[工讀生編號]],工讀生表格[],3,0)</f>
        <v>390</v>
      </c>
    </row>
    <row r="18" spans="1:8" ht="18.75" customHeight="1">
      <c r="A18" s="12">
        <v>2</v>
      </c>
      <c r="B18" s="2" t="str">
        <f>VLOOKUP(工讀時數表格[[#This Row],[工讀生編號]],工讀生表格[[工讀生編號]:[工讀生]],2,0)</f>
        <v>龔滄立</v>
      </c>
      <c r="C18" s="13">
        <v>42878</v>
      </c>
      <c r="D18" s="19">
        <v>0.5854166666666667</v>
      </c>
      <c r="E18" s="19">
        <v>0.7104166666666667</v>
      </c>
      <c r="F18" s="20">
        <f>工讀時數表格[[#This Row],[下班卡]]-工讀時數表格[[#This Row],[上班卡]]</f>
        <v>0.125</v>
      </c>
      <c r="G18" s="17">
        <f>HOUR(工讀時數表格[[#This Row],[時數]])</f>
        <v>3</v>
      </c>
      <c r="H18" s="8">
        <f>工讀時數表格[[#This Row],[工讀時數]]*VLOOKUP(工讀時數表格[[#This Row],[工讀生編號]],工讀生表格[],3,0)</f>
        <v>450</v>
      </c>
    </row>
    <row r="19" spans="1:8" ht="18.75" customHeight="1">
      <c r="A19" s="12">
        <v>2</v>
      </c>
      <c r="B19" s="2" t="str">
        <f>VLOOKUP(工讀時數表格[[#This Row],[工讀生編號]],工讀生表格[[工讀生編號]:[工讀生]],2,0)</f>
        <v>龔滄立</v>
      </c>
      <c r="C19" s="13">
        <v>42840</v>
      </c>
      <c r="D19" s="19">
        <v>0.31597222222222221</v>
      </c>
      <c r="E19" s="19">
        <v>0.3576388888888889</v>
      </c>
      <c r="F19" s="20">
        <f>工讀時數表格[[#This Row],[下班卡]]-工讀時數表格[[#This Row],[上班卡]]</f>
        <v>4.1666666666666685E-2</v>
      </c>
      <c r="G19" s="17">
        <f>HOUR(工讀時數表格[[#This Row],[時數]])</f>
        <v>1</v>
      </c>
      <c r="H19" s="8">
        <f>工讀時數表格[[#This Row],[工讀時數]]*VLOOKUP(工讀時數表格[[#This Row],[工讀生編號]],工讀生表格[],3,0)</f>
        <v>150</v>
      </c>
    </row>
    <row r="20" spans="1:8" ht="18.75" customHeight="1">
      <c r="A20" s="12">
        <v>28</v>
      </c>
      <c r="B20" s="2" t="str">
        <f>VLOOKUP(工讀時數表格[[#This Row],[工讀生編號]],工讀生表格[[工讀生編號]:[工讀生]],2,0)</f>
        <v>辜培霙</v>
      </c>
      <c r="C20" s="13">
        <v>42884</v>
      </c>
      <c r="D20" s="19">
        <v>0.34166666666666662</v>
      </c>
      <c r="E20" s="19">
        <v>0.3833333333333333</v>
      </c>
      <c r="F20" s="20">
        <f>工讀時數表格[[#This Row],[下班卡]]-工讀時數表格[[#This Row],[上班卡]]</f>
        <v>4.1666666666666685E-2</v>
      </c>
      <c r="G20" s="17">
        <f>HOUR(工讀時數表格[[#This Row],[時數]])</f>
        <v>1</v>
      </c>
      <c r="H20" s="8">
        <f>工讀時數表格[[#This Row],[工讀時數]]*VLOOKUP(工讀時數表格[[#This Row],[工讀生編號]],工讀生表格[],3,0)</f>
        <v>150</v>
      </c>
    </row>
    <row r="21" spans="1:8" ht="18.75" customHeight="1">
      <c r="A21" s="12">
        <v>26</v>
      </c>
      <c r="B21" s="2" t="str">
        <f>VLOOKUP(工讀時數表格[[#This Row],[工讀生編號]],工讀生表格[[工讀生編號]:[工讀生]],2,0)</f>
        <v>塗紳薇</v>
      </c>
      <c r="C21" s="13">
        <v>42859</v>
      </c>
      <c r="D21" s="19">
        <v>0.58819444444444446</v>
      </c>
      <c r="E21" s="19">
        <v>0.62986111111111109</v>
      </c>
      <c r="F21" s="20">
        <f>工讀時數表格[[#This Row],[下班卡]]-工讀時數表格[[#This Row],[上班卡]]</f>
        <v>4.166666666666663E-2</v>
      </c>
      <c r="G21" s="17">
        <f>HOUR(工讀時數表格[[#This Row],[時數]])</f>
        <v>1</v>
      </c>
      <c r="H21" s="8">
        <f>工讀時數表格[[#This Row],[工讀時數]]*VLOOKUP(工讀時數表格[[#This Row],[工讀生編號]],工讀生表格[],3,0)</f>
        <v>160</v>
      </c>
    </row>
    <row r="22" spans="1:8" ht="18.75" customHeight="1">
      <c r="A22" s="12">
        <v>37</v>
      </c>
      <c r="B22" s="2" t="str">
        <f>VLOOKUP(工讀時數表格[[#This Row],[工讀生編號]],工讀生表格[[工讀生編號]:[工讀生]],2,0)</f>
        <v>白崴喻</v>
      </c>
      <c r="C22" s="13">
        <v>42842</v>
      </c>
      <c r="D22" s="19">
        <v>0.30208333333333331</v>
      </c>
      <c r="E22" s="19">
        <v>0.34375</v>
      </c>
      <c r="F22" s="20">
        <f>工讀時數表格[[#This Row],[下班卡]]-工讀時數表格[[#This Row],[上班卡]]</f>
        <v>4.1666666666666685E-2</v>
      </c>
      <c r="G22" s="17">
        <f>HOUR(工讀時數表格[[#This Row],[時數]])</f>
        <v>1</v>
      </c>
      <c r="H22" s="8">
        <f>工讀時數表格[[#This Row],[工讀時數]]*VLOOKUP(工讀時數表格[[#This Row],[工讀生編號]],工讀生表格[],3,0)</f>
        <v>160</v>
      </c>
    </row>
    <row r="23" spans="1:8" ht="18.75" customHeight="1">
      <c r="A23" s="12">
        <v>26</v>
      </c>
      <c r="B23" s="2" t="str">
        <f>VLOOKUP(工讀時數表格[[#This Row],[工讀生編號]],工讀生表格[[工讀生編號]:[工讀生]],2,0)</f>
        <v>塗紳薇</v>
      </c>
      <c r="C23" s="13">
        <v>42846</v>
      </c>
      <c r="D23" s="19">
        <v>0.3840277777777778</v>
      </c>
      <c r="E23" s="19">
        <v>0.55069444444444449</v>
      </c>
      <c r="F23" s="20">
        <f>工讀時數表格[[#This Row],[下班卡]]-工讀時數表格[[#This Row],[上班卡]]</f>
        <v>0.16666666666666669</v>
      </c>
      <c r="G23" s="17">
        <f>HOUR(工讀時數表格[[#This Row],[時數]])</f>
        <v>4</v>
      </c>
      <c r="H23" s="8">
        <f>工讀時數表格[[#This Row],[工讀時數]]*VLOOKUP(工讀時數表格[[#This Row],[工讀生編號]],工讀生表格[],3,0)</f>
        <v>640</v>
      </c>
    </row>
    <row r="24" spans="1:8" ht="18.75" customHeight="1">
      <c r="A24" s="12">
        <v>23</v>
      </c>
      <c r="B24" s="2" t="str">
        <f>VLOOKUP(工讀時數表格[[#This Row],[工讀生編號]],工讀生表格[[工讀生編號]:[工讀生]],2,0)</f>
        <v>涂瀚姿</v>
      </c>
      <c r="C24" s="13">
        <v>42844</v>
      </c>
      <c r="D24" s="19">
        <v>2.7777777777777776E-2</v>
      </c>
      <c r="E24" s="19">
        <v>0.15277777777777779</v>
      </c>
      <c r="F24" s="20">
        <f>工讀時數表格[[#This Row],[下班卡]]-工讀時數表格[[#This Row],[上班卡]]</f>
        <v>0.125</v>
      </c>
      <c r="G24" s="17">
        <f>HOUR(工讀時數表格[[#This Row],[時數]])</f>
        <v>3</v>
      </c>
      <c r="H24" s="8">
        <f>工讀時數表格[[#This Row],[工讀時數]]*VLOOKUP(工讀時數表格[[#This Row],[工讀生編號]],工讀生表格[],3,0)</f>
        <v>360</v>
      </c>
    </row>
    <row r="25" spans="1:8" ht="18.75" customHeight="1">
      <c r="A25" s="12">
        <v>38</v>
      </c>
      <c r="B25" s="2" t="str">
        <f>VLOOKUP(工讀時數表格[[#This Row],[工讀生編號]],工讀生表格[[工讀生編號]:[工讀生]],2,0)</f>
        <v>古賀雰</v>
      </c>
      <c r="C25" s="13">
        <v>42868</v>
      </c>
      <c r="D25" s="19">
        <v>0.61736111111111114</v>
      </c>
      <c r="E25" s="19">
        <v>0.70069444444444451</v>
      </c>
      <c r="F25" s="20">
        <f>工讀時數表格[[#This Row],[下班卡]]-工讀時數表格[[#This Row],[上班卡]]</f>
        <v>8.333333333333337E-2</v>
      </c>
      <c r="G25" s="17">
        <f>HOUR(工讀時數表格[[#This Row],[時數]])</f>
        <v>2</v>
      </c>
      <c r="H25" s="8">
        <f>工讀時數表格[[#This Row],[工讀時數]]*VLOOKUP(工讀時數表格[[#This Row],[工讀生編號]],工讀生表格[],3,0)</f>
        <v>240</v>
      </c>
    </row>
    <row r="26" spans="1:8" ht="18.75" customHeight="1">
      <c r="A26" s="12">
        <v>51</v>
      </c>
      <c r="B26" s="2" t="str">
        <f>VLOOKUP(工讀時數表格[[#This Row],[工讀生編號]],工讀生表格[[工讀生編號]:[工讀生]],2,0)</f>
        <v>廖宸庭</v>
      </c>
      <c r="C26" s="13">
        <v>42849</v>
      </c>
      <c r="D26" s="19">
        <v>0.57638888888888895</v>
      </c>
      <c r="E26" s="19">
        <v>0.61805555555555558</v>
      </c>
      <c r="F26" s="20">
        <f>工讀時數表格[[#This Row],[下班卡]]-工讀時數表格[[#This Row],[上班卡]]</f>
        <v>4.166666666666663E-2</v>
      </c>
      <c r="G26" s="17">
        <f>HOUR(工讀時數表格[[#This Row],[時數]])</f>
        <v>1</v>
      </c>
      <c r="H26" s="8">
        <f>工讀時數表格[[#This Row],[工讀時數]]*VLOOKUP(工讀時數表格[[#This Row],[工讀生編號]],工讀生表格[],3,0)</f>
        <v>170</v>
      </c>
    </row>
    <row r="27" spans="1:8" ht="18.75" customHeight="1">
      <c r="A27" s="12">
        <v>6</v>
      </c>
      <c r="B27" s="2" t="str">
        <f>VLOOKUP(工讀時數表格[[#This Row],[工讀生編號]],工讀生表格[[工讀生編號]:[工讀生]],2,0)</f>
        <v>夏閔儒</v>
      </c>
      <c r="C27" s="13">
        <v>42871</v>
      </c>
      <c r="D27" s="19">
        <v>0.41250000000000003</v>
      </c>
      <c r="E27" s="19">
        <v>0.45416666666666672</v>
      </c>
      <c r="F27" s="20">
        <f>工讀時數表格[[#This Row],[下班卡]]-工讀時數表格[[#This Row],[上班卡]]</f>
        <v>4.1666666666666685E-2</v>
      </c>
      <c r="G27" s="17">
        <f>HOUR(工讀時數表格[[#This Row],[時數]])</f>
        <v>1</v>
      </c>
      <c r="H27" s="8">
        <f>工讀時數表格[[#This Row],[工讀時數]]*VLOOKUP(工讀時數表格[[#This Row],[工讀生編號]],工讀生表格[],3,0)</f>
        <v>180</v>
      </c>
    </row>
    <row r="28" spans="1:8" ht="18.75" customHeight="1">
      <c r="A28" s="12">
        <v>56</v>
      </c>
      <c r="B28" s="2" t="str">
        <f>VLOOKUP(工讀時數表格[[#This Row],[工讀生編號]],工讀生表格[[工讀生編號]:[工讀生]],2,0)</f>
        <v>王韞朋</v>
      </c>
      <c r="C28" s="13">
        <v>42836</v>
      </c>
      <c r="D28" s="19">
        <v>0.59305555555555556</v>
      </c>
      <c r="E28" s="19">
        <v>0.63472222222222219</v>
      </c>
      <c r="F28" s="20">
        <f>工讀時數表格[[#This Row],[下班卡]]-工讀時數表格[[#This Row],[上班卡]]</f>
        <v>4.166666666666663E-2</v>
      </c>
      <c r="G28" s="17">
        <f>HOUR(工讀時數表格[[#This Row],[時數]])</f>
        <v>1</v>
      </c>
      <c r="H28" s="8">
        <f>工讀時數表格[[#This Row],[工讀時數]]*VLOOKUP(工讀時數表格[[#This Row],[工讀生編號]],工讀生表格[],3,0)</f>
        <v>130</v>
      </c>
    </row>
    <row r="29" spans="1:8" ht="18.75" customHeight="1">
      <c r="A29" s="12">
        <v>2</v>
      </c>
      <c r="B29" s="2" t="str">
        <f>VLOOKUP(工讀時數表格[[#This Row],[工讀生編號]],工讀生表格[[工讀生編號]:[工讀生]],2,0)</f>
        <v>龔滄立</v>
      </c>
      <c r="C29" s="13">
        <v>42832</v>
      </c>
      <c r="D29" s="19">
        <v>0.625</v>
      </c>
      <c r="E29" s="19">
        <v>0.66666666666666663</v>
      </c>
      <c r="F29" s="20">
        <f>工讀時數表格[[#This Row],[下班卡]]-工讀時數表格[[#This Row],[上班卡]]</f>
        <v>4.166666666666663E-2</v>
      </c>
      <c r="G29" s="17">
        <f>HOUR(工讀時數表格[[#This Row],[時數]])</f>
        <v>1</v>
      </c>
      <c r="H29" s="8">
        <f>工讀時數表格[[#This Row],[工讀時數]]*VLOOKUP(工讀時數表格[[#This Row],[工讀生編號]],工讀生表格[],3,0)</f>
        <v>150</v>
      </c>
    </row>
    <row r="30" spans="1:8" ht="18.75" customHeight="1">
      <c r="A30" s="12">
        <v>11</v>
      </c>
      <c r="B30" s="2" t="str">
        <f>VLOOKUP(工讀時數表格[[#This Row],[工讀生編號]],工讀生表格[[工讀生編號]:[工讀生]],2,0)</f>
        <v>柯治震</v>
      </c>
      <c r="C30" s="13">
        <v>42879</v>
      </c>
      <c r="D30" s="19">
        <v>0.31597222222222221</v>
      </c>
      <c r="E30" s="19">
        <v>0.39930555555555552</v>
      </c>
      <c r="F30" s="20">
        <f>工讀時數表格[[#This Row],[下班卡]]-工讀時數表格[[#This Row],[上班卡]]</f>
        <v>8.3333333333333315E-2</v>
      </c>
      <c r="G30" s="17">
        <f>HOUR(工讀時數表格[[#This Row],[時數]])</f>
        <v>2</v>
      </c>
      <c r="H30" s="8">
        <f>工讀時數表格[[#This Row],[工讀時數]]*VLOOKUP(工讀時數表格[[#This Row],[工讀生編號]],工讀生表格[],3,0)</f>
        <v>360</v>
      </c>
    </row>
    <row r="31" spans="1:8" ht="18.75" customHeight="1">
      <c r="A31" s="12">
        <v>43</v>
      </c>
      <c r="B31" s="2" t="str">
        <f>VLOOKUP(工讀時數表格[[#This Row],[工讀生編號]],工讀生表格[[工讀生編號]:[工讀生]],2,0)</f>
        <v>董祐逸</v>
      </c>
      <c r="C31" s="13">
        <v>42885</v>
      </c>
      <c r="D31" s="19">
        <v>0.46875</v>
      </c>
      <c r="E31" s="19">
        <v>0.51041666666666663</v>
      </c>
      <c r="F31" s="20">
        <f>工讀時數表格[[#This Row],[下班卡]]-工讀時數表格[[#This Row],[上班卡]]</f>
        <v>4.166666666666663E-2</v>
      </c>
      <c r="G31" s="17">
        <f>HOUR(工讀時數表格[[#This Row],[時數]])</f>
        <v>1</v>
      </c>
      <c r="H31" s="8">
        <f>工讀時數表格[[#This Row],[工讀時數]]*VLOOKUP(工讀時數表格[[#This Row],[工讀生編號]],工讀生表格[],3,0)</f>
        <v>130</v>
      </c>
    </row>
    <row r="32" spans="1:8" ht="18.75" customHeight="1">
      <c r="A32" s="12">
        <v>8</v>
      </c>
      <c r="B32" s="2" t="str">
        <f>VLOOKUP(工讀時數表格[[#This Row],[工讀生編號]],工讀生表格[[工讀生編號]:[工讀生]],2,0)</f>
        <v>劉聖宸</v>
      </c>
      <c r="C32" s="13">
        <v>42867</v>
      </c>
      <c r="D32" s="19">
        <v>0.38541666666666669</v>
      </c>
      <c r="E32" s="19">
        <v>0.46875</v>
      </c>
      <c r="F32" s="20">
        <f>工讀時數表格[[#This Row],[下班卡]]-工讀時數表格[[#This Row],[上班卡]]</f>
        <v>8.3333333333333315E-2</v>
      </c>
      <c r="G32" s="17">
        <f>HOUR(工讀時數表格[[#This Row],[時數]])</f>
        <v>2</v>
      </c>
      <c r="H32" s="8">
        <f>工讀時數表格[[#This Row],[工讀時數]]*VLOOKUP(工讀時數表格[[#This Row],[工讀生編號]],工讀生表格[],3,0)</f>
        <v>280</v>
      </c>
    </row>
    <row r="33" spans="1:8" ht="18.75" customHeight="1">
      <c r="A33" s="12">
        <v>15</v>
      </c>
      <c r="B33" s="2" t="str">
        <f>VLOOKUP(工讀時數表格[[#This Row],[工讀生編號]],工讀生表格[[工讀生編號]:[工讀生]],2,0)</f>
        <v>洪浩瑀</v>
      </c>
      <c r="C33" s="13">
        <v>42868</v>
      </c>
      <c r="D33" s="19">
        <v>0.56944444444444442</v>
      </c>
      <c r="E33" s="19">
        <v>0.65277777777777779</v>
      </c>
      <c r="F33" s="20">
        <f>工讀時數表格[[#This Row],[下班卡]]-工讀時數表格[[#This Row],[上班卡]]</f>
        <v>8.333333333333337E-2</v>
      </c>
      <c r="G33" s="17">
        <f>HOUR(工讀時數表格[[#This Row],[時數]])</f>
        <v>2</v>
      </c>
      <c r="H33" s="8">
        <f>工讀時數表格[[#This Row],[工讀時數]]*VLOOKUP(工讀時數表格[[#This Row],[工讀生編號]],工讀生表格[],3,0)</f>
        <v>360</v>
      </c>
    </row>
    <row r="34" spans="1:8" ht="18.75" customHeight="1">
      <c r="A34" s="12">
        <v>27</v>
      </c>
      <c r="B34" s="2" t="str">
        <f>VLOOKUP(工讀時數表格[[#This Row],[工讀生編號]],工讀生表格[[工讀生編號]:[工讀生]],2,0)</f>
        <v>刁瓊鳴</v>
      </c>
      <c r="C34" s="13">
        <v>42849</v>
      </c>
      <c r="D34" s="19">
        <v>0.34791666666666665</v>
      </c>
      <c r="E34" s="19">
        <v>0.43124999999999997</v>
      </c>
      <c r="F34" s="20">
        <f>工讀時數表格[[#This Row],[下班卡]]-工讀時數表格[[#This Row],[上班卡]]</f>
        <v>8.3333333333333315E-2</v>
      </c>
      <c r="G34" s="17">
        <f>HOUR(工讀時數表格[[#This Row],[時數]])</f>
        <v>2</v>
      </c>
      <c r="H34" s="8">
        <f>工讀時數表格[[#This Row],[工讀時數]]*VLOOKUP(工讀時數表格[[#This Row],[工讀生編號]],工讀生表格[],3,0)</f>
        <v>280</v>
      </c>
    </row>
    <row r="35" spans="1:8" ht="18.75" customHeight="1">
      <c r="A35" s="12">
        <v>25</v>
      </c>
      <c r="B35" s="2" t="str">
        <f>VLOOKUP(工讀時數表格[[#This Row],[工讀生編號]],工讀生表格[[工讀生編號]:[工讀生]],2,0)</f>
        <v>駱倚暉</v>
      </c>
      <c r="C35" s="13">
        <v>42867</v>
      </c>
      <c r="D35" s="19">
        <v>1.5972222222222224E-2</v>
      </c>
      <c r="E35" s="19">
        <v>5.7638888888888892E-2</v>
      </c>
      <c r="F35" s="20">
        <f>工讀時數表格[[#This Row],[下班卡]]-工讀時數表格[[#This Row],[上班卡]]</f>
        <v>4.1666666666666671E-2</v>
      </c>
      <c r="G35" s="17">
        <f>HOUR(工讀時數表格[[#This Row],[時數]])</f>
        <v>1</v>
      </c>
      <c r="H35" s="8">
        <f>工讀時數表格[[#This Row],[工讀時數]]*VLOOKUP(工讀時數表格[[#This Row],[工讀生編號]],工讀生表格[],3,0)</f>
        <v>140</v>
      </c>
    </row>
    <row r="36" spans="1:8" ht="18.75" customHeight="1">
      <c r="A36" s="12">
        <v>31</v>
      </c>
      <c r="B36" s="2" t="str">
        <f>VLOOKUP(工讀時數表格[[#This Row],[工讀生編號]],工讀生表格[[工讀生編號]:[工讀生]],2,0)</f>
        <v>翁玟仲</v>
      </c>
      <c r="C36" s="13">
        <v>42832</v>
      </c>
      <c r="D36" s="19">
        <v>0.59375</v>
      </c>
      <c r="E36" s="19">
        <v>0.63541666666666663</v>
      </c>
      <c r="F36" s="20">
        <f>工讀時數表格[[#This Row],[下班卡]]-工讀時數表格[[#This Row],[上班卡]]</f>
        <v>4.166666666666663E-2</v>
      </c>
      <c r="G36" s="17">
        <f>HOUR(工讀時數表格[[#This Row],[時數]])</f>
        <v>1</v>
      </c>
      <c r="H36" s="8">
        <f>工讀時數表格[[#This Row],[工讀時數]]*VLOOKUP(工讀時數表格[[#This Row],[工讀生編號]],工讀生表格[],3,0)</f>
        <v>130</v>
      </c>
    </row>
    <row r="37" spans="1:8" ht="18.75" customHeight="1">
      <c r="A37" s="12">
        <v>42</v>
      </c>
      <c r="B37" s="2" t="str">
        <f>VLOOKUP(工讀時數表格[[#This Row],[工讀生編號]],工讀生表格[[工讀生編號]:[工讀生]],2,0)</f>
        <v>塗佑瑀</v>
      </c>
      <c r="C37" s="13">
        <v>42885</v>
      </c>
      <c r="D37" s="19">
        <v>6.9444444444444441E-3</v>
      </c>
      <c r="E37" s="19">
        <v>0.1736111111111111</v>
      </c>
      <c r="F37" s="20">
        <f>工讀時數表格[[#This Row],[下班卡]]-工讀時數表格[[#This Row],[上班卡]]</f>
        <v>0.16666666666666666</v>
      </c>
      <c r="G37" s="17">
        <f>HOUR(工讀時數表格[[#This Row],[時數]])</f>
        <v>4</v>
      </c>
      <c r="H37" s="8">
        <f>工讀時數表格[[#This Row],[工讀時數]]*VLOOKUP(工讀時數表格[[#This Row],[工讀生編號]],工讀生表格[],3,0)</f>
        <v>720</v>
      </c>
    </row>
    <row r="38" spans="1:8" ht="18.75" customHeight="1">
      <c r="A38" s="12">
        <v>56</v>
      </c>
      <c r="B38" s="2" t="str">
        <f>VLOOKUP(工讀時數表格[[#This Row],[工讀生編號]],工讀生表格[[工讀生編號]:[工讀生]],2,0)</f>
        <v>王韞朋</v>
      </c>
      <c r="C38" s="13">
        <v>42882</v>
      </c>
      <c r="D38" s="19">
        <v>0.36319444444444443</v>
      </c>
      <c r="E38" s="19">
        <v>0.48819444444444443</v>
      </c>
      <c r="F38" s="20">
        <f>工讀時數表格[[#This Row],[下班卡]]-工讀時數表格[[#This Row],[上班卡]]</f>
        <v>0.125</v>
      </c>
      <c r="G38" s="17">
        <f>HOUR(工讀時數表格[[#This Row],[時數]])</f>
        <v>3</v>
      </c>
      <c r="H38" s="8">
        <f>工讀時數表格[[#This Row],[工讀時數]]*VLOOKUP(工讀時數表格[[#This Row],[工讀生編號]],工讀生表格[],3,0)</f>
        <v>390</v>
      </c>
    </row>
    <row r="39" spans="1:8" ht="18.75" customHeight="1">
      <c r="A39" s="12">
        <v>22</v>
      </c>
      <c r="B39" s="2" t="str">
        <f>VLOOKUP(工讀時數表格[[#This Row],[工讀生編號]],工讀生表格[[工讀生編號]:[工讀生]],2,0)</f>
        <v>宣唐任</v>
      </c>
      <c r="C39" s="13">
        <v>42828</v>
      </c>
      <c r="D39" s="19">
        <v>0.34375</v>
      </c>
      <c r="E39" s="19">
        <v>0.38541666666666669</v>
      </c>
      <c r="F39" s="20">
        <f>工讀時數表格[[#This Row],[下班卡]]-工讀時數表格[[#This Row],[上班卡]]</f>
        <v>4.1666666666666685E-2</v>
      </c>
      <c r="G39" s="17">
        <f>HOUR(工讀時數表格[[#This Row],[時數]])</f>
        <v>1</v>
      </c>
      <c r="H39" s="8">
        <f>工讀時數表格[[#This Row],[工讀時數]]*VLOOKUP(工讀時數表格[[#This Row],[工讀生編號]],工讀生表格[],3,0)</f>
        <v>180</v>
      </c>
    </row>
    <row r="40" spans="1:8" ht="18.75" customHeight="1">
      <c r="A40" s="12">
        <v>20</v>
      </c>
      <c r="B40" s="2" t="str">
        <f>VLOOKUP(工讀時數表格[[#This Row],[工讀生編號]],工讀生表格[[工讀生編號]:[工讀生]],2,0)</f>
        <v>谷奕易</v>
      </c>
      <c r="C40" s="13">
        <v>42829</v>
      </c>
      <c r="D40" s="19">
        <v>0.56736111111111109</v>
      </c>
      <c r="E40" s="19">
        <v>0.73402777777777772</v>
      </c>
      <c r="F40" s="20">
        <f>工讀時數表格[[#This Row],[下班卡]]-工讀時數表格[[#This Row],[上班卡]]</f>
        <v>0.16666666666666663</v>
      </c>
      <c r="G40" s="17">
        <f>HOUR(工讀時數表格[[#This Row],[時數]])</f>
        <v>4</v>
      </c>
      <c r="H40" s="8">
        <f>工讀時數表格[[#This Row],[工讀時數]]*VLOOKUP(工讀時數表格[[#This Row],[工讀生編號]],工讀生表格[],3,0)</f>
        <v>720</v>
      </c>
    </row>
    <row r="41" spans="1:8" ht="18.850000000000001" customHeight="1">
      <c r="A41" s="12">
        <v>30</v>
      </c>
      <c r="B41" s="2" t="str">
        <f>VLOOKUP(工讀時數表格[[#This Row],[工讀生編號]],工讀生表格[[工讀生編號]:[工讀生]],2,0)</f>
        <v>史暘澔</v>
      </c>
      <c r="C41" s="13">
        <v>42859</v>
      </c>
      <c r="D41" s="19">
        <v>0.3430555555555555</v>
      </c>
      <c r="E41" s="19">
        <v>0.42638888888888882</v>
      </c>
      <c r="F41" s="20">
        <f>工讀時數表格[[#This Row],[下班卡]]-工讀時數表格[[#This Row],[上班卡]]</f>
        <v>8.3333333333333315E-2</v>
      </c>
      <c r="G41" s="17">
        <f>HOUR(工讀時數表格[[#This Row],[時數]])</f>
        <v>2</v>
      </c>
      <c r="H41" s="8">
        <f>工讀時數表格[[#This Row],[工讀時數]]*VLOOKUP(工讀時數表格[[#This Row],[工讀生編號]],工讀生表格[],3,0)</f>
        <v>280</v>
      </c>
    </row>
    <row r="42" spans="1:8" ht="18.850000000000001" customHeight="1">
      <c r="A42" s="12">
        <v>31</v>
      </c>
      <c r="B42" s="9" t="str">
        <f>VLOOKUP(工讀時數表格[[#This Row],[工讀生編號]],工讀生表格[[工讀生編號]:[工讀生]],2,0)</f>
        <v>翁玟仲</v>
      </c>
      <c r="C42" s="14">
        <v>42851</v>
      </c>
      <c r="D42" s="19">
        <v>0.59166666666666667</v>
      </c>
      <c r="E42" s="19">
        <v>0.6333333333333333</v>
      </c>
      <c r="F42" s="20">
        <f>工讀時數表格[[#This Row],[下班卡]]-工讀時數表格[[#This Row],[上班卡]]</f>
        <v>4.166666666666663E-2</v>
      </c>
      <c r="G42" s="17">
        <f>HOUR(工讀時數表格[[#This Row],[時數]])</f>
        <v>1</v>
      </c>
      <c r="H42" s="8">
        <f>工讀時數表格[[#This Row],[工讀時數]]*VLOOKUP(工讀時數表格[[#This Row],[工讀生編號]],工讀生表格[],3,0)</f>
        <v>130</v>
      </c>
    </row>
    <row r="43" spans="1:8" ht="18.850000000000001" customHeight="1">
      <c r="A43" s="12">
        <v>17</v>
      </c>
      <c r="B43" s="9" t="str">
        <f>VLOOKUP(工讀時數表格[[#This Row],[工讀生編號]],工讀生表格[[工讀生編號]:[工讀生]],2,0)</f>
        <v>李習慧</v>
      </c>
      <c r="C43" s="14">
        <v>42876</v>
      </c>
      <c r="D43" s="19">
        <v>1.8749999999999999E-2</v>
      </c>
      <c r="E43" s="19">
        <v>6.041666666666666E-2</v>
      </c>
      <c r="F43" s="20">
        <f>工讀時數表格[[#This Row],[下班卡]]-工讀時數表格[[#This Row],[上班卡]]</f>
        <v>4.1666666666666657E-2</v>
      </c>
      <c r="G43" s="17">
        <f>HOUR(工讀時數表格[[#This Row],[時數]])</f>
        <v>1</v>
      </c>
      <c r="H43" s="8">
        <f>工讀時數表格[[#This Row],[工讀時數]]*VLOOKUP(工讀時數表格[[#This Row],[工讀生編號]],工讀生表格[],3,0)</f>
        <v>140</v>
      </c>
    </row>
    <row r="44" spans="1:8" ht="18.850000000000001" customHeight="1">
      <c r="A44" s="12">
        <v>57</v>
      </c>
      <c r="B44" s="9" t="str">
        <f>VLOOKUP(工讀時數表格[[#This Row],[工讀生編號]],工讀生表格[[工讀生編號]:[工讀生]],2,0)</f>
        <v>紀聲萱</v>
      </c>
      <c r="C44" s="14">
        <v>42871</v>
      </c>
      <c r="D44" s="19">
        <v>0.34722222222222227</v>
      </c>
      <c r="E44" s="19">
        <v>0.38888888888888895</v>
      </c>
      <c r="F44" s="20">
        <f>工讀時數表格[[#This Row],[下班卡]]-工讀時數表格[[#This Row],[上班卡]]</f>
        <v>4.1666666666666685E-2</v>
      </c>
      <c r="G44" s="17">
        <f>HOUR(工讀時數表格[[#This Row],[時數]])</f>
        <v>1</v>
      </c>
      <c r="H44" s="8">
        <f>工讀時數表格[[#This Row],[工讀時數]]*VLOOKUP(工讀時數表格[[#This Row],[工讀生編號]],工讀生表格[],3,0)</f>
        <v>120</v>
      </c>
    </row>
    <row r="45" spans="1:8" ht="18.850000000000001" customHeight="1">
      <c r="A45" s="12">
        <v>7</v>
      </c>
      <c r="B45" s="9" t="str">
        <f>VLOOKUP(工讀時數表格[[#This Row],[工讀生編號]],工讀生表格[[工讀生編號]:[工讀生]],2,0)</f>
        <v>安佶文</v>
      </c>
      <c r="C45" s="14">
        <v>42876</v>
      </c>
      <c r="D45" s="19">
        <v>2.8472222222222222E-2</v>
      </c>
      <c r="E45" s="19">
        <v>0.19513888888888889</v>
      </c>
      <c r="F45" s="20">
        <f>工讀時數表格[[#This Row],[下班卡]]-工讀時數表格[[#This Row],[上班卡]]</f>
        <v>0.16666666666666666</v>
      </c>
      <c r="G45" s="17">
        <f>HOUR(工讀時數表格[[#This Row],[時數]])</f>
        <v>4</v>
      </c>
      <c r="H45" s="8">
        <f>工讀時數表格[[#This Row],[工讀時數]]*VLOOKUP(工讀時數表格[[#This Row],[工讀生編號]],工讀生表格[],3,0)</f>
        <v>600</v>
      </c>
    </row>
    <row r="46" spans="1:8" ht="18.850000000000001" customHeight="1">
      <c r="A46" s="12">
        <v>48</v>
      </c>
      <c r="B46" s="9" t="str">
        <f>VLOOKUP(工讀時數表格[[#This Row],[工讀生編號]],工讀生表格[[工讀生編號]:[工讀生]],2,0)</f>
        <v>侯坦弘</v>
      </c>
      <c r="C46" s="14">
        <v>42848</v>
      </c>
      <c r="D46" s="19">
        <v>0.42986111111111108</v>
      </c>
      <c r="E46" s="19">
        <v>0.59652777777777777</v>
      </c>
      <c r="F46" s="20">
        <f>工讀時數表格[[#This Row],[下班卡]]-工讀時數表格[[#This Row],[上班卡]]</f>
        <v>0.16666666666666669</v>
      </c>
      <c r="G46" s="17">
        <f>HOUR(工讀時數表格[[#This Row],[時數]])</f>
        <v>4</v>
      </c>
      <c r="H46" s="8">
        <f>工讀時數表格[[#This Row],[工讀時數]]*VLOOKUP(工讀時數表格[[#This Row],[工讀生編號]],工讀生表格[],3,0)</f>
        <v>720</v>
      </c>
    </row>
    <row r="47" spans="1:8" ht="18.850000000000001" customHeight="1">
      <c r="A47" s="12">
        <v>31</v>
      </c>
      <c r="B47" s="9" t="str">
        <f>VLOOKUP(工讀時數表格[[#This Row],[工讀生編號]],工讀生表格[[工讀生編號]:[工讀生]],2,0)</f>
        <v>翁玟仲</v>
      </c>
      <c r="C47" s="14">
        <v>42870</v>
      </c>
      <c r="D47" s="19">
        <v>0.60347222222222219</v>
      </c>
      <c r="E47" s="19">
        <v>0.72847222222222219</v>
      </c>
      <c r="F47" s="20">
        <f>工讀時數表格[[#This Row],[下班卡]]-工讀時數表格[[#This Row],[上班卡]]</f>
        <v>0.125</v>
      </c>
      <c r="G47" s="17">
        <f>HOUR(工讀時數表格[[#This Row],[時數]])</f>
        <v>3</v>
      </c>
      <c r="H47" s="8">
        <f>工讀時數表格[[#This Row],[工讀時數]]*VLOOKUP(工讀時數表格[[#This Row],[工讀生編號]],工讀生表格[],3,0)</f>
        <v>390</v>
      </c>
    </row>
    <row r="48" spans="1:8" ht="18.850000000000001" customHeight="1">
      <c r="A48" s="12">
        <v>33</v>
      </c>
      <c r="B48" s="9" t="str">
        <f>VLOOKUP(工讀時數表格[[#This Row],[工讀生編號]],工讀生表格[[工讀生編號]:[工讀生]],2,0)</f>
        <v>宋恆升</v>
      </c>
      <c r="C48" s="14">
        <v>42834</v>
      </c>
      <c r="D48" s="19">
        <v>0.61319444444444449</v>
      </c>
      <c r="E48" s="19">
        <v>0.73819444444444449</v>
      </c>
      <c r="F48" s="20">
        <f>工讀時數表格[[#This Row],[下班卡]]-工讀時數表格[[#This Row],[上班卡]]</f>
        <v>0.125</v>
      </c>
      <c r="G48" s="17">
        <f>HOUR(工讀時數表格[[#This Row],[時數]])</f>
        <v>3</v>
      </c>
      <c r="H48" s="8">
        <f>工讀時數表格[[#This Row],[工讀時數]]*VLOOKUP(工讀時數表格[[#This Row],[工讀生編號]],工讀生表格[],3,0)</f>
        <v>480</v>
      </c>
    </row>
    <row r="49" spans="1:8" ht="18.850000000000001" customHeight="1">
      <c r="A49" s="12">
        <v>29</v>
      </c>
      <c r="B49" s="9" t="str">
        <f>VLOOKUP(工讀時數表格[[#This Row],[工讀生編號]],工讀生表格[[工讀生編號]:[工讀生]],2,0)</f>
        <v>馮仁餘</v>
      </c>
      <c r="C49" s="14">
        <v>42828</v>
      </c>
      <c r="D49" s="19">
        <v>0.38750000000000001</v>
      </c>
      <c r="E49" s="19">
        <v>0.4291666666666667</v>
      </c>
      <c r="F49" s="20">
        <f>工讀時數表格[[#This Row],[下班卡]]-工讀時數表格[[#This Row],[上班卡]]</f>
        <v>4.1666666666666685E-2</v>
      </c>
      <c r="G49" s="17">
        <f>HOUR(工讀時數表格[[#This Row],[時數]])</f>
        <v>1</v>
      </c>
      <c r="H49" s="8">
        <f>工讀時數表格[[#This Row],[工讀時數]]*VLOOKUP(工讀時數表格[[#This Row],[工讀生編號]],工讀生表格[],3,0)</f>
        <v>130</v>
      </c>
    </row>
    <row r="50" spans="1:8" ht="18.850000000000001" customHeight="1">
      <c r="A50" s="12">
        <v>53</v>
      </c>
      <c r="B50" s="9" t="str">
        <f>VLOOKUP(工讀時數表格[[#This Row],[工讀生編號]],工讀生表格[[工讀生編號]:[工讀生]],2,0)</f>
        <v>倪辰茵</v>
      </c>
      <c r="C50" s="14">
        <v>42847</v>
      </c>
      <c r="D50" s="19">
        <v>0.47916666666666669</v>
      </c>
      <c r="E50" s="19">
        <v>0.52083333333333337</v>
      </c>
      <c r="F50" s="20">
        <f>工讀時數表格[[#This Row],[下班卡]]-工讀時數表格[[#This Row],[上班卡]]</f>
        <v>4.1666666666666685E-2</v>
      </c>
      <c r="G50" s="17">
        <f>HOUR(工讀時數表格[[#This Row],[時數]])</f>
        <v>1</v>
      </c>
      <c r="H50" s="8">
        <f>工讀時數表格[[#This Row],[工讀時數]]*VLOOKUP(工讀時數表格[[#This Row],[工讀生編號]],工讀生表格[],3,0)</f>
        <v>120</v>
      </c>
    </row>
    <row r="51" spans="1:8" ht="18.850000000000001" customHeight="1">
      <c r="A51" s="12">
        <v>44</v>
      </c>
      <c r="B51" s="9" t="str">
        <f>VLOOKUP(工讀時數表格[[#This Row],[工讀生編號]],工讀生表格[[工讀生編號]:[工讀生]],2,0)</f>
        <v>藍采皇</v>
      </c>
      <c r="C51" s="14">
        <v>42879</v>
      </c>
      <c r="D51" s="19">
        <v>0.46319444444444446</v>
      </c>
      <c r="E51" s="19">
        <v>0.58819444444444446</v>
      </c>
      <c r="F51" s="20">
        <f>工讀時數表格[[#This Row],[下班卡]]-工讀時數表格[[#This Row],[上班卡]]</f>
        <v>0.125</v>
      </c>
      <c r="G51" s="17">
        <f>HOUR(工讀時數表格[[#This Row],[時數]])</f>
        <v>3</v>
      </c>
      <c r="H51" s="8">
        <f>工讀時數表格[[#This Row],[工讀時數]]*VLOOKUP(工讀時數表格[[#This Row],[工讀生編號]],工讀生表格[],3,0)</f>
        <v>420</v>
      </c>
    </row>
    <row r="52" spans="1:8" ht="18.850000000000001" customHeight="1">
      <c r="A52" s="12">
        <v>2</v>
      </c>
      <c r="B52" s="9" t="str">
        <f>VLOOKUP(工讀時數表格[[#This Row],[工讀生編號]],工讀生表格[[工讀生編號]:[工讀生]],2,0)</f>
        <v>龔滄立</v>
      </c>
      <c r="C52" s="14">
        <v>42877</v>
      </c>
      <c r="D52" s="19">
        <v>0.38472222222222219</v>
      </c>
      <c r="E52" s="19">
        <v>0.50972222222222219</v>
      </c>
      <c r="F52" s="20">
        <f>工讀時數表格[[#This Row],[下班卡]]-工讀時數表格[[#This Row],[上班卡]]</f>
        <v>0.125</v>
      </c>
      <c r="G52" s="17">
        <f>HOUR(工讀時數表格[[#This Row],[時數]])</f>
        <v>3</v>
      </c>
      <c r="H52" s="8">
        <f>工讀時數表格[[#This Row],[工讀時數]]*VLOOKUP(工讀時數表格[[#This Row],[工讀生編號]],工讀生表格[],3,0)</f>
        <v>450</v>
      </c>
    </row>
    <row r="53" spans="1:8" ht="18.850000000000001" customHeight="1">
      <c r="A53" s="12">
        <v>54</v>
      </c>
      <c r="B53" s="9" t="str">
        <f>VLOOKUP(工讀時數表格[[#This Row],[工讀生編號]],工讀生表格[[工讀生編號]:[工讀生]],2,0)</f>
        <v>邱萱孟</v>
      </c>
      <c r="C53" s="14">
        <v>42864</v>
      </c>
      <c r="D53" s="19">
        <v>0.40833333333333338</v>
      </c>
      <c r="E53" s="19">
        <v>0.53333333333333344</v>
      </c>
      <c r="F53" s="20">
        <f>工讀時數表格[[#This Row],[下班卡]]-工讀時數表格[[#This Row],[上班卡]]</f>
        <v>0.12500000000000006</v>
      </c>
      <c r="G53" s="17">
        <f>HOUR(工讀時數表格[[#This Row],[時數]])</f>
        <v>3</v>
      </c>
      <c r="H53" s="8">
        <f>工讀時數表格[[#This Row],[工讀時數]]*VLOOKUP(工讀時數表格[[#This Row],[工讀生編號]],工讀生表格[],3,0)</f>
        <v>480</v>
      </c>
    </row>
    <row r="54" spans="1:8" ht="18.850000000000001" customHeight="1">
      <c r="A54" s="12">
        <v>23</v>
      </c>
      <c r="B54" s="9" t="str">
        <f>VLOOKUP(工讀時數表格[[#This Row],[工讀生編號]],工讀生表格[[工讀生編號]:[工讀生]],2,0)</f>
        <v>涂瀚姿</v>
      </c>
      <c r="C54" s="14">
        <v>42872</v>
      </c>
      <c r="D54" s="19">
        <v>0.30486111111111108</v>
      </c>
      <c r="E54" s="19">
        <v>0.3881944444444444</v>
      </c>
      <c r="F54" s="20">
        <f>工讀時數表格[[#This Row],[下班卡]]-工讀時數表格[[#This Row],[上班卡]]</f>
        <v>8.3333333333333315E-2</v>
      </c>
      <c r="G54" s="17">
        <f>HOUR(工讀時數表格[[#This Row],[時數]])</f>
        <v>2</v>
      </c>
      <c r="H54" s="8">
        <f>工讀時數表格[[#This Row],[工讀時數]]*VLOOKUP(工讀時數表格[[#This Row],[工讀生編號]],工讀生表格[],3,0)</f>
        <v>240</v>
      </c>
    </row>
    <row r="55" spans="1:8" ht="18.850000000000001" customHeight="1">
      <c r="A55" s="12">
        <v>8</v>
      </c>
      <c r="B55" s="9" t="str">
        <f>VLOOKUP(工讀時數表格[[#This Row],[工讀生編號]],工讀生表格[[工讀生編號]:[工讀生]],2,0)</f>
        <v>劉聖宸</v>
      </c>
      <c r="C55" s="14">
        <v>42886</v>
      </c>
      <c r="D55" s="19">
        <v>0.32569444444444445</v>
      </c>
      <c r="E55" s="19">
        <v>0.45069444444444445</v>
      </c>
      <c r="F55" s="20">
        <f>工讀時數表格[[#This Row],[下班卡]]-工讀時數表格[[#This Row],[上班卡]]</f>
        <v>0.125</v>
      </c>
      <c r="G55" s="17">
        <f>HOUR(工讀時數表格[[#This Row],[時數]])</f>
        <v>3</v>
      </c>
      <c r="H55" s="8">
        <f>工讀時數表格[[#This Row],[工讀時數]]*VLOOKUP(工讀時數表格[[#This Row],[工讀生編號]],工讀生表格[],3,0)</f>
        <v>420</v>
      </c>
    </row>
    <row r="56" spans="1:8" ht="18.850000000000001" customHeight="1">
      <c r="A56" s="12">
        <v>41</v>
      </c>
      <c r="B56" s="9" t="str">
        <f>VLOOKUP(工讀時數表格[[#This Row],[工讀生編號]],工讀生表格[[工讀生編號]:[工讀生]],2,0)</f>
        <v>古邦妤</v>
      </c>
      <c r="C56" s="14">
        <v>42862</v>
      </c>
      <c r="D56" s="19">
        <v>0.48749999999999999</v>
      </c>
      <c r="E56" s="19">
        <v>0.65416666666666667</v>
      </c>
      <c r="F56" s="20">
        <f>工讀時數表格[[#This Row],[下班卡]]-工讀時數表格[[#This Row],[上班卡]]</f>
        <v>0.16666666666666669</v>
      </c>
      <c r="G56" s="17">
        <f>HOUR(工讀時數表格[[#This Row],[時數]])</f>
        <v>4</v>
      </c>
      <c r="H56" s="8">
        <f>工讀時數表格[[#This Row],[工讀時數]]*VLOOKUP(工讀時數表格[[#This Row],[工讀生編號]],工讀生表格[],3,0)</f>
        <v>560</v>
      </c>
    </row>
    <row r="57" spans="1:8" ht="18.850000000000001" customHeight="1">
      <c r="A57" s="12">
        <v>35</v>
      </c>
      <c r="B57" s="9" t="str">
        <f>VLOOKUP(工讀時數表格[[#This Row],[工讀生編號]],工讀生表格[[工讀生編號]:[工讀生]],2,0)</f>
        <v>葉蘇家</v>
      </c>
      <c r="C57" s="14">
        <v>42873</v>
      </c>
      <c r="D57" s="19">
        <v>0.65972222222222221</v>
      </c>
      <c r="E57" s="19">
        <v>0.78472222222222221</v>
      </c>
      <c r="F57" s="20">
        <f>工讀時數表格[[#This Row],[下班卡]]-工讀時數表格[[#This Row],[上班卡]]</f>
        <v>0.125</v>
      </c>
      <c r="G57" s="17">
        <f>HOUR(工讀時數表格[[#This Row],[時數]])</f>
        <v>3</v>
      </c>
      <c r="H57" s="8">
        <f>工讀時數表格[[#This Row],[工讀時數]]*VLOOKUP(工讀時數表格[[#This Row],[工讀生編號]],工讀生表格[],3,0)</f>
        <v>420</v>
      </c>
    </row>
    <row r="58" spans="1:8" ht="18.850000000000001" customHeight="1">
      <c r="A58" s="12">
        <v>24</v>
      </c>
      <c r="B58" s="9" t="str">
        <f>VLOOKUP(工讀時數表格[[#This Row],[工讀生編號]],工讀生表格[[工讀生編號]:[工讀生]],2,0)</f>
        <v>董奕基</v>
      </c>
      <c r="C58" s="14">
        <v>42883</v>
      </c>
      <c r="D58" s="19">
        <v>0.3430555555555555</v>
      </c>
      <c r="E58" s="19">
        <v>0.38472222222222219</v>
      </c>
      <c r="F58" s="20">
        <f>工讀時數表格[[#This Row],[下班卡]]-工讀時數表格[[#This Row],[上班卡]]</f>
        <v>4.1666666666666685E-2</v>
      </c>
      <c r="G58" s="17">
        <f>HOUR(工讀時數表格[[#This Row],[時數]])</f>
        <v>1</v>
      </c>
      <c r="H58" s="8">
        <f>工讀時數表格[[#This Row],[工讀時數]]*VLOOKUP(工讀時數表格[[#This Row],[工讀生編號]],工讀生表格[],3,0)</f>
        <v>190</v>
      </c>
    </row>
    <row r="59" spans="1:8" ht="18.850000000000001" customHeight="1">
      <c r="A59" s="12">
        <v>10</v>
      </c>
      <c r="B59" s="9" t="str">
        <f>VLOOKUP(工讀時數表格[[#This Row],[工讀生編號]],工讀生表格[[工讀生編號]:[工讀生]],2,0)</f>
        <v>刁炫吾</v>
      </c>
      <c r="C59" s="14">
        <v>42884</v>
      </c>
      <c r="D59" s="19">
        <v>0.42986111111111108</v>
      </c>
      <c r="E59" s="19">
        <v>0.55486111111111103</v>
      </c>
      <c r="F59" s="20">
        <f>工讀時數表格[[#This Row],[下班卡]]-工讀時數表格[[#This Row],[上班卡]]</f>
        <v>0.12499999999999994</v>
      </c>
      <c r="G59" s="17">
        <f>HOUR(工讀時數表格[[#This Row],[時數]])</f>
        <v>3</v>
      </c>
      <c r="H59" s="8">
        <f>工讀時數表格[[#This Row],[工讀時數]]*VLOOKUP(工讀時數表格[[#This Row],[工讀生編號]],工讀生表格[],3,0)</f>
        <v>570</v>
      </c>
    </row>
    <row r="60" spans="1:8" ht="18.850000000000001" customHeight="1">
      <c r="A60" s="12">
        <v>23</v>
      </c>
      <c r="B60" s="9" t="str">
        <f>VLOOKUP(工讀時數表格[[#This Row],[工讀生編號]],工讀生表格[[工讀生編號]:[工讀生]],2,0)</f>
        <v>涂瀚姿</v>
      </c>
      <c r="C60" s="14">
        <v>42884</v>
      </c>
      <c r="D60" s="19">
        <v>0.39166666666666666</v>
      </c>
      <c r="E60" s="19">
        <v>0.55833333333333335</v>
      </c>
      <c r="F60" s="20">
        <f>工讀時數表格[[#This Row],[下班卡]]-工讀時數表格[[#This Row],[上班卡]]</f>
        <v>0.16666666666666669</v>
      </c>
      <c r="G60" s="17">
        <f>HOUR(工讀時數表格[[#This Row],[時數]])</f>
        <v>4</v>
      </c>
      <c r="H60" s="8">
        <f>工讀時數表格[[#This Row],[工讀時數]]*VLOOKUP(工讀時數表格[[#This Row],[工讀生編號]],工讀生表格[],3,0)</f>
        <v>480</v>
      </c>
    </row>
    <row r="61" spans="1:8" ht="18.850000000000001" customHeight="1">
      <c r="A61" s="12">
        <v>16</v>
      </c>
      <c r="B61" s="9" t="str">
        <f>VLOOKUP(工讀時數表格[[#This Row],[工讀生編號]],工讀生表格[[工讀生編號]:[工讀生]],2,0)</f>
        <v>項沂妃</v>
      </c>
      <c r="C61" s="14">
        <v>42876</v>
      </c>
      <c r="D61" s="19">
        <v>0.60555555555555551</v>
      </c>
      <c r="E61" s="19">
        <v>0.64722222222222214</v>
      </c>
      <c r="F61" s="20">
        <f>工讀時數表格[[#This Row],[下班卡]]-工讀時數表格[[#This Row],[上班卡]]</f>
        <v>4.166666666666663E-2</v>
      </c>
      <c r="G61" s="17">
        <f>HOUR(工讀時數表格[[#This Row],[時數]])</f>
        <v>1</v>
      </c>
      <c r="H61" s="8">
        <f>工讀時數表格[[#This Row],[工讀時數]]*VLOOKUP(工讀時數表格[[#This Row],[工讀生編號]],工讀生表格[],3,0)</f>
        <v>160</v>
      </c>
    </row>
    <row r="62" spans="1:8" ht="18.850000000000001" customHeight="1">
      <c r="A62" s="12">
        <v>34</v>
      </c>
      <c r="B62" s="9" t="str">
        <f>VLOOKUP(工讀時數表格[[#This Row],[工讀生編號]],工讀生表格[[工讀生編號]:[工讀生]],2,0)</f>
        <v>盧孟鶴</v>
      </c>
      <c r="C62" s="14">
        <v>42878</v>
      </c>
      <c r="D62" s="19">
        <v>0.63124999999999998</v>
      </c>
      <c r="E62" s="19">
        <v>0.67291666666666661</v>
      </c>
      <c r="F62" s="20">
        <f>工讀時數表格[[#This Row],[下班卡]]-工讀時數表格[[#This Row],[上班卡]]</f>
        <v>4.166666666666663E-2</v>
      </c>
      <c r="G62" s="17">
        <f>HOUR(工讀時數表格[[#This Row],[時數]])</f>
        <v>1</v>
      </c>
      <c r="H62" s="8">
        <f>工讀時數表格[[#This Row],[工讀時數]]*VLOOKUP(工讀時數表格[[#This Row],[工讀生編號]],工讀生表格[],3,0)</f>
        <v>150</v>
      </c>
    </row>
    <row r="63" spans="1:8" ht="18.850000000000001" customHeight="1">
      <c r="A63" s="12">
        <v>49</v>
      </c>
      <c r="B63" s="9" t="str">
        <f>VLOOKUP(工讀時數表格[[#This Row],[工讀生編號]],工讀生表格[[工讀生編號]:[工讀生]],2,0)</f>
        <v>伊淨庭</v>
      </c>
      <c r="C63" s="14">
        <v>42848</v>
      </c>
      <c r="D63" s="19">
        <v>0.58750000000000002</v>
      </c>
      <c r="E63" s="19">
        <v>0.62916666666666665</v>
      </c>
      <c r="F63" s="20">
        <f>工讀時數表格[[#This Row],[下班卡]]-工讀時數表格[[#This Row],[上班卡]]</f>
        <v>4.166666666666663E-2</v>
      </c>
      <c r="G63" s="17">
        <f>HOUR(工讀時數表格[[#This Row],[時數]])</f>
        <v>1</v>
      </c>
      <c r="H63" s="8">
        <f>工讀時數表格[[#This Row],[工讀時數]]*VLOOKUP(工讀時數表格[[#This Row],[工讀生編號]],工讀生表格[],3,0)</f>
        <v>170</v>
      </c>
    </row>
    <row r="64" spans="1:8" ht="18.850000000000001" customHeight="1">
      <c r="A64" s="12">
        <v>35</v>
      </c>
      <c r="B64" s="9" t="str">
        <f>VLOOKUP(工讀時數表格[[#This Row],[工讀生編號]],工讀生表格[[工讀生編號]:[工讀生]],2,0)</f>
        <v>葉蘇家</v>
      </c>
      <c r="C64" s="14">
        <v>42875</v>
      </c>
      <c r="D64" s="19">
        <v>0.59930555555555554</v>
      </c>
      <c r="E64" s="19">
        <v>0.72430555555555554</v>
      </c>
      <c r="F64" s="20">
        <f>工讀時數表格[[#This Row],[下班卡]]-工讀時數表格[[#This Row],[上班卡]]</f>
        <v>0.125</v>
      </c>
      <c r="G64" s="17">
        <f>HOUR(工讀時數表格[[#This Row],[時數]])</f>
        <v>3</v>
      </c>
      <c r="H64" s="8">
        <f>工讀時數表格[[#This Row],[工讀時數]]*VLOOKUP(工讀時數表格[[#This Row],[工讀生編號]],工讀生表格[],3,0)</f>
        <v>420</v>
      </c>
    </row>
    <row r="65" spans="1:8" ht="18.850000000000001" customHeight="1">
      <c r="A65" s="12">
        <v>23</v>
      </c>
      <c r="B65" s="9" t="str">
        <f>VLOOKUP(工讀時數表格[[#This Row],[工讀生編號]],工讀生表格[[工讀生編號]:[工讀生]],2,0)</f>
        <v>涂瀚姿</v>
      </c>
      <c r="C65" s="14">
        <v>42873</v>
      </c>
      <c r="D65" s="19">
        <v>0.66319444444444442</v>
      </c>
      <c r="E65" s="19">
        <v>0.78819444444444442</v>
      </c>
      <c r="F65" s="20">
        <f>工讀時數表格[[#This Row],[下班卡]]-工讀時數表格[[#This Row],[上班卡]]</f>
        <v>0.125</v>
      </c>
      <c r="G65" s="17">
        <f>HOUR(工讀時數表格[[#This Row],[時數]])</f>
        <v>3</v>
      </c>
      <c r="H65" s="8">
        <f>工讀時數表格[[#This Row],[工讀時數]]*VLOOKUP(工讀時數表格[[#This Row],[工讀生編號]],工讀生表格[],3,0)</f>
        <v>360</v>
      </c>
    </row>
    <row r="66" spans="1:8" ht="18.850000000000001" customHeight="1">
      <c r="A66" s="12">
        <v>45</v>
      </c>
      <c r="B66" s="9" t="str">
        <f>VLOOKUP(工讀時數表格[[#This Row],[工讀生編號]],工讀生表格[[工讀生編號]:[工讀生]],2,0)</f>
        <v>朱游楓</v>
      </c>
      <c r="C66" s="14">
        <v>42848</v>
      </c>
      <c r="D66" s="19">
        <v>1.8749999999999999E-2</v>
      </c>
      <c r="E66" s="19">
        <v>6.041666666666666E-2</v>
      </c>
      <c r="F66" s="20">
        <f>工讀時數表格[[#This Row],[下班卡]]-工讀時數表格[[#This Row],[上班卡]]</f>
        <v>4.1666666666666657E-2</v>
      </c>
      <c r="G66" s="17">
        <f>HOUR(工讀時數表格[[#This Row],[時數]])</f>
        <v>1</v>
      </c>
      <c r="H66" s="8">
        <f>工讀時數表格[[#This Row],[工讀時數]]*VLOOKUP(工讀時數表格[[#This Row],[工讀生編號]],工讀生表格[],3,0)</f>
        <v>160</v>
      </c>
    </row>
    <row r="67" spans="1:8" ht="18.850000000000001" customHeight="1">
      <c r="A67" s="12">
        <v>57</v>
      </c>
      <c r="B67" s="9" t="str">
        <f>VLOOKUP(工讀時數表格[[#This Row],[工讀生編號]],工讀生表格[[工讀生編號]:[工讀生]],2,0)</f>
        <v>紀聲萱</v>
      </c>
      <c r="C67" s="14">
        <v>42852</v>
      </c>
      <c r="D67" s="19">
        <v>5.5555555555555558E-3</v>
      </c>
      <c r="E67" s="19">
        <v>0.17222222222222222</v>
      </c>
      <c r="F67" s="20">
        <f>工讀時數表格[[#This Row],[下班卡]]-工讀時數表格[[#This Row],[上班卡]]</f>
        <v>0.16666666666666666</v>
      </c>
      <c r="G67" s="17">
        <f>HOUR(工讀時數表格[[#This Row],[時數]])</f>
        <v>4</v>
      </c>
      <c r="H67" s="8">
        <f>工讀時數表格[[#This Row],[工讀時數]]*VLOOKUP(工讀時數表格[[#This Row],[工讀生編號]],工讀生表格[],3,0)</f>
        <v>480</v>
      </c>
    </row>
    <row r="68" spans="1:8" ht="18.850000000000001" customHeight="1">
      <c r="A68" s="12">
        <v>56</v>
      </c>
      <c r="B68" s="9" t="str">
        <f>VLOOKUP(工讀時數表格[[#This Row],[工讀生編號]],工讀生表格[[工讀生編號]:[工讀生]],2,0)</f>
        <v>王韞朋</v>
      </c>
      <c r="C68" s="14">
        <v>42884</v>
      </c>
      <c r="D68" s="19">
        <v>0.33333333333333331</v>
      </c>
      <c r="E68" s="19">
        <v>0.45833333333333331</v>
      </c>
      <c r="F68" s="20">
        <f>工讀時數表格[[#This Row],[下班卡]]-工讀時數表格[[#This Row],[上班卡]]</f>
        <v>0.125</v>
      </c>
      <c r="G68" s="17">
        <f>HOUR(工讀時數表格[[#This Row],[時數]])</f>
        <v>3</v>
      </c>
      <c r="H68" s="8">
        <f>工讀時數表格[[#This Row],[工讀時數]]*VLOOKUP(工讀時數表格[[#This Row],[工讀生編號]],工讀生表格[],3,0)</f>
        <v>390</v>
      </c>
    </row>
    <row r="69" spans="1:8" ht="18.850000000000001" customHeight="1">
      <c r="A69" s="12">
        <v>47</v>
      </c>
      <c r="B69" s="9" t="str">
        <f>VLOOKUP(工讀時數表格[[#This Row],[工讀生編號]],工讀生表格[[工讀生編號]:[工讀生]],2,0)</f>
        <v>談緯蓁</v>
      </c>
      <c r="C69" s="14">
        <v>42827</v>
      </c>
      <c r="D69" s="19">
        <v>0.30972222222222223</v>
      </c>
      <c r="E69" s="19">
        <v>0.47638888888888886</v>
      </c>
      <c r="F69" s="20">
        <f>工讀時數表格[[#This Row],[下班卡]]-工讀時數表格[[#This Row],[上班卡]]</f>
        <v>0.16666666666666663</v>
      </c>
      <c r="G69" s="17">
        <f>HOUR(工讀時數表格[[#This Row],[時數]])</f>
        <v>4</v>
      </c>
      <c r="H69" s="8">
        <f>工讀時數表格[[#This Row],[工讀時數]]*VLOOKUP(工讀時數表格[[#This Row],[工讀生編號]],工讀生表格[],3,0)</f>
        <v>520</v>
      </c>
    </row>
    <row r="70" spans="1:8" ht="18.850000000000001" customHeight="1">
      <c r="A70" s="12">
        <v>26</v>
      </c>
      <c r="B70" s="9" t="str">
        <f>VLOOKUP(工讀時數表格[[#This Row],[工讀生編號]],工讀生表格[[工讀生編號]:[工讀生]],2,0)</f>
        <v>塗紳薇</v>
      </c>
      <c r="C70" s="14">
        <v>42845</v>
      </c>
      <c r="D70" s="19">
        <v>0.43124999999999997</v>
      </c>
      <c r="E70" s="19">
        <v>0.59791666666666665</v>
      </c>
      <c r="F70" s="20">
        <f>工讀時數表格[[#This Row],[下班卡]]-工讀時數表格[[#This Row],[上班卡]]</f>
        <v>0.16666666666666669</v>
      </c>
      <c r="G70" s="17">
        <f>HOUR(工讀時數表格[[#This Row],[時數]])</f>
        <v>4</v>
      </c>
      <c r="H70" s="8">
        <f>工讀時數表格[[#This Row],[工讀時數]]*VLOOKUP(工讀時數表格[[#This Row],[工讀生編號]],工讀生表格[],3,0)</f>
        <v>640</v>
      </c>
    </row>
    <row r="71" spans="1:8" ht="18.850000000000001" customHeight="1">
      <c r="A71" s="12">
        <v>26</v>
      </c>
      <c r="B71" s="9" t="str">
        <f>VLOOKUP(工讀時數表格[[#This Row],[工讀生編號]],工讀生表格[[工讀生編號]:[工讀生]],2,0)</f>
        <v>塗紳薇</v>
      </c>
      <c r="C71" s="14">
        <v>42852</v>
      </c>
      <c r="D71" s="19">
        <v>0.35138888888888892</v>
      </c>
      <c r="E71" s="19">
        <v>0.43472222222222223</v>
      </c>
      <c r="F71" s="20">
        <f>工讀時數表格[[#This Row],[下班卡]]-工讀時數表格[[#This Row],[上班卡]]</f>
        <v>8.3333333333333315E-2</v>
      </c>
      <c r="G71" s="17">
        <f>HOUR(工讀時數表格[[#This Row],[時數]])</f>
        <v>2</v>
      </c>
      <c r="H71" s="8">
        <f>工讀時數表格[[#This Row],[工讀時數]]*VLOOKUP(工讀時數表格[[#This Row],[工讀生編號]],工讀生表格[],3,0)</f>
        <v>320</v>
      </c>
    </row>
    <row r="72" spans="1:8" ht="18.850000000000001" customHeight="1">
      <c r="A72" s="12">
        <v>50</v>
      </c>
      <c r="B72" s="9" t="str">
        <f>VLOOKUP(工讀時數表格[[#This Row],[工讀生編號]],工讀生表格[[工讀生編號]:[工讀生]],2,0)</f>
        <v>鄔秋祺</v>
      </c>
      <c r="C72" s="14">
        <v>42886</v>
      </c>
      <c r="D72" s="19">
        <v>0.36944444444444446</v>
      </c>
      <c r="E72" s="19">
        <v>0.49444444444444446</v>
      </c>
      <c r="F72" s="20">
        <f>工讀時數表格[[#This Row],[下班卡]]-工讀時數表格[[#This Row],[上班卡]]</f>
        <v>0.125</v>
      </c>
      <c r="G72" s="17">
        <f>HOUR(工讀時數表格[[#This Row],[時數]])</f>
        <v>3</v>
      </c>
      <c r="H72" s="8">
        <f>工讀時數表格[[#This Row],[工讀時數]]*VLOOKUP(工讀時數表格[[#This Row],[工讀生編號]],工讀生表格[],3,0)</f>
        <v>420</v>
      </c>
    </row>
    <row r="73" spans="1:8" ht="18.850000000000001" customHeight="1">
      <c r="A73" s="12">
        <v>56</v>
      </c>
      <c r="B73" s="9" t="str">
        <f>VLOOKUP(工讀時數表格[[#This Row],[工讀生編號]],工讀生表格[[工讀生編號]:[工讀生]],2,0)</f>
        <v>王韞朋</v>
      </c>
      <c r="C73" s="14">
        <v>42879</v>
      </c>
      <c r="D73" s="19">
        <v>0.39305555555555555</v>
      </c>
      <c r="E73" s="19">
        <v>0.51805555555555549</v>
      </c>
      <c r="F73" s="20">
        <f>工讀時數表格[[#This Row],[下班卡]]-工讀時數表格[[#This Row],[上班卡]]</f>
        <v>0.12499999999999994</v>
      </c>
      <c r="G73" s="17">
        <f>HOUR(工讀時數表格[[#This Row],[時數]])</f>
        <v>3</v>
      </c>
      <c r="H73" s="8">
        <f>工讀時數表格[[#This Row],[工讀時數]]*VLOOKUP(工讀時數表格[[#This Row],[工讀生編號]],工讀生表格[],3,0)</f>
        <v>390</v>
      </c>
    </row>
    <row r="74" spans="1:8" ht="18.850000000000001" customHeight="1">
      <c r="A74" s="12">
        <v>27</v>
      </c>
      <c r="B74" s="9" t="str">
        <f>VLOOKUP(工讀時數表格[[#This Row],[工讀生編號]],工讀生表格[[工讀生編號]:[工讀生]],2,0)</f>
        <v>刁瓊鳴</v>
      </c>
      <c r="C74" s="14">
        <v>42837</v>
      </c>
      <c r="D74" s="19">
        <v>0.36180555555555555</v>
      </c>
      <c r="E74" s="19">
        <v>0.44513888888888886</v>
      </c>
      <c r="F74" s="20">
        <f>工讀時數表格[[#This Row],[下班卡]]-工讀時數表格[[#This Row],[上班卡]]</f>
        <v>8.3333333333333315E-2</v>
      </c>
      <c r="G74" s="17">
        <f>HOUR(工讀時數表格[[#This Row],[時數]])</f>
        <v>2</v>
      </c>
      <c r="H74" s="8">
        <f>工讀時數表格[[#This Row],[工讀時數]]*VLOOKUP(工讀時數表格[[#This Row],[工讀生編號]],工讀生表格[],3,0)</f>
        <v>280</v>
      </c>
    </row>
    <row r="75" spans="1:8" ht="18.850000000000001" customHeight="1">
      <c r="A75" s="12">
        <v>16</v>
      </c>
      <c r="B75" s="9" t="str">
        <f>VLOOKUP(工讀時數表格[[#This Row],[工讀生編號]],工讀生表格[[工讀生編號]:[工讀生]],2,0)</f>
        <v>項沂妃</v>
      </c>
      <c r="C75" s="14">
        <v>42882</v>
      </c>
      <c r="D75" s="19">
        <v>3.4722222222222224E-2</v>
      </c>
      <c r="E75" s="19">
        <v>0.2013888888888889</v>
      </c>
      <c r="F75" s="20">
        <f>工讀時數表格[[#This Row],[下班卡]]-工讀時數表格[[#This Row],[上班卡]]</f>
        <v>0.16666666666666669</v>
      </c>
      <c r="G75" s="17">
        <f>HOUR(工讀時數表格[[#This Row],[時數]])</f>
        <v>4</v>
      </c>
      <c r="H75" s="8">
        <f>工讀時數表格[[#This Row],[工讀時數]]*VLOOKUP(工讀時數表格[[#This Row],[工讀生編號]],工讀生表格[],3,0)</f>
        <v>640</v>
      </c>
    </row>
    <row r="76" spans="1:8" ht="18.850000000000001" customHeight="1">
      <c r="A76" s="12">
        <v>29</v>
      </c>
      <c r="B76" s="9" t="str">
        <f>VLOOKUP(工讀時數表格[[#This Row],[工讀生編號]],工讀生表格[[工讀生編號]:[工讀生]],2,0)</f>
        <v>馮仁餘</v>
      </c>
      <c r="C76" s="14">
        <v>42865</v>
      </c>
      <c r="D76" s="19">
        <v>0.56736111111111109</v>
      </c>
      <c r="E76" s="19">
        <v>0.73402777777777772</v>
      </c>
      <c r="F76" s="20">
        <f>工讀時數表格[[#This Row],[下班卡]]-工讀時數表格[[#This Row],[上班卡]]</f>
        <v>0.16666666666666663</v>
      </c>
      <c r="G76" s="17">
        <f>HOUR(工讀時數表格[[#This Row],[時數]])</f>
        <v>4</v>
      </c>
      <c r="H76" s="8">
        <f>工讀時數表格[[#This Row],[工讀時數]]*VLOOKUP(工讀時數表格[[#This Row],[工讀生編號]],工讀生表格[],3,0)</f>
        <v>520</v>
      </c>
    </row>
    <row r="77" spans="1:8" ht="18.850000000000001" customHeight="1">
      <c r="A77" s="12">
        <v>51</v>
      </c>
      <c r="B77" s="9" t="str">
        <f>VLOOKUP(工讀時數表格[[#This Row],[工讀生編號]],工讀生表格[[工讀生編號]:[工讀生]],2,0)</f>
        <v>廖宸庭</v>
      </c>
      <c r="C77" s="14">
        <v>42861</v>
      </c>
      <c r="D77" s="19">
        <v>0.55486111111111114</v>
      </c>
      <c r="E77" s="19">
        <v>0.72152777777777777</v>
      </c>
      <c r="F77" s="20">
        <f>工讀時數表格[[#This Row],[下班卡]]-工讀時數表格[[#This Row],[上班卡]]</f>
        <v>0.16666666666666663</v>
      </c>
      <c r="G77" s="17">
        <f>HOUR(工讀時數表格[[#This Row],[時數]])</f>
        <v>4</v>
      </c>
      <c r="H77" s="8">
        <f>工讀時數表格[[#This Row],[工讀時數]]*VLOOKUP(工讀時數表格[[#This Row],[工讀生編號]],工讀生表格[],3,0)</f>
        <v>680</v>
      </c>
    </row>
    <row r="78" spans="1:8" ht="18.850000000000001" customHeight="1">
      <c r="A78" s="12">
        <v>52</v>
      </c>
      <c r="B78" s="9" t="str">
        <f>VLOOKUP(工讀時數表格[[#This Row],[工讀生編號]],工讀生表格[[工讀生編號]:[工讀生]],2,0)</f>
        <v>荊瑞仲</v>
      </c>
      <c r="C78" s="14">
        <v>42864</v>
      </c>
      <c r="D78" s="19">
        <v>0.46111111111111108</v>
      </c>
      <c r="E78" s="19">
        <v>0.5444444444444444</v>
      </c>
      <c r="F78" s="20">
        <f>工讀時數表格[[#This Row],[下班卡]]-工讀時數表格[[#This Row],[上班卡]]</f>
        <v>8.3333333333333315E-2</v>
      </c>
      <c r="G78" s="17">
        <f>HOUR(工讀時數表格[[#This Row],[時數]])</f>
        <v>2</v>
      </c>
      <c r="H78" s="8">
        <f>工讀時數表格[[#This Row],[工讀時數]]*VLOOKUP(工讀時數表格[[#This Row],[工讀生編號]],工讀生表格[],3,0)</f>
        <v>320</v>
      </c>
    </row>
    <row r="79" spans="1:8" ht="18.850000000000001" customHeight="1">
      <c r="A79" s="12">
        <v>40</v>
      </c>
      <c r="B79" s="9" t="str">
        <f>VLOOKUP(工讀時數表格[[#This Row],[工讀生編號]],工讀生表格[[工讀生編號]:[工讀生]],2,0)</f>
        <v>柯善遠</v>
      </c>
      <c r="C79" s="14">
        <v>42827</v>
      </c>
      <c r="D79" s="19">
        <v>0.39999999999999997</v>
      </c>
      <c r="E79" s="19">
        <v>0.52499999999999991</v>
      </c>
      <c r="F79" s="20">
        <f>工讀時數表格[[#This Row],[下班卡]]-工讀時數表格[[#This Row],[上班卡]]</f>
        <v>0.12499999999999994</v>
      </c>
      <c r="G79" s="17">
        <f>HOUR(工讀時數表格[[#This Row],[時數]])</f>
        <v>3</v>
      </c>
      <c r="H79" s="8">
        <f>工讀時數表格[[#This Row],[工讀時數]]*VLOOKUP(工讀時數表格[[#This Row],[工讀生編號]],工讀生表格[],3,0)</f>
        <v>360</v>
      </c>
    </row>
    <row r="80" spans="1:8" ht="18.850000000000001" customHeight="1">
      <c r="A80" s="12">
        <v>55</v>
      </c>
      <c r="B80" s="9" t="str">
        <f>VLOOKUP(工讀時數表格[[#This Row],[工讀生編號]],工讀生表格[[工讀生編號]:[工讀生]],2,0)</f>
        <v>賴尚坤</v>
      </c>
      <c r="C80" s="14">
        <v>42884</v>
      </c>
      <c r="D80" s="19">
        <v>0.65486111111111112</v>
      </c>
      <c r="E80" s="19">
        <v>0.69652777777777775</v>
      </c>
      <c r="F80" s="20">
        <f>工讀時數表格[[#This Row],[下班卡]]-工讀時數表格[[#This Row],[上班卡]]</f>
        <v>4.166666666666663E-2</v>
      </c>
      <c r="G80" s="17">
        <f>HOUR(工讀時數表格[[#This Row],[時數]])</f>
        <v>1</v>
      </c>
      <c r="H80" s="8">
        <f>工讀時數表格[[#This Row],[工讀時數]]*VLOOKUP(工讀時數表格[[#This Row],[工讀生編號]],工讀生表格[],3,0)</f>
        <v>170</v>
      </c>
    </row>
    <row r="81" spans="1:8" ht="18.850000000000001" customHeight="1">
      <c r="A81" s="12">
        <v>33</v>
      </c>
      <c r="B81" s="9" t="str">
        <f>VLOOKUP(工讀時數表格[[#This Row],[工讀生編號]],工讀生表格[[工讀生編號]:[工讀生]],2,0)</f>
        <v>宋恆升</v>
      </c>
      <c r="C81" s="14">
        <v>42885</v>
      </c>
      <c r="D81" s="19">
        <v>2.2916666666666669E-2</v>
      </c>
      <c r="E81" s="19">
        <v>0.14791666666666667</v>
      </c>
      <c r="F81" s="20">
        <f>工讀時數表格[[#This Row],[下班卡]]-工讀時數表格[[#This Row],[上班卡]]</f>
        <v>0.125</v>
      </c>
      <c r="G81" s="17">
        <f>HOUR(工讀時數表格[[#This Row],[時數]])</f>
        <v>3</v>
      </c>
      <c r="H81" s="8">
        <f>工讀時數表格[[#This Row],[工讀時數]]*VLOOKUP(工讀時數表格[[#This Row],[工讀生編號]],工讀生表格[],3,0)</f>
        <v>480</v>
      </c>
    </row>
    <row r="82" spans="1:8" ht="18.850000000000001" customHeight="1">
      <c r="A82" s="12">
        <v>14</v>
      </c>
      <c r="B82" s="9" t="str">
        <f>VLOOKUP(工讀時數表格[[#This Row],[工讀生編號]],工讀生表格[[工讀生編號]:[工讀生]],2,0)</f>
        <v>迮致鈴</v>
      </c>
      <c r="C82" s="14">
        <v>42865</v>
      </c>
      <c r="D82" s="19">
        <v>3.4027777777777775E-2</v>
      </c>
      <c r="E82" s="19">
        <v>0.11736111111111111</v>
      </c>
      <c r="F82" s="20">
        <f>工讀時數表格[[#This Row],[下班卡]]-工讀時數表格[[#This Row],[上班卡]]</f>
        <v>8.3333333333333343E-2</v>
      </c>
      <c r="G82" s="17">
        <f>HOUR(工讀時數表格[[#This Row],[時數]])</f>
        <v>2</v>
      </c>
      <c r="H82" s="8">
        <f>工讀時數表格[[#This Row],[工讀時數]]*VLOOKUP(工讀時數表格[[#This Row],[工讀生編號]],工讀生表格[],3,0)</f>
        <v>300</v>
      </c>
    </row>
    <row r="83" spans="1:8" ht="18.850000000000001" customHeight="1">
      <c r="A83" s="12">
        <v>5</v>
      </c>
      <c r="B83" s="9" t="str">
        <f>VLOOKUP(工讀時數表格[[#This Row],[工讀生編號]],工讀生表格[[工讀生編號]:[工讀生]],2,0)</f>
        <v>夏峻鋐</v>
      </c>
      <c r="C83" s="14">
        <v>42854</v>
      </c>
      <c r="D83" s="19">
        <v>0.30208333333333331</v>
      </c>
      <c r="E83" s="19">
        <v>0.34375</v>
      </c>
      <c r="F83" s="20">
        <f>工讀時數表格[[#This Row],[下班卡]]-工讀時數表格[[#This Row],[上班卡]]</f>
        <v>4.1666666666666685E-2</v>
      </c>
      <c r="G83" s="17">
        <f>HOUR(工讀時數表格[[#This Row],[時數]])</f>
        <v>1</v>
      </c>
      <c r="H83" s="8">
        <f>工讀時數表格[[#This Row],[工讀時數]]*VLOOKUP(工讀時數表格[[#This Row],[工讀生編號]],工讀生表格[],3,0)</f>
        <v>140</v>
      </c>
    </row>
    <row r="84" spans="1:8" ht="18.850000000000001" customHeight="1">
      <c r="A84" s="12">
        <v>19</v>
      </c>
      <c r="B84" s="9" t="str">
        <f>VLOOKUP(工讀時數表格[[#This Row],[工讀生編號]],工讀生表格[[工讀生編號]:[工讀生]],2,0)</f>
        <v>唐愷元</v>
      </c>
      <c r="C84" s="14">
        <v>42837</v>
      </c>
      <c r="D84" s="19">
        <v>0.62777777777777777</v>
      </c>
      <c r="E84" s="19">
        <v>0.6694444444444444</v>
      </c>
      <c r="F84" s="20">
        <f>工讀時數表格[[#This Row],[下班卡]]-工讀時數表格[[#This Row],[上班卡]]</f>
        <v>4.166666666666663E-2</v>
      </c>
      <c r="G84" s="17">
        <f>HOUR(工讀時數表格[[#This Row],[時數]])</f>
        <v>1</v>
      </c>
      <c r="H84" s="8">
        <f>工讀時數表格[[#This Row],[工讀時數]]*VLOOKUP(工讀時數表格[[#This Row],[工讀生編號]],工讀生表格[],3,0)</f>
        <v>120</v>
      </c>
    </row>
    <row r="85" spans="1:8" ht="18.850000000000001" customHeight="1">
      <c r="A85" s="12">
        <v>25</v>
      </c>
      <c r="B85" s="9" t="str">
        <f>VLOOKUP(工讀時數表格[[#This Row],[工讀生編號]],工讀生表格[[工讀生編號]:[工讀生]],2,0)</f>
        <v>駱倚暉</v>
      </c>
      <c r="C85" s="14">
        <v>42880</v>
      </c>
      <c r="D85" s="19">
        <v>0.56874999999999998</v>
      </c>
      <c r="E85" s="19">
        <v>0.65208333333333335</v>
      </c>
      <c r="F85" s="20">
        <f>工讀時數表格[[#This Row],[下班卡]]-工讀時數表格[[#This Row],[上班卡]]</f>
        <v>8.333333333333337E-2</v>
      </c>
      <c r="G85" s="17">
        <f>HOUR(工讀時數表格[[#This Row],[時數]])</f>
        <v>2</v>
      </c>
      <c r="H85" s="8">
        <f>工讀時數表格[[#This Row],[工讀時數]]*VLOOKUP(工讀時數表格[[#This Row],[工讀生編號]],工讀生表格[],3,0)</f>
        <v>280</v>
      </c>
    </row>
    <row r="86" spans="1:8" ht="18.850000000000001" customHeight="1">
      <c r="A86" s="12">
        <v>10</v>
      </c>
      <c r="B86" s="9" t="str">
        <f>VLOOKUP(工讀時數表格[[#This Row],[工讀生編號]],工讀生表格[[工讀生編號]:[工讀生]],2,0)</f>
        <v>刁炫吾</v>
      </c>
      <c r="C86" s="14">
        <v>42882</v>
      </c>
      <c r="D86" s="19">
        <v>0.56527777777777777</v>
      </c>
      <c r="E86" s="19">
        <v>0.6069444444444444</v>
      </c>
      <c r="F86" s="20">
        <f>工讀時數表格[[#This Row],[下班卡]]-工讀時數表格[[#This Row],[上班卡]]</f>
        <v>4.166666666666663E-2</v>
      </c>
      <c r="G86" s="17">
        <f>HOUR(工讀時數表格[[#This Row],[時數]])</f>
        <v>1</v>
      </c>
      <c r="H86" s="8">
        <f>工讀時數表格[[#This Row],[工讀時數]]*VLOOKUP(工讀時數表格[[#This Row],[工讀生編號]],工讀生表格[],3,0)</f>
        <v>190</v>
      </c>
    </row>
    <row r="87" spans="1:8" ht="18.850000000000001" customHeight="1">
      <c r="A87" s="12">
        <v>41</v>
      </c>
      <c r="B87" s="9" t="str">
        <f>VLOOKUP(工讀時數表格[[#This Row],[工讀生編號]],工讀生表格[[工讀生編號]:[工讀生]],2,0)</f>
        <v>古邦妤</v>
      </c>
      <c r="C87" s="14">
        <v>42865</v>
      </c>
      <c r="D87" s="19">
        <v>0.47222222222222227</v>
      </c>
      <c r="E87" s="19">
        <v>0.51388888888888895</v>
      </c>
      <c r="F87" s="20">
        <f>工讀時數表格[[#This Row],[下班卡]]-工讀時數表格[[#This Row],[上班卡]]</f>
        <v>4.1666666666666685E-2</v>
      </c>
      <c r="G87" s="17">
        <f>HOUR(工讀時數表格[[#This Row],[時數]])</f>
        <v>1</v>
      </c>
      <c r="H87" s="8">
        <f>工讀時數表格[[#This Row],[工讀時數]]*VLOOKUP(工讀時數表格[[#This Row],[工讀生編號]],工讀生表格[],3,0)</f>
        <v>140</v>
      </c>
    </row>
    <row r="88" spans="1:8" ht="18.850000000000001" customHeight="1">
      <c r="A88" s="12">
        <v>56</v>
      </c>
      <c r="B88" s="9" t="str">
        <f>VLOOKUP(工讀時數表格[[#This Row],[工讀生編號]],工讀生表格[[工讀生編號]:[工讀生]],2,0)</f>
        <v>王韞朋</v>
      </c>
      <c r="C88" s="14">
        <v>42859</v>
      </c>
      <c r="D88" s="19">
        <v>0.59166666666666667</v>
      </c>
      <c r="E88" s="19">
        <v>0.7583333333333333</v>
      </c>
      <c r="F88" s="20">
        <f>工讀時數表格[[#This Row],[下班卡]]-工讀時數表格[[#This Row],[上班卡]]</f>
        <v>0.16666666666666663</v>
      </c>
      <c r="G88" s="17">
        <f>HOUR(工讀時數表格[[#This Row],[時數]])</f>
        <v>4</v>
      </c>
      <c r="H88" s="8">
        <f>工讀時數表格[[#This Row],[工讀時數]]*VLOOKUP(工讀時數表格[[#This Row],[工讀生編號]],工讀生表格[],3,0)</f>
        <v>520</v>
      </c>
    </row>
    <row r="89" spans="1:8" ht="18.850000000000001" customHeight="1">
      <c r="A89" s="12">
        <v>27</v>
      </c>
      <c r="B89" s="9" t="str">
        <f>VLOOKUP(工讀時數表格[[#This Row],[工讀生編號]],工讀生表格[[工讀生編號]:[工讀生]],2,0)</f>
        <v>刁瓊鳴</v>
      </c>
      <c r="C89" s="14">
        <v>42869</v>
      </c>
      <c r="D89" s="19">
        <v>1.2499999999999999E-2</v>
      </c>
      <c r="E89" s="19">
        <v>0.17916666666666667</v>
      </c>
      <c r="F89" s="20">
        <f>工讀時數表格[[#This Row],[下班卡]]-工讀時數表格[[#This Row],[上班卡]]</f>
        <v>0.16666666666666666</v>
      </c>
      <c r="G89" s="17">
        <f>HOUR(工讀時數表格[[#This Row],[時數]])</f>
        <v>4</v>
      </c>
      <c r="H89" s="8">
        <f>工讀時數表格[[#This Row],[工讀時數]]*VLOOKUP(工讀時數表格[[#This Row],[工讀生編號]],工讀生表格[],3,0)</f>
        <v>560</v>
      </c>
    </row>
    <row r="90" spans="1:8" ht="18.850000000000001" customHeight="1">
      <c r="A90" s="12">
        <v>33</v>
      </c>
      <c r="B90" s="9" t="str">
        <f>VLOOKUP(工讀時數表格[[#This Row],[工讀生編號]],工讀生表格[[工讀生編號]:[工讀生]],2,0)</f>
        <v>宋恆升</v>
      </c>
      <c r="C90" s="14">
        <v>42834</v>
      </c>
      <c r="D90" s="19">
        <v>0.37083333333333335</v>
      </c>
      <c r="E90" s="19">
        <v>0.49583333333333335</v>
      </c>
      <c r="F90" s="20">
        <f>工讀時數表格[[#This Row],[下班卡]]-工讀時數表格[[#This Row],[上班卡]]</f>
        <v>0.125</v>
      </c>
      <c r="G90" s="17">
        <f>HOUR(工讀時數表格[[#This Row],[時數]])</f>
        <v>3</v>
      </c>
      <c r="H90" s="8">
        <f>工讀時數表格[[#This Row],[工讀時數]]*VLOOKUP(工讀時數表格[[#This Row],[工讀生編號]],工讀生表格[],3,0)</f>
        <v>480</v>
      </c>
    </row>
    <row r="91" spans="1:8" ht="18.850000000000001" customHeight="1">
      <c r="A91" s="12">
        <v>2</v>
      </c>
      <c r="B91" s="9" t="str">
        <f>VLOOKUP(工讀時數表格[[#This Row],[工讀生編號]],工讀生表格[[工讀生編號]:[工讀生]],2,0)</f>
        <v>龔滄立</v>
      </c>
      <c r="C91" s="14">
        <v>42879</v>
      </c>
      <c r="D91" s="19">
        <v>0.49444444444444446</v>
      </c>
      <c r="E91" s="19">
        <v>0.66111111111111109</v>
      </c>
      <c r="F91" s="20">
        <f>工讀時數表格[[#This Row],[下班卡]]-工讀時數表格[[#This Row],[上班卡]]</f>
        <v>0.16666666666666663</v>
      </c>
      <c r="G91" s="17">
        <f>HOUR(工讀時數表格[[#This Row],[時數]])</f>
        <v>4</v>
      </c>
      <c r="H91" s="8">
        <f>工讀時數表格[[#This Row],[工讀時數]]*VLOOKUP(工讀時數表格[[#This Row],[工讀生編號]],工讀生表格[],3,0)</f>
        <v>600</v>
      </c>
    </row>
    <row r="92" spans="1:8" ht="18.850000000000001" customHeight="1">
      <c r="A92" s="12">
        <v>55</v>
      </c>
      <c r="B92" s="9" t="str">
        <f>VLOOKUP(工讀時數表格[[#This Row],[工讀生編號]],工讀生表格[[工讀生編號]:[工讀生]],2,0)</f>
        <v>賴尚坤</v>
      </c>
      <c r="C92" s="14">
        <v>42882</v>
      </c>
      <c r="D92" s="19">
        <v>0.40347222222222223</v>
      </c>
      <c r="E92" s="19">
        <v>0.48680555555555555</v>
      </c>
      <c r="F92" s="20">
        <f>工讀時數表格[[#This Row],[下班卡]]-工讀時數表格[[#This Row],[上班卡]]</f>
        <v>8.3333333333333315E-2</v>
      </c>
      <c r="G92" s="17">
        <f>HOUR(工讀時數表格[[#This Row],[時數]])</f>
        <v>2</v>
      </c>
      <c r="H92" s="8">
        <f>工讀時數表格[[#This Row],[工讀時數]]*VLOOKUP(工讀時數表格[[#This Row],[工讀生編號]],工讀生表格[],3,0)</f>
        <v>340</v>
      </c>
    </row>
    <row r="93" spans="1:8" ht="18.850000000000001" customHeight="1">
      <c r="A93" s="12">
        <v>48</v>
      </c>
      <c r="B93" s="9" t="str">
        <f>VLOOKUP(工讀時數表格[[#This Row],[工讀生編號]],工讀生表格[[工讀生編號]:[工讀生]],2,0)</f>
        <v>侯坦弘</v>
      </c>
      <c r="C93" s="14">
        <v>42858</v>
      </c>
      <c r="D93" s="19">
        <v>0.38055555555555554</v>
      </c>
      <c r="E93" s="19">
        <v>0.46388888888888885</v>
      </c>
      <c r="F93" s="20">
        <f>工讀時數表格[[#This Row],[下班卡]]-工讀時數表格[[#This Row],[上班卡]]</f>
        <v>8.3333333333333315E-2</v>
      </c>
      <c r="G93" s="17">
        <f>HOUR(工讀時數表格[[#This Row],[時數]])</f>
        <v>2</v>
      </c>
      <c r="H93" s="8">
        <f>工讀時數表格[[#This Row],[工讀時數]]*VLOOKUP(工讀時數表格[[#This Row],[工讀生編號]],工讀生表格[],3,0)</f>
        <v>360</v>
      </c>
    </row>
    <row r="94" spans="1:8" ht="18.850000000000001" customHeight="1">
      <c r="A94" s="12">
        <v>8</v>
      </c>
      <c r="B94" s="9" t="str">
        <f>VLOOKUP(工讀時數表格[[#This Row],[工讀生編號]],工讀生表格[[工讀生編號]:[工讀生]],2,0)</f>
        <v>劉聖宸</v>
      </c>
      <c r="C94" s="14">
        <v>42834</v>
      </c>
      <c r="D94" s="19">
        <v>0.49027777777777781</v>
      </c>
      <c r="E94" s="19">
        <v>0.57361111111111118</v>
      </c>
      <c r="F94" s="20">
        <f>工讀時數表格[[#This Row],[下班卡]]-工讀時數表格[[#This Row],[上班卡]]</f>
        <v>8.333333333333337E-2</v>
      </c>
      <c r="G94" s="17">
        <f>HOUR(工讀時數表格[[#This Row],[時數]])</f>
        <v>2</v>
      </c>
      <c r="H94" s="8">
        <f>工讀時數表格[[#This Row],[工讀時數]]*VLOOKUP(工讀時數表格[[#This Row],[工讀生編號]],工讀生表格[],3,0)</f>
        <v>280</v>
      </c>
    </row>
    <row r="95" spans="1:8" ht="18.850000000000001" customHeight="1">
      <c r="A95" s="12">
        <v>3</v>
      </c>
      <c r="B95" s="9" t="str">
        <f>VLOOKUP(工讀時數表格[[#This Row],[工讀生編號]],工讀生表格[[工讀生編號]:[工讀生]],2,0)</f>
        <v>蔡筱橙</v>
      </c>
      <c r="C95" s="14">
        <v>42866</v>
      </c>
      <c r="D95" s="19">
        <v>0.57291666666666663</v>
      </c>
      <c r="E95" s="19">
        <v>0.61458333333333326</v>
      </c>
      <c r="F95" s="20">
        <f>工讀時數表格[[#This Row],[下班卡]]-工讀時數表格[[#This Row],[上班卡]]</f>
        <v>4.166666666666663E-2</v>
      </c>
      <c r="G95" s="17">
        <f>HOUR(工讀時數表格[[#This Row],[時數]])</f>
        <v>1</v>
      </c>
      <c r="H95" s="8">
        <f>工讀時數表格[[#This Row],[工讀時數]]*VLOOKUP(工讀時數表格[[#This Row],[工讀生編號]],工讀生表格[],3,0)</f>
        <v>140</v>
      </c>
    </row>
    <row r="96" spans="1:8" ht="18.850000000000001" customHeight="1">
      <c r="A96" s="12">
        <v>41</v>
      </c>
      <c r="B96" s="9" t="str">
        <f>VLOOKUP(工讀時數表格[[#This Row],[工讀生編號]],工讀生表格[[工讀生編號]:[工讀生]],2,0)</f>
        <v>古邦妤</v>
      </c>
      <c r="C96" s="14">
        <v>42883</v>
      </c>
      <c r="D96" s="19">
        <v>2.0833333333333333E-3</v>
      </c>
      <c r="E96" s="19">
        <v>8.5416666666666669E-2</v>
      </c>
      <c r="F96" s="20">
        <f>工讀時數表格[[#This Row],[下班卡]]-工讀時數表格[[#This Row],[上班卡]]</f>
        <v>8.3333333333333329E-2</v>
      </c>
      <c r="G96" s="17">
        <f>HOUR(工讀時數表格[[#This Row],[時數]])</f>
        <v>2</v>
      </c>
      <c r="H96" s="8">
        <f>工讀時數表格[[#This Row],[工讀時數]]*VLOOKUP(工讀時數表格[[#This Row],[工讀生編號]],工讀生表格[],3,0)</f>
        <v>280</v>
      </c>
    </row>
    <row r="97" spans="1:8" ht="18.850000000000001" customHeight="1">
      <c r="A97" s="12">
        <v>38</v>
      </c>
      <c r="B97" s="9" t="str">
        <f>VLOOKUP(工讀時數表格[[#This Row],[工讀生編號]],工讀生表格[[工讀生編號]:[工讀生]],2,0)</f>
        <v>古賀雰</v>
      </c>
      <c r="C97" s="14">
        <v>42841</v>
      </c>
      <c r="D97" s="19">
        <v>0.30972222222222223</v>
      </c>
      <c r="E97" s="19">
        <v>0.39305555555555555</v>
      </c>
      <c r="F97" s="20">
        <f>工讀時數表格[[#This Row],[下班卡]]-工讀時數表格[[#This Row],[上班卡]]</f>
        <v>8.3333333333333315E-2</v>
      </c>
      <c r="G97" s="17">
        <f>HOUR(工讀時數表格[[#This Row],[時數]])</f>
        <v>2</v>
      </c>
      <c r="H97" s="8">
        <f>工讀時數表格[[#This Row],[工讀時數]]*VLOOKUP(工讀時數表格[[#This Row],[工讀生編號]],工讀生表格[],3,0)</f>
        <v>240</v>
      </c>
    </row>
    <row r="98" spans="1:8" ht="18.850000000000001" customHeight="1">
      <c r="A98" s="12">
        <v>23</v>
      </c>
      <c r="B98" s="9" t="str">
        <f>VLOOKUP(工讀時數表格[[#This Row],[工讀生編號]],工讀生表格[[工讀生編號]:[工讀生]],2,0)</f>
        <v>涂瀚姿</v>
      </c>
      <c r="C98" s="14">
        <v>42879</v>
      </c>
      <c r="D98" s="19">
        <v>6.9444444444444441E-3</v>
      </c>
      <c r="E98" s="19">
        <v>0.1736111111111111</v>
      </c>
      <c r="F98" s="20">
        <f>工讀時數表格[[#This Row],[下班卡]]-工讀時數表格[[#This Row],[上班卡]]</f>
        <v>0.16666666666666666</v>
      </c>
      <c r="G98" s="17">
        <f>HOUR(工讀時數表格[[#This Row],[時數]])</f>
        <v>4</v>
      </c>
      <c r="H98" s="8">
        <f>工讀時數表格[[#This Row],[工讀時數]]*VLOOKUP(工讀時數表格[[#This Row],[工讀生編號]],工讀生表格[],3,0)</f>
        <v>480</v>
      </c>
    </row>
    <row r="99" spans="1:8" ht="18.850000000000001" customHeight="1">
      <c r="A99" s="12">
        <v>25</v>
      </c>
      <c r="B99" s="9" t="str">
        <f>VLOOKUP(工讀時數表格[[#This Row],[工讀生編號]],工讀生表格[[工讀生編號]:[工讀生]],2,0)</f>
        <v>駱倚暉</v>
      </c>
      <c r="C99" s="14">
        <v>42867</v>
      </c>
      <c r="D99" s="19">
        <v>0.30486111111111108</v>
      </c>
      <c r="E99" s="19">
        <v>0.3881944444444444</v>
      </c>
      <c r="F99" s="20">
        <f>工讀時數表格[[#This Row],[下班卡]]-工讀時數表格[[#This Row],[上班卡]]</f>
        <v>8.3333333333333315E-2</v>
      </c>
      <c r="G99" s="17">
        <f>HOUR(工讀時數表格[[#This Row],[時數]])</f>
        <v>2</v>
      </c>
      <c r="H99" s="8">
        <f>工讀時數表格[[#This Row],[工讀時數]]*VLOOKUP(工讀時數表格[[#This Row],[工讀生編號]],工讀生表格[],3,0)</f>
        <v>280</v>
      </c>
    </row>
    <row r="100" spans="1:8" ht="18.850000000000001" customHeight="1">
      <c r="A100" s="12">
        <v>12</v>
      </c>
      <c r="B100" s="9" t="str">
        <f>VLOOKUP(工讀時數表格[[#This Row],[工讀生編號]],工讀生表格[[工讀生編號]:[工讀生]],2,0)</f>
        <v>張鴻宏</v>
      </c>
      <c r="C100" s="14">
        <v>42881</v>
      </c>
      <c r="D100" s="19">
        <v>0.6069444444444444</v>
      </c>
      <c r="E100" s="19">
        <v>0.64861111111111103</v>
      </c>
      <c r="F100" s="20">
        <f>工讀時數表格[[#This Row],[下班卡]]-工讀時數表格[[#This Row],[上班卡]]</f>
        <v>4.166666666666663E-2</v>
      </c>
      <c r="G100" s="17">
        <f>HOUR(工讀時數表格[[#This Row],[時數]])</f>
        <v>1</v>
      </c>
      <c r="H100" s="8">
        <f>工讀時數表格[[#This Row],[工讀時數]]*VLOOKUP(工讀時數表格[[#This Row],[工讀生編號]],工讀生表格[],3,0)</f>
        <v>180</v>
      </c>
    </row>
    <row r="101" spans="1:8" ht="18.850000000000001" customHeight="1">
      <c r="A101" s="12">
        <v>40</v>
      </c>
      <c r="B101" s="9" t="str">
        <f>VLOOKUP(工讀時數表格[[#This Row],[工讀生編號]],工讀生表格[[工讀生編號]:[工讀生]],2,0)</f>
        <v>柯善遠</v>
      </c>
      <c r="C101" s="14">
        <v>42839</v>
      </c>
      <c r="D101" s="19">
        <v>0.43958333333333338</v>
      </c>
      <c r="E101" s="19">
        <v>0.5229166666666667</v>
      </c>
      <c r="F101" s="20">
        <f>工讀時數表格[[#This Row],[下班卡]]-工讀時數表格[[#This Row],[上班卡]]</f>
        <v>8.3333333333333315E-2</v>
      </c>
      <c r="G101" s="17">
        <f>HOUR(工讀時數表格[[#This Row],[時數]])</f>
        <v>2</v>
      </c>
      <c r="H101" s="8">
        <f>工讀時數表格[[#This Row],[工讀時數]]*VLOOKUP(工讀時數表格[[#This Row],[工讀生編號]],工讀生表格[],3,0)</f>
        <v>240</v>
      </c>
    </row>
    <row r="102" spans="1:8" ht="18.850000000000001" customHeight="1">
      <c r="A102" s="12">
        <v>11</v>
      </c>
      <c r="B102" s="9" t="str">
        <f>VLOOKUP(工讀時數表格[[#This Row],[工讀生編號]],工讀生表格[[工讀生編號]:[工讀生]],2,0)</f>
        <v>柯治震</v>
      </c>
      <c r="C102" s="14">
        <v>42832</v>
      </c>
      <c r="D102" s="19">
        <v>0.55902777777777779</v>
      </c>
      <c r="E102" s="19">
        <v>0.64236111111111116</v>
      </c>
      <c r="F102" s="20">
        <f>工讀時數表格[[#This Row],[下班卡]]-工讀時數表格[[#This Row],[上班卡]]</f>
        <v>8.333333333333337E-2</v>
      </c>
      <c r="G102" s="17">
        <f>HOUR(工讀時數表格[[#This Row],[時數]])</f>
        <v>2</v>
      </c>
      <c r="H102" s="8">
        <f>工讀時數表格[[#This Row],[工讀時數]]*VLOOKUP(工讀時數表格[[#This Row],[工讀生編號]],工讀生表格[],3,0)</f>
        <v>360</v>
      </c>
    </row>
    <row r="103" spans="1:8" ht="18.850000000000001" customHeight="1">
      <c r="A103" s="12">
        <v>22</v>
      </c>
      <c r="B103" s="9" t="str">
        <f>VLOOKUP(工讀時數表格[[#This Row],[工讀生編號]],工讀生表格[[工讀生編號]:[工讀生]],2,0)</f>
        <v>宣唐任</v>
      </c>
      <c r="C103" s="14">
        <v>42884</v>
      </c>
      <c r="D103" s="19">
        <v>0.46527777777777773</v>
      </c>
      <c r="E103" s="19">
        <v>0.50694444444444442</v>
      </c>
      <c r="F103" s="20">
        <f>工讀時數表格[[#This Row],[下班卡]]-工讀時數表格[[#This Row],[上班卡]]</f>
        <v>4.1666666666666685E-2</v>
      </c>
      <c r="G103" s="17">
        <f>HOUR(工讀時數表格[[#This Row],[時數]])</f>
        <v>1</v>
      </c>
      <c r="H103" s="8">
        <f>工讀時數表格[[#This Row],[工讀時數]]*VLOOKUP(工讀時數表格[[#This Row],[工讀生編號]],工讀生表格[],3,0)</f>
        <v>180</v>
      </c>
    </row>
    <row r="104" spans="1:8" ht="18.850000000000001" customHeight="1">
      <c r="A104" s="12">
        <v>37</v>
      </c>
      <c r="B104" s="9" t="str">
        <f>VLOOKUP(工讀時數表格[[#This Row],[工讀生編號]],工讀生表格[[工讀生編號]:[工讀生]],2,0)</f>
        <v>白崴喻</v>
      </c>
      <c r="C104" s="14">
        <v>42862</v>
      </c>
      <c r="D104" s="19">
        <v>0.29444444444444445</v>
      </c>
      <c r="E104" s="19">
        <v>0.46111111111111114</v>
      </c>
      <c r="F104" s="20">
        <f>工讀時數表格[[#This Row],[下班卡]]-工讀時數表格[[#This Row],[上班卡]]</f>
        <v>0.16666666666666669</v>
      </c>
      <c r="G104" s="17">
        <f>HOUR(工讀時數表格[[#This Row],[時數]])</f>
        <v>4</v>
      </c>
      <c r="H104" s="8">
        <f>工讀時數表格[[#This Row],[工讀時數]]*VLOOKUP(工讀時數表格[[#This Row],[工讀生編號]],工讀生表格[],3,0)</f>
        <v>640</v>
      </c>
    </row>
    <row r="105" spans="1:8" ht="18.850000000000001" customHeight="1">
      <c r="A105" s="12">
        <v>22</v>
      </c>
      <c r="B105" s="9" t="str">
        <f>VLOOKUP(工讀時數表格[[#This Row],[工讀生編號]],工讀生表格[[工讀生編號]:[工讀生]],2,0)</f>
        <v>宣唐任</v>
      </c>
      <c r="C105" s="14">
        <v>42840</v>
      </c>
      <c r="D105" s="19">
        <v>0.6333333333333333</v>
      </c>
      <c r="E105" s="19">
        <v>0.7583333333333333</v>
      </c>
      <c r="F105" s="20">
        <f>工讀時數表格[[#This Row],[下班卡]]-工讀時數表格[[#This Row],[上班卡]]</f>
        <v>0.125</v>
      </c>
      <c r="G105" s="17">
        <f>HOUR(工讀時數表格[[#This Row],[時數]])</f>
        <v>3</v>
      </c>
      <c r="H105" s="8">
        <f>工讀時數表格[[#This Row],[工讀時數]]*VLOOKUP(工讀時數表格[[#This Row],[工讀生編號]],工讀生表格[],3,0)</f>
        <v>540</v>
      </c>
    </row>
    <row r="106" spans="1:8" ht="18.850000000000001" customHeight="1">
      <c r="A106" s="12">
        <v>12</v>
      </c>
      <c r="B106" s="9" t="str">
        <f>VLOOKUP(工讀時數表格[[#This Row],[工讀生編號]],工讀生表格[[工讀生編號]:[工讀生]],2,0)</f>
        <v>張鴻宏</v>
      </c>
      <c r="C106" s="14">
        <v>42868</v>
      </c>
      <c r="D106" s="19">
        <v>0.35138888888888892</v>
      </c>
      <c r="E106" s="19">
        <v>0.3930555555555556</v>
      </c>
      <c r="F106" s="20">
        <f>工讀時數表格[[#This Row],[下班卡]]-工讀時數表格[[#This Row],[上班卡]]</f>
        <v>4.1666666666666685E-2</v>
      </c>
      <c r="G106" s="17">
        <f>HOUR(工讀時數表格[[#This Row],[時數]])</f>
        <v>1</v>
      </c>
      <c r="H106" s="8">
        <f>工讀時數表格[[#This Row],[工讀時數]]*VLOOKUP(工讀時數表格[[#This Row],[工讀生編號]],工讀生表格[],3,0)</f>
        <v>180</v>
      </c>
    </row>
    <row r="107" spans="1:8" ht="18.850000000000001" customHeight="1">
      <c r="A107" s="12">
        <v>37</v>
      </c>
      <c r="B107" s="9" t="str">
        <f>VLOOKUP(工讀時數表格[[#This Row],[工讀生編號]],工讀生表格[[工讀生編號]:[工讀生]],2,0)</f>
        <v>白崴喻</v>
      </c>
      <c r="C107" s="14">
        <v>42880</v>
      </c>
      <c r="D107" s="19">
        <v>1.4583333333333332E-2</v>
      </c>
      <c r="E107" s="19">
        <v>9.7916666666666666E-2</v>
      </c>
      <c r="F107" s="20">
        <f>工讀時數表格[[#This Row],[下班卡]]-工讀時數表格[[#This Row],[上班卡]]</f>
        <v>8.3333333333333329E-2</v>
      </c>
      <c r="G107" s="17">
        <f>HOUR(工讀時數表格[[#This Row],[時數]])</f>
        <v>2</v>
      </c>
      <c r="H107" s="8">
        <f>工讀時數表格[[#This Row],[工讀時數]]*VLOOKUP(工讀時數表格[[#This Row],[工讀生編號]],工讀生表格[],3,0)</f>
        <v>320</v>
      </c>
    </row>
    <row r="108" spans="1:8" ht="18.850000000000001" customHeight="1">
      <c r="A108" s="12">
        <v>16</v>
      </c>
      <c r="B108" s="9" t="str">
        <f>VLOOKUP(工讀時數表格[[#This Row],[工讀生編號]],工讀生表格[[工讀生編號]:[工讀生]],2,0)</f>
        <v>項沂妃</v>
      </c>
      <c r="C108" s="14">
        <v>42844</v>
      </c>
      <c r="D108" s="19">
        <v>2.7083333333333334E-2</v>
      </c>
      <c r="E108" s="19">
        <v>0.15208333333333335</v>
      </c>
      <c r="F108" s="20">
        <f>工讀時數表格[[#This Row],[下班卡]]-工讀時數表格[[#This Row],[上班卡]]</f>
        <v>0.125</v>
      </c>
      <c r="G108" s="17">
        <f>HOUR(工讀時數表格[[#This Row],[時數]])</f>
        <v>3</v>
      </c>
      <c r="H108" s="8">
        <f>工讀時數表格[[#This Row],[工讀時數]]*VLOOKUP(工讀時數表格[[#This Row],[工讀生編號]],工讀生表格[],3,0)</f>
        <v>480</v>
      </c>
    </row>
    <row r="109" spans="1:8" ht="18.850000000000001" customHeight="1">
      <c r="A109" s="12">
        <v>47</v>
      </c>
      <c r="B109" s="9" t="str">
        <f>VLOOKUP(工讀時數表格[[#This Row],[工讀生編號]],工讀生表格[[工讀生編號]:[工讀生]],2,0)</f>
        <v>談緯蓁</v>
      </c>
      <c r="C109" s="14">
        <v>42849</v>
      </c>
      <c r="D109" s="19">
        <v>0.3666666666666667</v>
      </c>
      <c r="E109" s="19">
        <v>0.40833333333333338</v>
      </c>
      <c r="F109" s="20">
        <f>工讀時數表格[[#This Row],[下班卡]]-工讀時數表格[[#This Row],[上班卡]]</f>
        <v>4.1666666666666685E-2</v>
      </c>
      <c r="G109" s="17">
        <f>HOUR(工讀時數表格[[#This Row],[時數]])</f>
        <v>1</v>
      </c>
      <c r="H109" s="8">
        <f>工讀時數表格[[#This Row],[工讀時數]]*VLOOKUP(工讀時數表格[[#This Row],[工讀生編號]],工讀生表格[],3,0)</f>
        <v>130</v>
      </c>
    </row>
    <row r="110" spans="1:8" ht="18.850000000000001" customHeight="1">
      <c r="A110" s="12">
        <v>41</v>
      </c>
      <c r="B110" s="9" t="str">
        <f>VLOOKUP(工讀時數表格[[#This Row],[工讀生編號]],工讀生表格[[工讀生編號]:[工讀生]],2,0)</f>
        <v>古邦妤</v>
      </c>
      <c r="C110" s="14">
        <v>42882</v>
      </c>
      <c r="D110" s="19">
        <v>0.61319444444444449</v>
      </c>
      <c r="E110" s="19">
        <v>0.69652777777777786</v>
      </c>
      <c r="F110" s="20">
        <f>工讀時數表格[[#This Row],[下班卡]]-工讀時數表格[[#This Row],[上班卡]]</f>
        <v>8.333333333333337E-2</v>
      </c>
      <c r="G110" s="17">
        <f>HOUR(工讀時數表格[[#This Row],[時數]])</f>
        <v>2</v>
      </c>
      <c r="H110" s="8">
        <f>工讀時數表格[[#This Row],[工讀時數]]*VLOOKUP(工讀時數表格[[#This Row],[工讀生編號]],工讀生表格[],3,0)</f>
        <v>280</v>
      </c>
    </row>
    <row r="111" spans="1:8" ht="18.850000000000001" customHeight="1">
      <c r="A111" s="12">
        <v>25</v>
      </c>
      <c r="B111" s="9" t="str">
        <f>VLOOKUP(工讀時數表格[[#This Row],[工讀生編號]],工讀生表格[[工讀生編號]:[工讀生]],2,0)</f>
        <v>駱倚暉</v>
      </c>
      <c r="C111" s="14">
        <v>42863</v>
      </c>
      <c r="D111" s="19">
        <v>0.40277777777777773</v>
      </c>
      <c r="E111" s="19">
        <v>0.52777777777777768</v>
      </c>
      <c r="F111" s="20">
        <f>工讀時數表格[[#This Row],[下班卡]]-工讀時數表格[[#This Row],[上班卡]]</f>
        <v>0.12499999999999994</v>
      </c>
      <c r="G111" s="17">
        <f>HOUR(工讀時數表格[[#This Row],[時數]])</f>
        <v>3</v>
      </c>
      <c r="H111" s="8">
        <f>工讀時數表格[[#This Row],[工讀時數]]*VLOOKUP(工讀時數表格[[#This Row],[工讀生編號]],工讀生表格[],3,0)</f>
        <v>420</v>
      </c>
    </row>
    <row r="112" spans="1:8" ht="18.850000000000001" customHeight="1">
      <c r="A112" s="12">
        <v>4</v>
      </c>
      <c r="B112" s="9" t="str">
        <f>VLOOKUP(工讀時數表格[[#This Row],[工讀生編號]],工讀生表格[[工讀生編號]:[工讀生]],2,0)</f>
        <v>宋毅陵</v>
      </c>
      <c r="C112" s="14">
        <v>42830</v>
      </c>
      <c r="D112" s="19">
        <v>0.43472222222222223</v>
      </c>
      <c r="E112" s="19">
        <v>0.47638888888888892</v>
      </c>
      <c r="F112" s="20">
        <f>工讀時數表格[[#This Row],[下班卡]]-工讀時數表格[[#This Row],[上班卡]]</f>
        <v>4.1666666666666685E-2</v>
      </c>
      <c r="G112" s="17">
        <f>HOUR(工讀時數表格[[#This Row],[時數]])</f>
        <v>1</v>
      </c>
      <c r="H112" s="8">
        <f>工讀時數表格[[#This Row],[工讀時數]]*VLOOKUP(工讀時數表格[[#This Row],[工讀生編號]],工讀生表格[],3,0)</f>
        <v>170</v>
      </c>
    </row>
    <row r="113" spans="1:8" ht="18.850000000000001" customHeight="1">
      <c r="A113" s="12">
        <v>45</v>
      </c>
      <c r="B113" s="9" t="str">
        <f>VLOOKUP(工讀時數表格[[#This Row],[工讀生編號]],工讀生表格[[工讀生編號]:[工讀生]],2,0)</f>
        <v>朱游楓</v>
      </c>
      <c r="C113" s="14">
        <v>42846</v>
      </c>
      <c r="D113" s="19">
        <v>0.64166666666666672</v>
      </c>
      <c r="E113" s="19">
        <v>0.72500000000000009</v>
      </c>
      <c r="F113" s="20">
        <f>工讀時數表格[[#This Row],[下班卡]]-工讀時數表格[[#This Row],[上班卡]]</f>
        <v>8.333333333333337E-2</v>
      </c>
      <c r="G113" s="17">
        <f>HOUR(工讀時數表格[[#This Row],[時數]])</f>
        <v>2</v>
      </c>
      <c r="H113" s="8">
        <f>工讀時數表格[[#This Row],[工讀時數]]*VLOOKUP(工讀時數表格[[#This Row],[工讀生編號]],工讀生表格[],3,0)</f>
        <v>320</v>
      </c>
    </row>
    <row r="114" spans="1:8" ht="18.850000000000001" customHeight="1">
      <c r="A114" s="12">
        <v>51</v>
      </c>
      <c r="B114" s="9" t="str">
        <f>VLOOKUP(工讀時數表格[[#This Row],[工讀生編號]],工讀生表格[[工讀生編號]:[工讀生]],2,0)</f>
        <v>廖宸庭</v>
      </c>
      <c r="C114" s="14">
        <v>42880</v>
      </c>
      <c r="D114" s="19">
        <v>0.36041666666666666</v>
      </c>
      <c r="E114" s="19">
        <v>0.52708333333333335</v>
      </c>
      <c r="F114" s="20">
        <f>工讀時數表格[[#This Row],[下班卡]]-工讀時數表格[[#This Row],[上班卡]]</f>
        <v>0.16666666666666669</v>
      </c>
      <c r="G114" s="17">
        <f>HOUR(工讀時數表格[[#This Row],[時數]])</f>
        <v>4</v>
      </c>
      <c r="H114" s="8">
        <f>工讀時數表格[[#This Row],[工讀時數]]*VLOOKUP(工讀時數表格[[#This Row],[工讀生編號]],工讀生表格[],3,0)</f>
        <v>680</v>
      </c>
    </row>
    <row r="115" spans="1:8" ht="18.850000000000001" customHeight="1">
      <c r="A115" s="12">
        <v>51</v>
      </c>
      <c r="B115" s="9" t="str">
        <f>VLOOKUP(工讀時數表格[[#This Row],[工讀生編號]],工讀生表格[[工讀生編號]:[工讀生]],2,0)</f>
        <v>廖宸庭</v>
      </c>
      <c r="C115" s="14">
        <v>42876</v>
      </c>
      <c r="D115" s="19">
        <v>0.56736111111111109</v>
      </c>
      <c r="E115" s="19">
        <v>0.73402777777777772</v>
      </c>
      <c r="F115" s="20">
        <f>工讀時數表格[[#This Row],[下班卡]]-工讀時數表格[[#This Row],[上班卡]]</f>
        <v>0.16666666666666663</v>
      </c>
      <c r="G115" s="17">
        <f>HOUR(工讀時數表格[[#This Row],[時數]])</f>
        <v>4</v>
      </c>
      <c r="H115" s="8">
        <f>工讀時數表格[[#This Row],[工讀時數]]*VLOOKUP(工讀時數表格[[#This Row],[工讀生編號]],工讀生表格[],3,0)</f>
        <v>680</v>
      </c>
    </row>
    <row r="116" spans="1:8" ht="18.850000000000001" customHeight="1">
      <c r="A116" s="12">
        <v>14</v>
      </c>
      <c r="B116" s="9" t="str">
        <f>VLOOKUP(工讀時數表格[[#This Row],[工讀生編號]],工讀生表格[[工讀生編號]:[工讀生]],2,0)</f>
        <v>迮致鈴</v>
      </c>
      <c r="C116" s="14">
        <v>42828</v>
      </c>
      <c r="D116" s="19" t="s">
        <v>66</v>
      </c>
      <c r="E116" s="19">
        <v>0.125</v>
      </c>
      <c r="F116" s="20">
        <f>工讀時數表格[[#This Row],[下班卡]]-工讀時數表格[[#This Row],[上班卡]]</f>
        <v>0.125</v>
      </c>
      <c r="G116" s="17">
        <f>HOUR(工讀時數表格[[#This Row],[時數]])</f>
        <v>3</v>
      </c>
      <c r="H116" s="8">
        <f>工讀時數表格[[#This Row],[工讀時數]]*VLOOKUP(工讀時數表格[[#This Row],[工讀生編號]],工讀生表格[],3,0)</f>
        <v>450</v>
      </c>
    </row>
    <row r="117" spans="1:8" ht="18.850000000000001" customHeight="1">
      <c r="A117" s="12">
        <v>5</v>
      </c>
      <c r="B117" s="9" t="str">
        <f>VLOOKUP(工讀時數表格[[#This Row],[工讀生編號]],工讀生表格[[工讀生編號]:[工讀生]],2,0)</f>
        <v>夏峻鋐</v>
      </c>
      <c r="C117" s="14">
        <v>42839</v>
      </c>
      <c r="D117" s="19">
        <v>0.625</v>
      </c>
      <c r="E117" s="19">
        <v>0.66666666666666663</v>
      </c>
      <c r="F117" s="20">
        <f>工讀時數表格[[#This Row],[下班卡]]-工讀時數表格[[#This Row],[上班卡]]</f>
        <v>4.166666666666663E-2</v>
      </c>
      <c r="G117" s="17">
        <f>HOUR(工讀時數表格[[#This Row],[時數]])</f>
        <v>1</v>
      </c>
      <c r="H117" s="8">
        <f>工讀時數表格[[#This Row],[工讀時數]]*VLOOKUP(工讀時數表格[[#This Row],[工讀生編號]],工讀生表格[],3,0)</f>
        <v>140</v>
      </c>
    </row>
    <row r="118" spans="1:8" ht="18.850000000000001" customHeight="1">
      <c r="A118" s="12">
        <v>38</v>
      </c>
      <c r="B118" s="9" t="str">
        <f>VLOOKUP(工讀時數表格[[#This Row],[工讀生編號]],工讀生表格[[工讀生編號]:[工讀生]],2,0)</f>
        <v>古賀雰</v>
      </c>
      <c r="C118" s="14">
        <v>42829</v>
      </c>
      <c r="D118" s="19">
        <v>0.38680555555555557</v>
      </c>
      <c r="E118" s="19">
        <v>0.47013888888888888</v>
      </c>
      <c r="F118" s="20">
        <f>工讀時數表格[[#This Row],[下班卡]]-工讀時數表格[[#This Row],[上班卡]]</f>
        <v>8.3333333333333315E-2</v>
      </c>
      <c r="G118" s="17">
        <f>HOUR(工讀時數表格[[#This Row],[時數]])</f>
        <v>2</v>
      </c>
      <c r="H118" s="8">
        <f>工讀時數表格[[#This Row],[工讀時數]]*VLOOKUP(工讀時數表格[[#This Row],[工讀生編號]],工讀生表格[],3,0)</f>
        <v>240</v>
      </c>
    </row>
    <row r="119" spans="1:8" ht="18.850000000000001" customHeight="1">
      <c r="A119" s="12">
        <v>45</v>
      </c>
      <c r="B119" s="9" t="str">
        <f>VLOOKUP(工讀時數表格[[#This Row],[工讀生編號]],工讀生表格[[工讀生編號]:[工讀生]],2,0)</f>
        <v>朱游楓</v>
      </c>
      <c r="C119" s="14">
        <v>42826</v>
      </c>
      <c r="D119" s="19">
        <v>3.7499999999999999E-2</v>
      </c>
      <c r="E119" s="19">
        <v>0.16250000000000001</v>
      </c>
      <c r="F119" s="20">
        <f>工讀時數表格[[#This Row],[下班卡]]-工讀時數表格[[#This Row],[上班卡]]</f>
        <v>0.125</v>
      </c>
      <c r="G119" s="17">
        <f>HOUR(工讀時數表格[[#This Row],[時數]])</f>
        <v>3</v>
      </c>
      <c r="H119" s="8">
        <f>工讀時數表格[[#This Row],[工讀時數]]*VLOOKUP(工讀時數表格[[#This Row],[工讀生編號]],工讀生表格[],3,0)</f>
        <v>480</v>
      </c>
    </row>
    <row r="120" spans="1:8" ht="18.850000000000001" customHeight="1">
      <c r="A120" s="12">
        <v>7</v>
      </c>
      <c r="B120" s="9" t="str">
        <f>VLOOKUP(工讀時數表格[[#This Row],[工讀生編號]],工讀生表格[[工讀生編號]:[工讀生]],2,0)</f>
        <v>安佶文</v>
      </c>
      <c r="C120" s="14">
        <v>42853</v>
      </c>
      <c r="D120" s="19">
        <v>0.38750000000000001</v>
      </c>
      <c r="E120" s="19">
        <v>0.47083333333333333</v>
      </c>
      <c r="F120" s="20">
        <f>工讀時數表格[[#This Row],[下班卡]]-工讀時數表格[[#This Row],[上班卡]]</f>
        <v>8.3333333333333315E-2</v>
      </c>
      <c r="G120" s="17">
        <f>HOUR(工讀時數表格[[#This Row],[時數]])</f>
        <v>2</v>
      </c>
      <c r="H120" s="8">
        <f>工讀時數表格[[#This Row],[工讀時數]]*VLOOKUP(工讀時數表格[[#This Row],[工讀生編號]],工讀生表格[],3,0)</f>
        <v>300</v>
      </c>
    </row>
    <row r="121" spans="1:8" ht="18.850000000000001" customHeight="1">
      <c r="A121" s="12">
        <v>10</v>
      </c>
      <c r="B121" s="9" t="str">
        <f>VLOOKUP(工讀時數表格[[#This Row],[工讀生編號]],工讀生表格[[工讀生編號]:[工讀生]],2,0)</f>
        <v>刁炫吾</v>
      </c>
      <c r="C121" s="14">
        <v>42870</v>
      </c>
      <c r="D121" s="19">
        <v>0.54375000000000007</v>
      </c>
      <c r="E121" s="19">
        <v>0.5854166666666667</v>
      </c>
      <c r="F121" s="20">
        <f>工讀時數表格[[#This Row],[下班卡]]-工讀時數表格[[#This Row],[上班卡]]</f>
        <v>4.166666666666663E-2</v>
      </c>
      <c r="G121" s="17">
        <f>HOUR(工讀時數表格[[#This Row],[時數]])</f>
        <v>1</v>
      </c>
      <c r="H121" s="8">
        <f>工讀時數表格[[#This Row],[工讀時數]]*VLOOKUP(工讀時數表格[[#This Row],[工讀生編號]],工讀生表格[],3,0)</f>
        <v>190</v>
      </c>
    </row>
    <row r="122" spans="1:8" ht="18.850000000000001" customHeight="1">
      <c r="A122" s="12">
        <v>49</v>
      </c>
      <c r="B122" s="9" t="str">
        <f>VLOOKUP(工讀時數表格[[#This Row],[工讀生編號]],工讀生表格[[工讀生編號]:[工讀生]],2,0)</f>
        <v>伊淨庭</v>
      </c>
      <c r="C122" s="14">
        <v>42873</v>
      </c>
      <c r="D122" s="19">
        <v>0.32361111111111113</v>
      </c>
      <c r="E122" s="19">
        <v>0.36527777777777781</v>
      </c>
      <c r="F122" s="20">
        <f>工讀時數表格[[#This Row],[下班卡]]-工讀時數表格[[#This Row],[上班卡]]</f>
        <v>4.1666666666666685E-2</v>
      </c>
      <c r="G122" s="17">
        <f>HOUR(工讀時數表格[[#This Row],[時數]])</f>
        <v>1</v>
      </c>
      <c r="H122" s="8">
        <f>工讀時數表格[[#This Row],[工讀時數]]*VLOOKUP(工讀時數表格[[#This Row],[工讀生編號]],工讀生表格[],3,0)</f>
        <v>170</v>
      </c>
    </row>
    <row r="123" spans="1:8" ht="18.850000000000001" customHeight="1">
      <c r="A123" s="12">
        <v>45</v>
      </c>
      <c r="B123" s="9" t="str">
        <f>VLOOKUP(工讀時數表格[[#This Row],[工讀生編號]],工讀生表格[[工讀生編號]:[工讀生]],2,0)</f>
        <v>朱游楓</v>
      </c>
      <c r="C123" s="14">
        <v>42860</v>
      </c>
      <c r="D123" s="19">
        <v>0.33749999999999997</v>
      </c>
      <c r="E123" s="19">
        <v>0.37916666666666665</v>
      </c>
      <c r="F123" s="20">
        <f>工讀時數表格[[#This Row],[下班卡]]-工讀時數表格[[#This Row],[上班卡]]</f>
        <v>4.1666666666666685E-2</v>
      </c>
      <c r="G123" s="17">
        <f>HOUR(工讀時數表格[[#This Row],[時數]])</f>
        <v>1</v>
      </c>
      <c r="H123" s="8">
        <f>工讀時數表格[[#This Row],[工讀時數]]*VLOOKUP(工讀時數表格[[#This Row],[工讀生編號]],工讀生表格[],3,0)</f>
        <v>160</v>
      </c>
    </row>
    <row r="124" spans="1:8" ht="18.850000000000001" customHeight="1">
      <c r="A124" s="12">
        <v>18</v>
      </c>
      <c r="B124" s="9" t="str">
        <f>VLOOKUP(工讀時數表格[[#This Row],[工讀生編號]],工讀生表格[[工讀生編號]:[工讀生]],2,0)</f>
        <v>油圓璟</v>
      </c>
      <c r="C124" s="14">
        <v>42853</v>
      </c>
      <c r="D124" s="19">
        <v>0.61319444444444449</v>
      </c>
      <c r="E124" s="19">
        <v>0.69652777777777786</v>
      </c>
      <c r="F124" s="20">
        <f>工讀時數表格[[#This Row],[下班卡]]-工讀時數表格[[#This Row],[上班卡]]</f>
        <v>8.333333333333337E-2</v>
      </c>
      <c r="G124" s="17">
        <f>HOUR(工讀時數表格[[#This Row],[時數]])</f>
        <v>2</v>
      </c>
      <c r="H124" s="8">
        <f>工讀時數表格[[#This Row],[工讀時數]]*VLOOKUP(工讀時數表格[[#This Row],[工讀生編號]],工讀生表格[],3,0)</f>
        <v>300</v>
      </c>
    </row>
    <row r="125" spans="1:8" ht="18.850000000000001" customHeight="1">
      <c r="A125" s="12">
        <v>53</v>
      </c>
      <c r="B125" s="9" t="str">
        <f>VLOOKUP(工讀時數表格[[#This Row],[工讀生編號]],工讀生表格[[工讀生編號]:[工讀生]],2,0)</f>
        <v>倪辰茵</v>
      </c>
      <c r="C125" s="14">
        <v>42880</v>
      </c>
      <c r="D125" s="19">
        <v>3.4027777777777775E-2</v>
      </c>
      <c r="E125" s="19">
        <v>0.11736111111111111</v>
      </c>
      <c r="F125" s="20">
        <f>工讀時數表格[[#This Row],[下班卡]]-工讀時數表格[[#This Row],[上班卡]]</f>
        <v>8.3333333333333343E-2</v>
      </c>
      <c r="G125" s="17">
        <f>HOUR(工讀時數表格[[#This Row],[時數]])</f>
        <v>2</v>
      </c>
      <c r="H125" s="8">
        <f>工讀時數表格[[#This Row],[工讀時數]]*VLOOKUP(工讀時數表格[[#This Row],[工讀生編號]],工讀生表格[],3,0)</f>
        <v>240</v>
      </c>
    </row>
    <row r="126" spans="1:8" ht="18.850000000000001" customHeight="1">
      <c r="A126" s="12">
        <v>46</v>
      </c>
      <c r="B126" s="9" t="str">
        <f>VLOOKUP(工讀時數表格[[#This Row],[工讀生編號]],工讀生表格[[工讀生編號]:[工讀生]],2,0)</f>
        <v>紀世薇</v>
      </c>
      <c r="C126" s="14">
        <v>42865</v>
      </c>
      <c r="D126" s="19">
        <v>6.9444444444444447E-4</v>
      </c>
      <c r="E126" s="19">
        <v>8.4027777777777771E-2</v>
      </c>
      <c r="F126" s="20">
        <f>工讀時數表格[[#This Row],[下班卡]]-工讀時數表格[[#This Row],[上班卡]]</f>
        <v>8.3333333333333329E-2</v>
      </c>
      <c r="G126" s="17">
        <f>HOUR(工讀時數表格[[#This Row],[時數]])</f>
        <v>2</v>
      </c>
      <c r="H126" s="8">
        <f>工讀時數表格[[#This Row],[工讀時數]]*VLOOKUP(工讀時數表格[[#This Row],[工讀生編號]],工讀生表格[],3,0)</f>
        <v>320</v>
      </c>
    </row>
    <row r="127" spans="1:8" ht="18.850000000000001" customHeight="1">
      <c r="A127" s="12">
        <v>3</v>
      </c>
      <c r="B127" s="9" t="str">
        <f>VLOOKUP(工讀時數表格[[#This Row],[工讀生編號]],工讀生表格[[工讀生編號]:[工讀生]],2,0)</f>
        <v>蔡筱橙</v>
      </c>
      <c r="C127" s="14">
        <v>42866</v>
      </c>
      <c r="D127" s="19">
        <v>3.6111111111111115E-2</v>
      </c>
      <c r="E127" s="19">
        <v>0.16111111111111112</v>
      </c>
      <c r="F127" s="20">
        <f>工讀時數表格[[#This Row],[下班卡]]-工讀時數表格[[#This Row],[上班卡]]</f>
        <v>0.125</v>
      </c>
      <c r="G127" s="17">
        <f>HOUR(工讀時數表格[[#This Row],[時數]])</f>
        <v>3</v>
      </c>
      <c r="H127" s="8">
        <f>工讀時數表格[[#This Row],[工讀時數]]*VLOOKUP(工讀時數表格[[#This Row],[工讀生編號]],工讀生表格[],3,0)</f>
        <v>420</v>
      </c>
    </row>
    <row r="128" spans="1:8" ht="18.850000000000001" customHeight="1">
      <c r="A128" s="12">
        <v>35</v>
      </c>
      <c r="B128" s="9" t="str">
        <f>VLOOKUP(工讀時數表格[[#This Row],[工讀生編號]],工讀生表格[[工讀生編號]:[工讀生]],2,0)</f>
        <v>葉蘇家</v>
      </c>
      <c r="C128" s="14">
        <v>42874</v>
      </c>
      <c r="D128" s="19">
        <v>0.64097222222222217</v>
      </c>
      <c r="E128" s="19">
        <v>0.72430555555555554</v>
      </c>
      <c r="F128" s="20">
        <f>工讀時數表格[[#This Row],[下班卡]]-工讀時數表格[[#This Row],[上班卡]]</f>
        <v>8.333333333333337E-2</v>
      </c>
      <c r="G128" s="17">
        <f>HOUR(工讀時數表格[[#This Row],[時數]])</f>
        <v>2</v>
      </c>
      <c r="H128" s="8">
        <f>工讀時數表格[[#This Row],[工讀時數]]*VLOOKUP(工讀時數表格[[#This Row],[工讀生編號]],工讀生表格[],3,0)</f>
        <v>280</v>
      </c>
    </row>
    <row r="129" spans="1:8" ht="18.850000000000001" customHeight="1">
      <c r="A129" s="12">
        <v>6</v>
      </c>
      <c r="B129" s="9" t="str">
        <f>VLOOKUP(工讀時數表格[[#This Row],[工讀生編號]],工讀生表格[[工讀生編號]:[工讀生]],2,0)</f>
        <v>夏閔儒</v>
      </c>
      <c r="C129" s="14">
        <v>42856</v>
      </c>
      <c r="D129" s="19">
        <v>0.37638888888888888</v>
      </c>
      <c r="E129" s="19">
        <v>0.54305555555555551</v>
      </c>
      <c r="F129" s="20">
        <f>工讀時數表格[[#This Row],[下班卡]]-工讀時數表格[[#This Row],[上班卡]]</f>
        <v>0.16666666666666663</v>
      </c>
      <c r="G129" s="17">
        <f>HOUR(工讀時數表格[[#This Row],[時數]])</f>
        <v>4</v>
      </c>
      <c r="H129" s="8">
        <f>工讀時數表格[[#This Row],[工讀時數]]*VLOOKUP(工讀時數表格[[#This Row],[工讀生編號]],工讀生表格[],3,0)</f>
        <v>720</v>
      </c>
    </row>
    <row r="130" spans="1:8" ht="18.850000000000001" customHeight="1">
      <c r="A130" s="12">
        <v>43</v>
      </c>
      <c r="B130" s="9" t="str">
        <f>VLOOKUP(工讀時數表格[[#This Row],[工讀生編號]],工讀生表格[[工讀生編號]:[工讀生]],2,0)</f>
        <v>董祐逸</v>
      </c>
      <c r="C130" s="14">
        <v>42844</v>
      </c>
      <c r="D130" s="19">
        <v>0.55902777777777779</v>
      </c>
      <c r="E130" s="19">
        <v>0.72569444444444442</v>
      </c>
      <c r="F130" s="20">
        <f>工讀時數表格[[#This Row],[下班卡]]-工讀時數表格[[#This Row],[上班卡]]</f>
        <v>0.16666666666666663</v>
      </c>
      <c r="G130" s="17">
        <f>HOUR(工讀時數表格[[#This Row],[時數]])</f>
        <v>4</v>
      </c>
      <c r="H130" s="8">
        <f>工讀時數表格[[#This Row],[工讀時數]]*VLOOKUP(工讀時數表格[[#This Row],[工讀生編號]],工讀生表格[],3,0)</f>
        <v>520</v>
      </c>
    </row>
    <row r="131" spans="1:8" ht="18.850000000000001" customHeight="1">
      <c r="A131" s="12">
        <v>4</v>
      </c>
      <c r="B131" s="9" t="str">
        <f>VLOOKUP(工讀時數表格[[#This Row],[工讀生編號]],工讀生表格[[工讀生編號]:[工讀生]],2,0)</f>
        <v>宋毅陵</v>
      </c>
      <c r="C131" s="14">
        <v>42842</v>
      </c>
      <c r="D131" s="19">
        <v>1.1805555555555555E-2</v>
      </c>
      <c r="E131" s="19">
        <v>0.1784722222222222</v>
      </c>
      <c r="F131" s="20">
        <f>工讀時數表格[[#This Row],[下班卡]]-工讀時數表格[[#This Row],[上班卡]]</f>
        <v>0.16666666666666663</v>
      </c>
      <c r="G131" s="17">
        <f>HOUR(工讀時數表格[[#This Row],[時數]])</f>
        <v>4</v>
      </c>
      <c r="H131" s="8">
        <f>工讀時數表格[[#This Row],[工讀時數]]*VLOOKUP(工讀時數表格[[#This Row],[工讀生編號]],工讀生表格[],3,0)</f>
        <v>680</v>
      </c>
    </row>
    <row r="132" spans="1:8" ht="18.850000000000001" customHeight="1">
      <c r="A132" s="12">
        <v>55</v>
      </c>
      <c r="B132" s="9" t="str">
        <f>VLOOKUP(工讀時數表格[[#This Row],[工讀生編號]],工讀生表格[[工讀生編號]:[工讀生]],2,0)</f>
        <v>賴尚坤</v>
      </c>
      <c r="C132" s="14">
        <v>42861</v>
      </c>
      <c r="D132" s="19">
        <v>0.65277777777777779</v>
      </c>
      <c r="E132" s="19">
        <v>0.77777777777777779</v>
      </c>
      <c r="F132" s="20">
        <f>工讀時數表格[[#This Row],[下班卡]]-工讀時數表格[[#This Row],[上班卡]]</f>
        <v>0.125</v>
      </c>
      <c r="G132" s="17">
        <f>HOUR(工讀時數表格[[#This Row],[時數]])</f>
        <v>3</v>
      </c>
      <c r="H132" s="8">
        <f>工讀時數表格[[#This Row],[工讀時數]]*VLOOKUP(工讀時數表格[[#This Row],[工讀生編號]],工讀生表格[],3,0)</f>
        <v>510</v>
      </c>
    </row>
    <row r="133" spans="1:8" ht="18.850000000000001" customHeight="1">
      <c r="A133" s="12">
        <v>3</v>
      </c>
      <c r="B133" s="9" t="str">
        <f>VLOOKUP(工讀時數表格[[#This Row],[工讀生編號]],工讀生表格[[工讀生編號]:[工讀生]],2,0)</f>
        <v>蔡筱橙</v>
      </c>
      <c r="C133" s="14">
        <v>42850</v>
      </c>
      <c r="D133" s="19">
        <v>0.44722222222222219</v>
      </c>
      <c r="E133" s="19">
        <v>0.48888888888888887</v>
      </c>
      <c r="F133" s="20">
        <f>工讀時數表格[[#This Row],[下班卡]]-工讀時數表格[[#This Row],[上班卡]]</f>
        <v>4.1666666666666685E-2</v>
      </c>
      <c r="G133" s="17">
        <f>HOUR(工讀時數表格[[#This Row],[時數]])</f>
        <v>1</v>
      </c>
      <c r="H133" s="8">
        <f>工讀時數表格[[#This Row],[工讀時數]]*VLOOKUP(工讀時數表格[[#This Row],[工讀生編號]],工讀生表格[],3,0)</f>
        <v>140</v>
      </c>
    </row>
    <row r="134" spans="1:8" ht="18.850000000000001" customHeight="1">
      <c r="A134" s="12">
        <v>13</v>
      </c>
      <c r="B134" s="9" t="str">
        <f>VLOOKUP(工讀時數表格[[#This Row],[工讀生編號]],工讀生表格[[工讀生編號]:[工讀生]],2,0)</f>
        <v>顧滄妃</v>
      </c>
      <c r="C134" s="14">
        <v>42884</v>
      </c>
      <c r="D134" s="19">
        <v>0.3833333333333333</v>
      </c>
      <c r="E134" s="19">
        <v>0.42499999999999999</v>
      </c>
      <c r="F134" s="20">
        <f>工讀時數表格[[#This Row],[下班卡]]-工讀時數表格[[#This Row],[上班卡]]</f>
        <v>4.1666666666666685E-2</v>
      </c>
      <c r="G134" s="17">
        <f>HOUR(工讀時數表格[[#This Row],[時數]])</f>
        <v>1</v>
      </c>
      <c r="H134" s="8">
        <f>工讀時數表格[[#This Row],[工讀時數]]*VLOOKUP(工讀時數表格[[#This Row],[工讀生編號]],工讀生表格[],3,0)</f>
        <v>130</v>
      </c>
    </row>
    <row r="135" spans="1:8" ht="18.850000000000001" customHeight="1">
      <c r="A135" s="12">
        <v>20</v>
      </c>
      <c r="B135" s="9" t="str">
        <f>VLOOKUP(工讀時數表格[[#This Row],[工讀生編號]],工讀生表格[[工讀生編號]:[工讀生]],2,0)</f>
        <v>谷奕易</v>
      </c>
      <c r="C135" s="14">
        <v>42860</v>
      </c>
      <c r="D135" s="19">
        <v>0.34513888888888888</v>
      </c>
      <c r="E135" s="19">
        <v>0.38680555555555557</v>
      </c>
      <c r="F135" s="20">
        <f>工讀時數表格[[#This Row],[下班卡]]-工讀時數表格[[#This Row],[上班卡]]</f>
        <v>4.1666666666666685E-2</v>
      </c>
      <c r="G135" s="17">
        <f>HOUR(工讀時數表格[[#This Row],[時數]])</f>
        <v>1</v>
      </c>
      <c r="H135" s="8">
        <f>工讀時數表格[[#This Row],[工讀時數]]*VLOOKUP(工讀時數表格[[#This Row],[工讀生編號]],工讀生表格[],3,0)</f>
        <v>180</v>
      </c>
    </row>
    <row r="136" spans="1:8" ht="18.850000000000001" customHeight="1">
      <c r="A136" s="12">
        <v>54</v>
      </c>
      <c r="B136" s="9" t="str">
        <f>VLOOKUP(工讀時數表格[[#This Row],[工讀生編號]],工讀生表格[[工讀生編號]:[工讀生]],2,0)</f>
        <v>邱萱孟</v>
      </c>
      <c r="C136" s="14">
        <v>42837</v>
      </c>
      <c r="D136" s="19">
        <v>0.45277777777777778</v>
      </c>
      <c r="E136" s="19">
        <v>0.53611111111111109</v>
      </c>
      <c r="F136" s="20">
        <f>工讀時數表格[[#This Row],[下班卡]]-工讀時數表格[[#This Row],[上班卡]]</f>
        <v>8.3333333333333315E-2</v>
      </c>
      <c r="G136" s="17">
        <f>HOUR(工讀時數表格[[#This Row],[時數]])</f>
        <v>2</v>
      </c>
      <c r="H136" s="8">
        <f>工讀時數表格[[#This Row],[工讀時數]]*VLOOKUP(工讀時數表格[[#This Row],[工讀生編號]],工讀生表格[],3,0)</f>
        <v>320</v>
      </c>
    </row>
    <row r="137" spans="1:8" ht="18.850000000000001" customHeight="1">
      <c r="A137" s="12">
        <v>14</v>
      </c>
      <c r="B137" s="9" t="str">
        <f>VLOOKUP(工讀時數表格[[#This Row],[工讀生編號]],工讀生表格[[工讀生編號]:[工讀生]],2,0)</f>
        <v>迮致鈴</v>
      </c>
      <c r="C137" s="14">
        <v>42838</v>
      </c>
      <c r="D137" s="19">
        <v>0.31597222222222221</v>
      </c>
      <c r="E137" s="19">
        <v>0.44097222222222221</v>
      </c>
      <c r="F137" s="20">
        <f>工讀時數表格[[#This Row],[下班卡]]-工讀時數表格[[#This Row],[上班卡]]</f>
        <v>0.125</v>
      </c>
      <c r="G137" s="17">
        <f>HOUR(工讀時數表格[[#This Row],[時數]])</f>
        <v>3</v>
      </c>
      <c r="H137" s="8">
        <f>工讀時數表格[[#This Row],[工讀時數]]*VLOOKUP(工讀時數表格[[#This Row],[工讀生編號]],工讀生表格[],3,0)</f>
        <v>450</v>
      </c>
    </row>
    <row r="138" spans="1:8" ht="18.850000000000001" customHeight="1">
      <c r="A138" s="12">
        <v>45</v>
      </c>
      <c r="B138" s="9" t="str">
        <f>VLOOKUP(工讀時數表格[[#This Row],[工讀生編號]],工讀生表格[[工讀生編號]:[工讀生]],2,0)</f>
        <v>朱游楓</v>
      </c>
      <c r="C138" s="14">
        <v>42860</v>
      </c>
      <c r="D138" s="19">
        <v>0.29166666666666669</v>
      </c>
      <c r="E138" s="19">
        <v>0.41666666666666669</v>
      </c>
      <c r="F138" s="20">
        <f>工讀時數表格[[#This Row],[下班卡]]-工讀時數表格[[#This Row],[上班卡]]</f>
        <v>0.125</v>
      </c>
      <c r="G138" s="17">
        <f>HOUR(工讀時數表格[[#This Row],[時數]])</f>
        <v>3</v>
      </c>
      <c r="H138" s="8">
        <f>工讀時數表格[[#This Row],[工讀時數]]*VLOOKUP(工讀時數表格[[#This Row],[工讀生編號]],工讀生表格[],3,0)</f>
        <v>480</v>
      </c>
    </row>
    <row r="139" spans="1:8" ht="18.850000000000001" customHeight="1">
      <c r="A139" s="12">
        <v>6</v>
      </c>
      <c r="B139" s="9" t="str">
        <f>VLOOKUP(工讀時數表格[[#This Row],[工讀生編號]],工讀生表格[[工讀生編號]:[工讀生]],2,0)</f>
        <v>夏閔儒</v>
      </c>
      <c r="C139" s="14">
        <v>42881</v>
      </c>
      <c r="D139" s="19">
        <v>0.3840277777777778</v>
      </c>
      <c r="E139" s="19">
        <v>0.55069444444444449</v>
      </c>
      <c r="F139" s="20">
        <f>工讀時數表格[[#This Row],[下班卡]]-工讀時數表格[[#This Row],[上班卡]]</f>
        <v>0.16666666666666669</v>
      </c>
      <c r="G139" s="17">
        <f>HOUR(工讀時數表格[[#This Row],[時數]])</f>
        <v>4</v>
      </c>
      <c r="H139" s="8">
        <f>工讀時數表格[[#This Row],[工讀時數]]*VLOOKUP(工讀時數表格[[#This Row],[工讀生編號]],工讀生表格[],3,0)</f>
        <v>720</v>
      </c>
    </row>
    <row r="140" spans="1:8" ht="18.850000000000001" customHeight="1">
      <c r="A140" s="12">
        <v>57</v>
      </c>
      <c r="B140" s="9" t="str">
        <f>VLOOKUP(工讀時數表格[[#This Row],[工讀生編號]],工讀生表格[[工讀生編號]:[工讀生]],2,0)</f>
        <v>紀聲萱</v>
      </c>
      <c r="C140" s="14">
        <v>42871</v>
      </c>
      <c r="D140" s="19">
        <v>0.56041666666666667</v>
      </c>
      <c r="E140" s="19">
        <v>0.68541666666666667</v>
      </c>
      <c r="F140" s="20">
        <f>工讀時數表格[[#This Row],[下班卡]]-工讀時數表格[[#This Row],[上班卡]]</f>
        <v>0.125</v>
      </c>
      <c r="G140" s="17">
        <f>HOUR(工讀時數表格[[#This Row],[時數]])</f>
        <v>3</v>
      </c>
      <c r="H140" s="8">
        <f>工讀時數表格[[#This Row],[工讀時數]]*VLOOKUP(工讀時數表格[[#This Row],[工讀生編號]],工讀生表格[],3,0)</f>
        <v>360</v>
      </c>
    </row>
    <row r="141" spans="1:8" ht="18.850000000000001" customHeight="1">
      <c r="A141" s="12">
        <v>15</v>
      </c>
      <c r="B141" s="9" t="str">
        <f>VLOOKUP(工讀時數表格[[#This Row],[工讀生編號]],工讀生表格[[工讀生編號]:[工讀生]],2,0)</f>
        <v>洪浩瑀</v>
      </c>
      <c r="C141" s="14">
        <v>42883</v>
      </c>
      <c r="D141" s="19">
        <v>0.54722222222222217</v>
      </c>
      <c r="E141" s="19">
        <v>0.63055555555555554</v>
      </c>
      <c r="F141" s="20">
        <f>工讀時數表格[[#This Row],[下班卡]]-工讀時數表格[[#This Row],[上班卡]]</f>
        <v>8.333333333333337E-2</v>
      </c>
      <c r="G141" s="17">
        <f>HOUR(工讀時數表格[[#This Row],[時數]])</f>
        <v>2</v>
      </c>
      <c r="H141" s="8">
        <f>工讀時數表格[[#This Row],[工讀時數]]*VLOOKUP(工讀時數表格[[#This Row],[工讀生編號]],工讀生表格[],3,0)</f>
        <v>360</v>
      </c>
    </row>
    <row r="142" spans="1:8" ht="18.850000000000001" customHeight="1">
      <c r="A142" s="12">
        <v>26</v>
      </c>
      <c r="B142" s="9" t="str">
        <f>VLOOKUP(工讀時數表格[[#This Row],[工讀生編號]],工讀生表格[[工讀生編號]:[工讀生]],2,0)</f>
        <v>塗紳薇</v>
      </c>
      <c r="C142" s="14">
        <v>42883</v>
      </c>
      <c r="D142" s="19">
        <v>0.39027777777777778</v>
      </c>
      <c r="E142" s="19">
        <v>0.55694444444444446</v>
      </c>
      <c r="F142" s="20">
        <f>工讀時數表格[[#This Row],[下班卡]]-工讀時數表格[[#This Row],[上班卡]]</f>
        <v>0.16666666666666669</v>
      </c>
      <c r="G142" s="17">
        <f>HOUR(工讀時數表格[[#This Row],[時數]])</f>
        <v>4</v>
      </c>
      <c r="H142" s="8">
        <f>工讀時數表格[[#This Row],[工讀時數]]*VLOOKUP(工讀時數表格[[#This Row],[工讀生編號]],工讀生表格[],3,0)</f>
        <v>640</v>
      </c>
    </row>
    <row r="143" spans="1:8" ht="18.850000000000001" customHeight="1">
      <c r="A143" s="12">
        <v>15</v>
      </c>
      <c r="B143" s="9" t="str">
        <f>VLOOKUP(工讀時數表格[[#This Row],[工讀生編號]],工讀生表格[[工讀生編號]:[工讀生]],2,0)</f>
        <v>洪浩瑀</v>
      </c>
      <c r="C143" s="14">
        <v>42856</v>
      </c>
      <c r="D143" s="19">
        <v>0.65694444444444444</v>
      </c>
      <c r="E143" s="19">
        <v>0.78194444444444444</v>
      </c>
      <c r="F143" s="20">
        <f>工讀時數表格[[#This Row],[下班卡]]-工讀時數表格[[#This Row],[上班卡]]</f>
        <v>0.125</v>
      </c>
      <c r="G143" s="17">
        <f>HOUR(工讀時數表格[[#This Row],[時數]])</f>
        <v>3</v>
      </c>
      <c r="H143" s="8">
        <f>工讀時數表格[[#This Row],[工讀時數]]*VLOOKUP(工讀時數表格[[#This Row],[工讀生編號]],工讀生表格[],3,0)</f>
        <v>540</v>
      </c>
    </row>
    <row r="144" spans="1:8" ht="18.850000000000001" customHeight="1">
      <c r="A144" s="12">
        <v>45</v>
      </c>
      <c r="B144" s="9" t="str">
        <f>VLOOKUP(工讀時數表格[[#This Row],[工讀生編號]],工讀生表格[[工讀生編號]:[工讀生]],2,0)</f>
        <v>朱游楓</v>
      </c>
      <c r="C144" s="14">
        <v>42833</v>
      </c>
      <c r="D144" s="19">
        <v>0.65763888888888888</v>
      </c>
      <c r="E144" s="19">
        <v>0.78263888888888888</v>
      </c>
      <c r="F144" s="20">
        <f>工讀時數表格[[#This Row],[下班卡]]-工讀時數表格[[#This Row],[上班卡]]</f>
        <v>0.125</v>
      </c>
      <c r="G144" s="17">
        <f>HOUR(工讀時數表格[[#This Row],[時數]])</f>
        <v>3</v>
      </c>
      <c r="H144" s="8">
        <f>工讀時數表格[[#This Row],[工讀時數]]*VLOOKUP(工讀時數表格[[#This Row],[工讀生編號]],工讀生表格[],3,0)</f>
        <v>480</v>
      </c>
    </row>
    <row r="145" spans="1:8" ht="18.850000000000001" customHeight="1">
      <c r="A145" s="12">
        <v>38</v>
      </c>
      <c r="B145" s="9" t="str">
        <f>VLOOKUP(工讀時數表格[[#This Row],[工讀生編號]],工讀生表格[[工讀生編號]:[工讀生]],2,0)</f>
        <v>古賀雰</v>
      </c>
      <c r="C145" s="14">
        <v>42848</v>
      </c>
      <c r="D145" s="19">
        <v>0.66180555555555554</v>
      </c>
      <c r="E145" s="19">
        <v>0.74513888888888891</v>
      </c>
      <c r="F145" s="20">
        <f>工讀時數表格[[#This Row],[下班卡]]-工讀時數表格[[#This Row],[上班卡]]</f>
        <v>8.333333333333337E-2</v>
      </c>
      <c r="G145" s="17">
        <f>HOUR(工讀時數表格[[#This Row],[時數]])</f>
        <v>2</v>
      </c>
      <c r="H145" s="8">
        <f>工讀時數表格[[#This Row],[工讀時數]]*VLOOKUP(工讀時數表格[[#This Row],[工讀生編號]],工讀生表格[],3,0)</f>
        <v>240</v>
      </c>
    </row>
    <row r="146" spans="1:8" ht="18.850000000000001" customHeight="1">
      <c r="A146" s="12">
        <v>53</v>
      </c>
      <c r="B146" s="9" t="str">
        <f>VLOOKUP(工讀時數表格[[#This Row],[工讀生編號]],工讀生表格[[工讀生編號]:[工讀生]],2,0)</f>
        <v>倪辰茵</v>
      </c>
      <c r="C146" s="14">
        <v>42839</v>
      </c>
      <c r="D146" s="19">
        <v>0.61249999999999993</v>
      </c>
      <c r="E146" s="19">
        <v>0.73749999999999993</v>
      </c>
      <c r="F146" s="20">
        <f>工讀時數表格[[#This Row],[下班卡]]-工讀時數表格[[#This Row],[上班卡]]</f>
        <v>0.125</v>
      </c>
      <c r="G146" s="17">
        <f>HOUR(工讀時數表格[[#This Row],[時數]])</f>
        <v>3</v>
      </c>
      <c r="H146" s="8">
        <f>工讀時數表格[[#This Row],[工讀時數]]*VLOOKUP(工讀時數表格[[#This Row],[工讀生編號]],工讀生表格[],3,0)</f>
        <v>360</v>
      </c>
    </row>
    <row r="147" spans="1:8" ht="18.850000000000001" customHeight="1">
      <c r="A147" s="12">
        <v>17</v>
      </c>
      <c r="B147" s="9" t="str">
        <f>VLOOKUP(工讀時數表格[[#This Row],[工讀生編號]],工讀生表格[[工讀生編號]:[工讀生]],2,0)</f>
        <v>李習慧</v>
      </c>
      <c r="C147" s="14">
        <v>42844</v>
      </c>
      <c r="D147" s="19">
        <v>0.40416666666666662</v>
      </c>
      <c r="E147" s="19">
        <v>0.52916666666666656</v>
      </c>
      <c r="F147" s="20">
        <f>工讀時數表格[[#This Row],[下班卡]]-工讀時數表格[[#This Row],[上班卡]]</f>
        <v>0.12499999999999994</v>
      </c>
      <c r="G147" s="17">
        <f>HOUR(工讀時數表格[[#This Row],[時數]])</f>
        <v>3</v>
      </c>
      <c r="H147" s="8">
        <f>工讀時數表格[[#This Row],[工讀時數]]*VLOOKUP(工讀時數表格[[#This Row],[工讀生編號]],工讀生表格[],3,0)</f>
        <v>420</v>
      </c>
    </row>
    <row r="148" spans="1:8" ht="18.850000000000001" customHeight="1">
      <c r="A148" s="12">
        <v>33</v>
      </c>
      <c r="B148" s="9" t="str">
        <f>VLOOKUP(工讀時數表格[[#This Row],[工讀生編號]],工讀生表格[[工讀生編號]:[工讀生]],2,0)</f>
        <v>宋恆升</v>
      </c>
      <c r="C148" s="14">
        <v>42861</v>
      </c>
      <c r="D148" s="19">
        <v>0.55902777777777779</v>
      </c>
      <c r="E148" s="19">
        <v>0.68402777777777779</v>
      </c>
      <c r="F148" s="20">
        <f>工讀時數表格[[#This Row],[下班卡]]-工讀時數表格[[#This Row],[上班卡]]</f>
        <v>0.125</v>
      </c>
      <c r="G148" s="17">
        <f>HOUR(工讀時數表格[[#This Row],[時數]])</f>
        <v>3</v>
      </c>
      <c r="H148" s="8">
        <f>工讀時數表格[[#This Row],[工讀時數]]*VLOOKUP(工讀時數表格[[#This Row],[工讀生編號]],工讀生表格[],3,0)</f>
        <v>480</v>
      </c>
    </row>
    <row r="149" spans="1:8" ht="18.850000000000001" customHeight="1">
      <c r="A149" s="12">
        <v>3</v>
      </c>
      <c r="B149" s="9" t="str">
        <f>VLOOKUP(工讀時數表格[[#This Row],[工讀生編號]],工讀生表格[[工讀生編號]:[工讀生]],2,0)</f>
        <v>蔡筱橙</v>
      </c>
      <c r="C149" s="14">
        <v>42866</v>
      </c>
      <c r="D149" s="19">
        <v>0.61875000000000002</v>
      </c>
      <c r="E149" s="19">
        <v>0.74375000000000002</v>
      </c>
      <c r="F149" s="20">
        <f>工讀時數表格[[#This Row],[下班卡]]-工讀時數表格[[#This Row],[上班卡]]</f>
        <v>0.125</v>
      </c>
      <c r="G149" s="17">
        <f>HOUR(工讀時數表格[[#This Row],[時數]])</f>
        <v>3</v>
      </c>
      <c r="H149" s="8">
        <f>工讀時數表格[[#This Row],[工讀時數]]*VLOOKUP(工讀時數表格[[#This Row],[工讀生編號]],工讀生表格[],3,0)</f>
        <v>420</v>
      </c>
    </row>
    <row r="150" spans="1:8" ht="18.850000000000001" customHeight="1">
      <c r="A150" s="12">
        <v>22</v>
      </c>
      <c r="B150" s="9" t="str">
        <f>VLOOKUP(工讀時數表格[[#This Row],[工讀生編號]],工讀生表格[[工讀生編號]:[工讀生]],2,0)</f>
        <v>宣唐任</v>
      </c>
      <c r="C150" s="14">
        <v>42852</v>
      </c>
      <c r="D150" s="19">
        <v>1.3888888888888889E-3</v>
      </c>
      <c r="E150" s="19">
        <v>4.3055555555555555E-2</v>
      </c>
      <c r="F150" s="20">
        <f>工讀時數表格[[#This Row],[下班卡]]-工讀時數表格[[#This Row],[上班卡]]</f>
        <v>4.1666666666666664E-2</v>
      </c>
      <c r="G150" s="17">
        <f>HOUR(工讀時數表格[[#This Row],[時數]])</f>
        <v>1</v>
      </c>
      <c r="H150" s="8">
        <f>工讀時數表格[[#This Row],[工讀時數]]*VLOOKUP(工讀時數表格[[#This Row],[工讀生編號]],工讀生表格[],3,0)</f>
        <v>180</v>
      </c>
    </row>
    <row r="151" spans="1:8" ht="18.850000000000001" customHeight="1">
      <c r="A151" s="12">
        <v>41</v>
      </c>
      <c r="B151" s="9" t="str">
        <f>VLOOKUP(工讀時數表格[[#This Row],[工讀生編號]],工讀生表格[[工讀生編號]:[工讀生]],2,0)</f>
        <v>古邦妤</v>
      </c>
      <c r="C151" s="14">
        <v>42839</v>
      </c>
      <c r="D151" s="19">
        <v>0.37847222222222227</v>
      </c>
      <c r="E151" s="19">
        <v>0.46180555555555558</v>
      </c>
      <c r="F151" s="20">
        <f>工讀時數表格[[#This Row],[下班卡]]-工讀時數表格[[#This Row],[上班卡]]</f>
        <v>8.3333333333333315E-2</v>
      </c>
      <c r="G151" s="17">
        <f>HOUR(工讀時數表格[[#This Row],[時數]])</f>
        <v>2</v>
      </c>
      <c r="H151" s="8">
        <f>工讀時數表格[[#This Row],[工讀時數]]*VLOOKUP(工讀時數表格[[#This Row],[工讀生編號]],工讀生表格[],3,0)</f>
        <v>280</v>
      </c>
    </row>
    <row r="152" spans="1:8" ht="18.850000000000001" customHeight="1">
      <c r="A152" s="12">
        <v>15</v>
      </c>
      <c r="B152" s="9" t="str">
        <f>VLOOKUP(工讀時數表格[[#This Row],[工讀生編號]],工讀生表格[[工讀生編號]:[工讀生]],2,0)</f>
        <v>洪浩瑀</v>
      </c>
      <c r="C152" s="14">
        <v>42834</v>
      </c>
      <c r="D152" s="19">
        <v>0.30069444444444443</v>
      </c>
      <c r="E152" s="19">
        <v>0.38402777777777775</v>
      </c>
      <c r="F152" s="20">
        <f>工讀時數表格[[#This Row],[下班卡]]-工讀時數表格[[#This Row],[上班卡]]</f>
        <v>8.3333333333333315E-2</v>
      </c>
      <c r="G152" s="17">
        <f>HOUR(工讀時數表格[[#This Row],[時數]])</f>
        <v>2</v>
      </c>
      <c r="H152" s="8">
        <f>工讀時數表格[[#This Row],[工讀時數]]*VLOOKUP(工讀時數表格[[#This Row],[工讀生編號]],工讀生表格[],3,0)</f>
        <v>360</v>
      </c>
    </row>
    <row r="153" spans="1:8" ht="18.850000000000001" customHeight="1">
      <c r="A153" s="12">
        <v>13</v>
      </c>
      <c r="B153" s="9" t="str">
        <f>VLOOKUP(工讀時數表格[[#This Row],[工讀生編號]],工讀生表格[[工讀生編號]:[工讀生]],2,0)</f>
        <v>顧滄妃</v>
      </c>
      <c r="C153" s="14">
        <v>42885</v>
      </c>
      <c r="D153" s="19">
        <v>0.4694444444444445</v>
      </c>
      <c r="E153" s="19">
        <v>0.51111111111111118</v>
      </c>
      <c r="F153" s="20">
        <f>工讀時數表格[[#This Row],[下班卡]]-工讀時數表格[[#This Row],[上班卡]]</f>
        <v>4.1666666666666685E-2</v>
      </c>
      <c r="G153" s="17">
        <f>HOUR(工讀時數表格[[#This Row],[時數]])</f>
        <v>1</v>
      </c>
      <c r="H153" s="8">
        <f>工讀時數表格[[#This Row],[工讀時數]]*VLOOKUP(工讀時數表格[[#This Row],[工讀生編號]],工讀生表格[],3,0)</f>
        <v>130</v>
      </c>
    </row>
    <row r="154" spans="1:8" ht="18.850000000000001" customHeight="1">
      <c r="A154" s="12">
        <v>41</v>
      </c>
      <c r="B154" s="10" t="str">
        <f>VLOOKUP(工讀時數表格[[#This Row],[工讀生編號]],工讀生表格[[工讀生編號]:[工讀生]],2,0)</f>
        <v>古邦妤</v>
      </c>
      <c r="C154" s="15">
        <v>42833</v>
      </c>
      <c r="D154" s="19">
        <v>0.65416666666666667</v>
      </c>
      <c r="E154" s="16">
        <v>0.8208333333333333</v>
      </c>
      <c r="F154" s="20">
        <f>工讀時數表格[[#This Row],[下班卡]]-工讀時數表格[[#This Row],[上班卡]]</f>
        <v>0.16666666666666663</v>
      </c>
      <c r="G154" s="18">
        <f>HOUR(工讀時數表格[[#This Row],[時數]])</f>
        <v>4</v>
      </c>
      <c r="H154" s="11">
        <f>工讀時數表格[[#This Row],[工讀時數]]*VLOOKUP(工讀時數表格[[#This Row],[工讀生編號]],工讀生表格[],3,0)</f>
        <v>560</v>
      </c>
    </row>
  </sheetData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verticalDpi="300" r:id="rId1"/>
  <headerFooter alignWithMargins="0">
    <oddHeader>&amp;A</oddHeader>
    <oddFooter>第 &amp;P 頁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36" workbookViewId="0">
      <selection activeCell="D1" sqref="D1:D1048576"/>
    </sheetView>
  </sheetViews>
  <sheetFormatPr defaultColWidth="8.86328125" defaultRowHeight="13.9"/>
  <cols>
    <col min="1" max="1" width="10.33203125" style="3" customWidth="1"/>
    <col min="2" max="2" width="11.3984375" style="3" customWidth="1"/>
    <col min="3" max="3" width="10.1328125" style="1" customWidth="1"/>
    <col min="4" max="16384" width="8.86328125" style="1"/>
  </cols>
  <sheetData>
    <row r="1" spans="1:3" ht="22.9" customHeight="1">
      <c r="A1" s="5" t="s">
        <v>59</v>
      </c>
      <c r="B1" s="6" t="s">
        <v>58</v>
      </c>
      <c r="C1" s="7" t="s">
        <v>64</v>
      </c>
    </row>
    <row r="2" spans="1:3" ht="18.75" customHeight="1">
      <c r="A2" s="12">
        <v>1</v>
      </c>
      <c r="B2" s="2" t="s">
        <v>1</v>
      </c>
      <c r="C2" s="8">
        <v>170</v>
      </c>
    </row>
    <row r="3" spans="1:3" ht="18.75" customHeight="1">
      <c r="A3" s="12">
        <v>2</v>
      </c>
      <c r="B3" s="2" t="s">
        <v>2</v>
      </c>
      <c r="C3" s="8">
        <v>150</v>
      </c>
    </row>
    <row r="4" spans="1:3" ht="18.75" customHeight="1">
      <c r="A4" s="12">
        <v>3</v>
      </c>
      <c r="B4" s="2" t="s">
        <v>3</v>
      </c>
      <c r="C4" s="8">
        <v>140</v>
      </c>
    </row>
    <row r="5" spans="1:3" ht="18.75" customHeight="1">
      <c r="A5" s="12">
        <v>4</v>
      </c>
      <c r="B5" s="2" t="s">
        <v>4</v>
      </c>
      <c r="C5" s="8">
        <v>170</v>
      </c>
    </row>
    <row r="6" spans="1:3" ht="18.75" customHeight="1">
      <c r="A6" s="12">
        <v>5</v>
      </c>
      <c r="B6" s="2" t="s">
        <v>5</v>
      </c>
      <c r="C6" s="8">
        <v>140</v>
      </c>
    </row>
    <row r="7" spans="1:3" ht="18.75" customHeight="1">
      <c r="A7" s="12">
        <v>6</v>
      </c>
      <c r="B7" s="2" t="s">
        <v>6</v>
      </c>
      <c r="C7" s="8">
        <v>180</v>
      </c>
    </row>
    <row r="8" spans="1:3" ht="18.75" customHeight="1">
      <c r="A8" s="12">
        <v>7</v>
      </c>
      <c r="B8" s="2" t="s">
        <v>7</v>
      </c>
      <c r="C8" s="8">
        <v>150</v>
      </c>
    </row>
    <row r="9" spans="1:3" ht="18.75" customHeight="1">
      <c r="A9" s="12">
        <v>8</v>
      </c>
      <c r="B9" s="2" t="s">
        <v>8</v>
      </c>
      <c r="C9" s="8">
        <v>140</v>
      </c>
    </row>
    <row r="10" spans="1:3" ht="18.75" customHeight="1">
      <c r="A10" s="12">
        <v>9</v>
      </c>
      <c r="B10" s="2" t="s">
        <v>9</v>
      </c>
      <c r="C10" s="8">
        <v>150</v>
      </c>
    </row>
    <row r="11" spans="1:3" ht="18.75" customHeight="1">
      <c r="A11" s="12">
        <v>10</v>
      </c>
      <c r="B11" s="2" t="s">
        <v>10</v>
      </c>
      <c r="C11" s="8">
        <v>190</v>
      </c>
    </row>
    <row r="12" spans="1:3" ht="18.75" customHeight="1">
      <c r="A12" s="12">
        <v>11</v>
      </c>
      <c r="B12" s="2" t="s">
        <v>11</v>
      </c>
      <c r="C12" s="8">
        <v>180</v>
      </c>
    </row>
    <row r="13" spans="1:3" ht="18.75" customHeight="1">
      <c r="A13" s="12">
        <v>12</v>
      </c>
      <c r="B13" s="2" t="s">
        <v>12</v>
      </c>
      <c r="C13" s="8">
        <v>180</v>
      </c>
    </row>
    <row r="14" spans="1:3" ht="18.75" customHeight="1">
      <c r="A14" s="12">
        <v>13</v>
      </c>
      <c r="B14" s="2" t="s">
        <v>13</v>
      </c>
      <c r="C14" s="8">
        <v>130</v>
      </c>
    </row>
    <row r="15" spans="1:3" ht="18.75" customHeight="1">
      <c r="A15" s="12">
        <v>14</v>
      </c>
      <c r="B15" s="2" t="s">
        <v>14</v>
      </c>
      <c r="C15" s="8">
        <v>150</v>
      </c>
    </row>
    <row r="16" spans="1:3" ht="18.75" customHeight="1">
      <c r="A16" s="12">
        <v>15</v>
      </c>
      <c r="B16" s="2" t="s">
        <v>15</v>
      </c>
      <c r="C16" s="8">
        <v>180</v>
      </c>
    </row>
    <row r="17" spans="1:3" ht="18.75" customHeight="1">
      <c r="A17" s="12">
        <v>16</v>
      </c>
      <c r="B17" s="2" t="s">
        <v>16</v>
      </c>
      <c r="C17" s="8">
        <v>160</v>
      </c>
    </row>
    <row r="18" spans="1:3" ht="18.75" customHeight="1">
      <c r="A18" s="12">
        <v>17</v>
      </c>
      <c r="B18" s="2" t="s">
        <v>17</v>
      </c>
      <c r="C18" s="8">
        <v>140</v>
      </c>
    </row>
    <row r="19" spans="1:3" ht="18.75" customHeight="1">
      <c r="A19" s="12">
        <v>18</v>
      </c>
      <c r="B19" s="2" t="s">
        <v>18</v>
      </c>
      <c r="C19" s="8">
        <v>150</v>
      </c>
    </row>
    <row r="20" spans="1:3" ht="18.75" customHeight="1">
      <c r="A20" s="12">
        <v>19</v>
      </c>
      <c r="B20" s="2" t="s">
        <v>19</v>
      </c>
      <c r="C20" s="8">
        <v>120</v>
      </c>
    </row>
    <row r="21" spans="1:3" ht="18.75" customHeight="1">
      <c r="A21" s="12">
        <v>20</v>
      </c>
      <c r="B21" s="2" t="s">
        <v>20</v>
      </c>
      <c r="C21" s="8">
        <v>180</v>
      </c>
    </row>
    <row r="22" spans="1:3" ht="18.75" customHeight="1">
      <c r="A22" s="12">
        <v>21</v>
      </c>
      <c r="B22" s="2" t="s">
        <v>21</v>
      </c>
      <c r="C22" s="8">
        <v>180</v>
      </c>
    </row>
    <row r="23" spans="1:3" ht="18.75" customHeight="1">
      <c r="A23" s="12">
        <v>22</v>
      </c>
      <c r="B23" s="2" t="s">
        <v>22</v>
      </c>
      <c r="C23" s="8">
        <v>180</v>
      </c>
    </row>
    <row r="24" spans="1:3" ht="18.75" customHeight="1">
      <c r="A24" s="12">
        <v>23</v>
      </c>
      <c r="B24" s="2" t="s">
        <v>23</v>
      </c>
      <c r="C24" s="8">
        <v>120</v>
      </c>
    </row>
    <row r="25" spans="1:3" ht="18.75" customHeight="1">
      <c r="A25" s="12">
        <v>24</v>
      </c>
      <c r="B25" s="2" t="s">
        <v>24</v>
      </c>
      <c r="C25" s="8">
        <v>190</v>
      </c>
    </row>
    <row r="26" spans="1:3" ht="18.75" customHeight="1">
      <c r="A26" s="12">
        <v>25</v>
      </c>
      <c r="B26" s="2" t="s">
        <v>25</v>
      </c>
      <c r="C26" s="8">
        <v>140</v>
      </c>
    </row>
    <row r="27" spans="1:3" ht="18.75" customHeight="1">
      <c r="A27" s="12">
        <v>26</v>
      </c>
      <c r="B27" s="2" t="s">
        <v>26</v>
      </c>
      <c r="C27" s="8">
        <v>160</v>
      </c>
    </row>
    <row r="28" spans="1:3" ht="18.75" customHeight="1">
      <c r="A28" s="12">
        <v>27</v>
      </c>
      <c r="B28" s="2" t="s">
        <v>27</v>
      </c>
      <c r="C28" s="8">
        <v>140</v>
      </c>
    </row>
    <row r="29" spans="1:3" ht="18.75" customHeight="1">
      <c r="A29" s="12">
        <v>28</v>
      </c>
      <c r="B29" s="2" t="s">
        <v>28</v>
      </c>
      <c r="C29" s="8">
        <v>150</v>
      </c>
    </row>
    <row r="30" spans="1:3" ht="18.75" customHeight="1">
      <c r="A30" s="12">
        <v>29</v>
      </c>
      <c r="B30" s="2" t="s">
        <v>29</v>
      </c>
      <c r="C30" s="8">
        <v>130</v>
      </c>
    </row>
    <row r="31" spans="1:3" ht="18.75" customHeight="1">
      <c r="A31" s="12">
        <v>30</v>
      </c>
      <c r="B31" s="2" t="s">
        <v>30</v>
      </c>
      <c r="C31" s="8">
        <v>140</v>
      </c>
    </row>
    <row r="32" spans="1:3" ht="18.75" customHeight="1">
      <c r="A32" s="12">
        <v>31</v>
      </c>
      <c r="B32" s="2" t="s">
        <v>31</v>
      </c>
      <c r="C32" s="8">
        <v>130</v>
      </c>
    </row>
    <row r="33" spans="1:3" ht="18.75" customHeight="1">
      <c r="A33" s="12">
        <v>32</v>
      </c>
      <c r="B33" s="2" t="s">
        <v>32</v>
      </c>
      <c r="C33" s="8">
        <v>190</v>
      </c>
    </row>
    <row r="34" spans="1:3" ht="18.75" customHeight="1">
      <c r="A34" s="12">
        <v>33</v>
      </c>
      <c r="B34" s="2" t="s">
        <v>33</v>
      </c>
      <c r="C34" s="8">
        <v>160</v>
      </c>
    </row>
    <row r="35" spans="1:3" ht="18.75" customHeight="1">
      <c r="A35" s="12">
        <v>34</v>
      </c>
      <c r="B35" s="2" t="s">
        <v>34</v>
      </c>
      <c r="C35" s="8">
        <v>150</v>
      </c>
    </row>
    <row r="36" spans="1:3" ht="18.75" customHeight="1">
      <c r="A36" s="12">
        <v>35</v>
      </c>
      <c r="B36" s="2" t="s">
        <v>35</v>
      </c>
      <c r="C36" s="8">
        <v>140</v>
      </c>
    </row>
    <row r="37" spans="1:3" ht="18.75" customHeight="1">
      <c r="A37" s="12">
        <v>36</v>
      </c>
      <c r="B37" s="2" t="s">
        <v>36</v>
      </c>
      <c r="C37" s="8">
        <v>190</v>
      </c>
    </row>
    <row r="38" spans="1:3" ht="18.75" customHeight="1">
      <c r="A38" s="12">
        <v>37</v>
      </c>
      <c r="B38" s="2" t="s">
        <v>37</v>
      </c>
      <c r="C38" s="8">
        <v>160</v>
      </c>
    </row>
    <row r="39" spans="1:3" ht="18.75" customHeight="1">
      <c r="A39" s="12">
        <v>38</v>
      </c>
      <c r="B39" s="2" t="s">
        <v>38</v>
      </c>
      <c r="C39" s="8">
        <v>120</v>
      </c>
    </row>
    <row r="40" spans="1:3" ht="18.75" customHeight="1">
      <c r="A40" s="12">
        <v>39</v>
      </c>
      <c r="B40" s="2" t="s">
        <v>39</v>
      </c>
      <c r="C40" s="8">
        <v>130</v>
      </c>
    </row>
    <row r="41" spans="1:3" ht="18.850000000000001" customHeight="1">
      <c r="A41" s="12">
        <v>40</v>
      </c>
      <c r="B41" s="2" t="s">
        <v>40</v>
      </c>
      <c r="C41" s="8">
        <v>120</v>
      </c>
    </row>
    <row r="42" spans="1:3" ht="18.850000000000001" customHeight="1">
      <c r="A42" s="12">
        <v>41</v>
      </c>
      <c r="B42" s="9" t="s">
        <v>41</v>
      </c>
      <c r="C42" s="8">
        <v>140</v>
      </c>
    </row>
    <row r="43" spans="1:3" ht="18.850000000000001" customHeight="1">
      <c r="A43" s="12">
        <v>42</v>
      </c>
      <c r="B43" s="9" t="s">
        <v>42</v>
      </c>
      <c r="C43" s="8">
        <v>180</v>
      </c>
    </row>
    <row r="44" spans="1:3" ht="18.850000000000001" customHeight="1">
      <c r="A44" s="12">
        <v>43</v>
      </c>
      <c r="B44" s="9" t="s">
        <v>43</v>
      </c>
      <c r="C44" s="8">
        <v>130</v>
      </c>
    </row>
    <row r="45" spans="1:3" ht="18.850000000000001" customHeight="1">
      <c r="A45" s="12">
        <v>44</v>
      </c>
      <c r="B45" s="9" t="s">
        <v>44</v>
      </c>
      <c r="C45" s="8">
        <v>140</v>
      </c>
    </row>
    <row r="46" spans="1:3" ht="18.850000000000001" customHeight="1">
      <c r="A46" s="12">
        <v>45</v>
      </c>
      <c r="B46" s="9" t="s">
        <v>45</v>
      </c>
      <c r="C46" s="8">
        <v>160</v>
      </c>
    </row>
    <row r="47" spans="1:3" ht="18.850000000000001" customHeight="1">
      <c r="A47" s="12">
        <v>46</v>
      </c>
      <c r="B47" s="9" t="s">
        <v>46</v>
      </c>
      <c r="C47" s="8">
        <v>160</v>
      </c>
    </row>
    <row r="48" spans="1:3" ht="18.850000000000001" customHeight="1">
      <c r="A48" s="12">
        <v>47</v>
      </c>
      <c r="B48" s="9" t="s">
        <v>47</v>
      </c>
      <c r="C48" s="8">
        <v>130</v>
      </c>
    </row>
    <row r="49" spans="1:3" ht="18.850000000000001" customHeight="1">
      <c r="A49" s="12">
        <v>48</v>
      </c>
      <c r="B49" s="9" t="s">
        <v>48</v>
      </c>
      <c r="C49" s="8">
        <v>180</v>
      </c>
    </row>
    <row r="50" spans="1:3" ht="18.850000000000001" customHeight="1">
      <c r="A50" s="12">
        <v>49</v>
      </c>
      <c r="B50" s="9" t="s">
        <v>49</v>
      </c>
      <c r="C50" s="8">
        <v>170</v>
      </c>
    </row>
    <row r="51" spans="1:3" ht="18.850000000000001" customHeight="1">
      <c r="A51" s="12">
        <v>50</v>
      </c>
      <c r="B51" s="9" t="s">
        <v>50</v>
      </c>
      <c r="C51" s="8">
        <v>140</v>
      </c>
    </row>
    <row r="52" spans="1:3" ht="18.850000000000001" customHeight="1">
      <c r="A52" s="12">
        <v>51</v>
      </c>
      <c r="B52" s="9" t="s">
        <v>51</v>
      </c>
      <c r="C52" s="8">
        <v>170</v>
      </c>
    </row>
    <row r="53" spans="1:3" ht="18.850000000000001" customHeight="1">
      <c r="A53" s="12">
        <v>52</v>
      </c>
      <c r="B53" s="9" t="s">
        <v>52</v>
      </c>
      <c r="C53" s="8">
        <v>160</v>
      </c>
    </row>
    <row r="54" spans="1:3" ht="18.850000000000001" customHeight="1">
      <c r="A54" s="12">
        <v>53</v>
      </c>
      <c r="B54" s="9" t="s">
        <v>53</v>
      </c>
      <c r="C54" s="8">
        <v>120</v>
      </c>
    </row>
    <row r="55" spans="1:3" ht="18.850000000000001" customHeight="1">
      <c r="A55" s="12">
        <v>54</v>
      </c>
      <c r="B55" s="9" t="s">
        <v>54</v>
      </c>
      <c r="C55" s="8">
        <v>160</v>
      </c>
    </row>
    <row r="56" spans="1:3" ht="18.850000000000001" customHeight="1">
      <c r="A56" s="12">
        <v>55</v>
      </c>
      <c r="B56" s="9" t="s">
        <v>55</v>
      </c>
      <c r="C56" s="8">
        <v>170</v>
      </c>
    </row>
    <row r="57" spans="1:3" ht="18.850000000000001" customHeight="1">
      <c r="A57" s="12">
        <v>56</v>
      </c>
      <c r="B57" s="9" t="s">
        <v>56</v>
      </c>
      <c r="C57" s="8">
        <v>130</v>
      </c>
    </row>
    <row r="58" spans="1:3" ht="18.850000000000001" customHeight="1">
      <c r="A58" s="12">
        <v>57</v>
      </c>
      <c r="B58" s="9" t="s">
        <v>57</v>
      </c>
      <c r="C58" s="8">
        <v>120</v>
      </c>
    </row>
  </sheetData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verticalDpi="300" r:id="rId1"/>
  <headerFooter alignWithMargins="0">
    <oddHeader>&amp;A</oddHeader>
    <oddFooter>第 &amp;P 頁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工讀時數統計</vt:lpstr>
      <vt:lpstr>工讀生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myyang Yang</cp:lastModifiedBy>
  <dcterms:created xsi:type="dcterms:W3CDTF">2015-08-04T05:51:24Z</dcterms:created>
  <dcterms:modified xsi:type="dcterms:W3CDTF">2017-06-30T04:30:03Z</dcterms:modified>
</cp:coreProperties>
</file>