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/>
  </bookViews>
  <sheets>
    <sheet name="學期成績" sheetId="4" r:id="rId1"/>
    <sheet name="平時成績" sheetId="8" r:id="rId2"/>
    <sheet name="期中考" sheetId="2" r:id="rId3"/>
    <sheet name="期末考" sheetId="3" r:id="rId4"/>
    <sheet name="點名" sheetId="11" r:id="rId5"/>
  </sheets>
  <definedNames>
    <definedName name="平時成績">平時成績!$A$2:$K$69</definedName>
    <definedName name="期中考">期中考!$A$2:$G$69</definedName>
    <definedName name="期末考">期末考!$A$2:$G$69</definedName>
    <definedName name="點名">點名!$A$2:$P$69</definedName>
  </definedNames>
  <calcPr calcId="162913"/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2" i="8"/>
  <c r="G14" i="3"/>
  <c r="G9" i="4"/>
  <c r="G70" i="4"/>
  <c r="I43" i="4"/>
  <c r="I48" i="4"/>
  <c r="E28" i="4"/>
  <c r="E3" i="4"/>
  <c r="E32" i="4"/>
  <c r="G23" i="4"/>
  <c r="E10" i="4"/>
  <c r="E22" i="4"/>
  <c r="E68" i="4"/>
  <c r="G56" i="4"/>
  <c r="I11" i="4"/>
  <c r="G41" i="4"/>
  <c r="F33" i="4"/>
  <c r="I15" i="4"/>
  <c r="G68" i="4"/>
  <c r="G24" i="4"/>
  <c r="G34" i="4"/>
  <c r="I46" i="4"/>
  <c r="E41" i="4"/>
  <c r="I7" i="4"/>
  <c r="I25" i="4"/>
  <c r="F14" i="4"/>
  <c r="F39" i="4"/>
  <c r="G65" i="4"/>
  <c r="G33" i="4"/>
  <c r="F50" i="4"/>
  <c r="F63" i="4"/>
  <c r="F58" i="4"/>
  <c r="I6" i="4"/>
  <c r="F69" i="4"/>
  <c r="F23" i="4"/>
  <c r="I31" i="4"/>
  <c r="F31" i="4"/>
  <c r="I16" i="4"/>
  <c r="F16" i="4"/>
  <c r="E31" i="4"/>
  <c r="I66" i="4"/>
  <c r="G48" i="4"/>
  <c r="E70" i="4"/>
  <c r="G46" i="4"/>
  <c r="I26" i="4"/>
  <c r="E29" i="4"/>
  <c r="F27" i="4"/>
  <c r="G43" i="4"/>
  <c r="F21" i="4"/>
  <c r="E62" i="4"/>
  <c r="I51" i="4"/>
  <c r="G69" i="4"/>
  <c r="E55" i="4"/>
  <c r="G6" i="4"/>
  <c r="F54" i="4"/>
  <c r="F30" i="4"/>
  <c r="E52" i="4"/>
  <c r="E67" i="4"/>
  <c r="E36" i="4"/>
  <c r="I65" i="4"/>
  <c r="I41" i="4"/>
  <c r="E21" i="4"/>
  <c r="E61" i="4"/>
  <c r="G21" i="4"/>
  <c r="I13" i="4"/>
  <c r="E8" i="4"/>
  <c r="F57" i="4"/>
  <c r="E56" i="4"/>
  <c r="F46" i="4"/>
  <c r="F66" i="4"/>
  <c r="E23" i="4"/>
  <c r="E43" i="4"/>
  <c r="F28" i="4"/>
  <c r="G37" i="4"/>
  <c r="F70" i="4"/>
  <c r="G62" i="4"/>
  <c r="G42" i="4"/>
  <c r="E9" i="4"/>
  <c r="F61" i="4"/>
  <c r="F26" i="4"/>
  <c r="I4" i="4"/>
  <c r="I20" i="4"/>
  <c r="G15" i="4"/>
  <c r="F36" i="4"/>
  <c r="E24" i="4"/>
  <c r="F7" i="4"/>
  <c r="E19" i="4"/>
  <c r="E18" i="4"/>
  <c r="E48" i="4"/>
  <c r="F25" i="4"/>
  <c r="F15" i="4"/>
  <c r="E15" i="4"/>
  <c r="E53" i="4"/>
  <c r="I3" i="4"/>
  <c r="G36" i="4"/>
  <c r="G3" i="4"/>
  <c r="I44" i="4"/>
  <c r="I5" i="4"/>
  <c r="E44" i="4"/>
  <c r="I35" i="4"/>
  <c r="F17" i="4"/>
  <c r="E25" i="4"/>
  <c r="G47" i="4"/>
  <c r="G29" i="4"/>
  <c r="E39" i="4"/>
  <c r="G55" i="4"/>
  <c r="G26" i="4"/>
  <c r="G28" i="4"/>
  <c r="F10" i="4"/>
  <c r="I38" i="4"/>
  <c r="E57" i="4"/>
  <c r="G16" i="4"/>
  <c r="I33" i="4"/>
  <c r="I37" i="4"/>
  <c r="G53" i="4"/>
  <c r="G44" i="4"/>
  <c r="F41" i="4"/>
  <c r="F13" i="4"/>
  <c r="E34" i="4"/>
  <c r="G10" i="4"/>
  <c r="G49" i="4"/>
  <c r="F55" i="4"/>
  <c r="E50" i="4"/>
  <c r="E66" i="4"/>
  <c r="F42" i="4"/>
  <c r="F35" i="4"/>
  <c r="I8" i="4"/>
  <c r="F20" i="4"/>
  <c r="E65" i="4"/>
  <c r="I36" i="4"/>
  <c r="F48" i="4"/>
  <c r="E47" i="4"/>
  <c r="I21" i="4"/>
  <c r="I63" i="4"/>
  <c r="I34" i="4"/>
  <c r="G67" i="4"/>
  <c r="I62" i="4"/>
  <c r="I52" i="4"/>
  <c r="F59" i="4"/>
  <c r="F40" i="4"/>
  <c r="F44" i="4"/>
  <c r="G58" i="4"/>
  <c r="E46" i="4"/>
  <c r="G20" i="4"/>
  <c r="G32" i="4"/>
  <c r="F38" i="4"/>
  <c r="I29" i="4"/>
  <c r="E40" i="4"/>
  <c r="G7" i="4"/>
  <c r="I53" i="4"/>
  <c r="E59" i="4"/>
  <c r="F51" i="4"/>
  <c r="F52" i="4"/>
  <c r="I67" i="4"/>
  <c r="F3" i="4"/>
  <c r="F18" i="4"/>
  <c r="E64" i="4"/>
  <c r="I10" i="4"/>
  <c r="I30" i="4"/>
  <c r="E38" i="4"/>
  <c r="E16" i="4"/>
  <c r="E14" i="4"/>
  <c r="G18" i="4"/>
  <c r="I27" i="4"/>
  <c r="G8" i="4"/>
  <c r="F62" i="4"/>
  <c r="I58" i="4"/>
  <c r="E17" i="4"/>
  <c r="F47" i="4"/>
  <c r="I54" i="4"/>
  <c r="I60" i="4"/>
  <c r="I70" i="4"/>
  <c r="E54" i="4"/>
  <c r="G12" i="4"/>
  <c r="E6" i="4"/>
  <c r="E58" i="4"/>
  <c r="I50" i="4"/>
  <c r="E5" i="4"/>
  <c r="F60" i="4"/>
  <c r="I56" i="4"/>
  <c r="G63" i="4"/>
  <c r="F65" i="4"/>
  <c r="E69" i="4"/>
  <c r="I55" i="4"/>
  <c r="G40" i="4"/>
  <c r="I24" i="4"/>
  <c r="E27" i="4"/>
  <c r="F37" i="4"/>
  <c r="I12" i="4"/>
  <c r="G22" i="4"/>
  <c r="F53" i="4"/>
  <c r="G39" i="4"/>
  <c r="G30" i="4"/>
  <c r="I57" i="4"/>
  <c r="G14" i="4"/>
  <c r="I28" i="4"/>
  <c r="I68" i="4"/>
  <c r="G64" i="4"/>
  <c r="G31" i="4"/>
  <c r="E4" i="4"/>
  <c r="E33" i="4"/>
  <c r="I32" i="4"/>
  <c r="G66" i="4"/>
  <c r="E42" i="4"/>
  <c r="G57" i="4"/>
  <c r="F24" i="4"/>
  <c r="F45" i="4"/>
  <c r="E13" i="4"/>
  <c r="F12" i="4"/>
  <c r="I9" i="4"/>
  <c r="F29" i="4"/>
  <c r="G60" i="4"/>
  <c r="G4" i="4"/>
  <c r="E37" i="4"/>
  <c r="F11" i="4"/>
  <c r="F4" i="4"/>
  <c r="G38" i="4"/>
  <c r="G17" i="4"/>
  <c r="G59" i="4"/>
  <c r="F5" i="4"/>
  <c r="I14" i="4"/>
  <c r="G54" i="4"/>
  <c r="I39" i="4"/>
  <c r="E26" i="4"/>
  <c r="I18" i="4"/>
  <c r="I22" i="4"/>
  <c r="G50" i="4"/>
  <c r="I64" i="4"/>
  <c r="F32" i="4"/>
  <c r="G61" i="4"/>
  <c r="E20" i="4"/>
  <c r="I59" i="4"/>
  <c r="E35" i="4"/>
  <c r="I40" i="4"/>
  <c r="G5" i="4"/>
  <c r="I49" i="4"/>
  <c r="I19" i="4"/>
  <c r="G51" i="4"/>
  <c r="G11" i="4"/>
  <c r="I45" i="4"/>
  <c r="E63" i="4"/>
  <c r="E51" i="4"/>
  <c r="F9" i="4"/>
  <c r="E7" i="4"/>
  <c r="F67" i="4"/>
  <c r="E30" i="4"/>
  <c r="F22" i="4"/>
  <c r="F19" i="4"/>
  <c r="F6" i="4"/>
  <c r="G25" i="4"/>
  <c r="F49" i="4"/>
  <c r="F68" i="4"/>
  <c r="E11" i="4"/>
  <c r="G35" i="4"/>
  <c r="G52" i="4"/>
  <c r="F8" i="4"/>
  <c r="F64" i="4"/>
  <c r="I23" i="4"/>
  <c r="I61" i="4"/>
  <c r="F56" i="4"/>
  <c r="G27" i="4"/>
  <c r="E49" i="4"/>
  <c r="F43" i="4"/>
  <c r="E60" i="4"/>
  <c r="I42" i="4"/>
  <c r="E12" i="4"/>
  <c r="I47" i="4"/>
  <c r="G45" i="4"/>
  <c r="E45" i="4"/>
  <c r="I17" i="4"/>
  <c r="I69" i="4"/>
  <c r="F34" i="4"/>
  <c r="H61" i="4" l="1"/>
  <c r="J61" i="4" s="1"/>
  <c r="H45" i="4"/>
  <c r="J45" i="4" s="1"/>
  <c r="H65" i="4"/>
  <c r="J65" i="4" s="1"/>
  <c r="H49" i="4"/>
  <c r="J49" i="4" s="1"/>
  <c r="H69" i="4"/>
  <c r="J69" i="4" s="1"/>
  <c r="H53" i="4"/>
  <c r="J53" i="4" s="1"/>
  <c r="H57" i="4"/>
  <c r="J57" i="4" s="1"/>
  <c r="H41" i="4"/>
  <c r="J41" i="4" s="1"/>
  <c r="H37" i="4"/>
  <c r="J37" i="4" s="1"/>
  <c r="H33" i="4"/>
  <c r="J33" i="4" s="1"/>
  <c r="H29" i="4"/>
  <c r="J29" i="4" s="1"/>
  <c r="H25" i="4"/>
  <c r="J25" i="4" s="1"/>
  <c r="H21" i="4"/>
  <c r="J21" i="4" s="1"/>
  <c r="H17" i="4"/>
  <c r="J17" i="4" s="1"/>
  <c r="H9" i="4"/>
  <c r="J9" i="4" s="1"/>
  <c r="H5" i="4"/>
  <c r="J5" i="4" s="1"/>
  <c r="H70" i="4"/>
  <c r="J70" i="4" s="1"/>
  <c r="H66" i="4"/>
  <c r="J66" i="4" s="1"/>
  <c r="H62" i="4"/>
  <c r="J62" i="4" s="1"/>
  <c r="H58" i="4"/>
  <c r="J58" i="4" s="1"/>
  <c r="H54" i="4"/>
  <c r="J54" i="4" s="1"/>
  <c r="H50" i="4"/>
  <c r="J50" i="4" s="1"/>
  <c r="H46" i="4"/>
  <c r="J46" i="4" s="1"/>
  <c r="H42" i="4"/>
  <c r="J42" i="4" s="1"/>
  <c r="H38" i="4"/>
  <c r="J38" i="4" s="1"/>
  <c r="H34" i="4"/>
  <c r="J34" i="4" s="1"/>
  <c r="H30" i="4"/>
  <c r="J30" i="4" s="1"/>
  <c r="H26" i="4"/>
  <c r="J26" i="4" s="1"/>
  <c r="H22" i="4"/>
  <c r="J22" i="4" s="1"/>
  <c r="H18" i="4"/>
  <c r="J18" i="4" s="1"/>
  <c r="H14" i="4"/>
  <c r="J14" i="4" s="1"/>
  <c r="H10" i="4"/>
  <c r="J10" i="4" s="1"/>
  <c r="H67" i="4"/>
  <c r="J67" i="4" s="1"/>
  <c r="H63" i="4"/>
  <c r="J63" i="4" s="1"/>
  <c r="H59" i="4"/>
  <c r="J59" i="4" s="1"/>
  <c r="H55" i="4"/>
  <c r="J55" i="4" s="1"/>
  <c r="H51" i="4"/>
  <c r="J51" i="4" s="1"/>
  <c r="H47" i="4"/>
  <c r="J47" i="4" s="1"/>
  <c r="H43" i="4"/>
  <c r="J43" i="4" s="1"/>
  <c r="H39" i="4"/>
  <c r="J39" i="4" s="1"/>
  <c r="H35" i="4"/>
  <c r="J35" i="4" s="1"/>
  <c r="H31" i="4"/>
  <c r="J31" i="4" s="1"/>
  <c r="H27" i="4"/>
  <c r="J27" i="4" s="1"/>
  <c r="H23" i="4"/>
  <c r="J23" i="4" s="1"/>
  <c r="H15" i="4"/>
  <c r="J15" i="4" s="1"/>
  <c r="H11" i="4"/>
  <c r="J11" i="4" s="1"/>
  <c r="H7" i="4"/>
  <c r="J7" i="4" s="1"/>
  <c r="H6" i="4"/>
  <c r="J6" i="4" s="1"/>
  <c r="H68" i="4"/>
  <c r="J68" i="4" s="1"/>
  <c r="H64" i="4"/>
  <c r="J64" i="4" s="1"/>
  <c r="H60" i="4"/>
  <c r="J60" i="4" s="1"/>
  <c r="H56" i="4"/>
  <c r="J56" i="4" s="1"/>
  <c r="H52" i="4"/>
  <c r="J52" i="4" s="1"/>
  <c r="H48" i="4"/>
  <c r="J48" i="4" s="1"/>
  <c r="H44" i="4"/>
  <c r="J44" i="4" s="1"/>
  <c r="H40" i="4"/>
  <c r="J40" i="4" s="1"/>
  <c r="H36" i="4"/>
  <c r="J36" i="4" s="1"/>
  <c r="H32" i="4"/>
  <c r="J32" i="4" s="1"/>
  <c r="H28" i="4"/>
  <c r="J28" i="4" s="1"/>
  <c r="H24" i="4"/>
  <c r="J24" i="4" s="1"/>
  <c r="H20" i="4"/>
  <c r="J20" i="4" s="1"/>
  <c r="H16" i="4"/>
  <c r="J16" i="4" s="1"/>
  <c r="H12" i="4"/>
  <c r="J12" i="4" s="1"/>
  <c r="H8" i="4"/>
  <c r="J8" i="4" s="1"/>
  <c r="H4" i="4"/>
  <c r="J4" i="4" s="1"/>
  <c r="H3" i="4"/>
  <c r="J3" i="4" s="1"/>
  <c r="G2" i="3"/>
  <c r="G66" i="3"/>
  <c r="G50" i="3"/>
  <c r="G48" i="3"/>
  <c r="G46" i="3"/>
  <c r="G44" i="3"/>
  <c r="G42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68" i="3"/>
  <c r="G65" i="3"/>
  <c r="G63" i="3"/>
  <c r="G61" i="3"/>
  <c r="G59" i="3"/>
  <c r="G57" i="3"/>
  <c r="G56" i="3"/>
  <c r="G54" i="3"/>
  <c r="G53" i="3"/>
  <c r="G52" i="3"/>
  <c r="G51" i="3"/>
  <c r="G49" i="3"/>
  <c r="G47" i="3"/>
  <c r="G45" i="3"/>
  <c r="G43" i="3"/>
  <c r="G41" i="3"/>
  <c r="G36" i="3"/>
  <c r="G69" i="3"/>
  <c r="G67" i="3"/>
  <c r="G64" i="3"/>
  <c r="G62" i="3"/>
  <c r="G60" i="3"/>
  <c r="G58" i="3"/>
  <c r="G55" i="3"/>
  <c r="G61" i="2"/>
  <c r="G62" i="2"/>
  <c r="G64" i="2"/>
  <c r="G65" i="2"/>
  <c r="G66" i="2"/>
  <c r="G69" i="2"/>
  <c r="G47" i="2"/>
  <c r="G51" i="2"/>
  <c r="G55" i="2"/>
  <c r="G56" i="2"/>
  <c r="G57" i="2"/>
  <c r="G34" i="2"/>
  <c r="G67" i="2"/>
  <c r="G68" i="2"/>
  <c r="G30" i="2"/>
  <c r="G32" i="2"/>
  <c r="G35" i="2"/>
  <c r="G36" i="2"/>
  <c r="G42" i="2"/>
  <c r="G43" i="2"/>
  <c r="G31" i="2"/>
  <c r="G33" i="2"/>
  <c r="G37" i="2"/>
  <c r="G38" i="2"/>
  <c r="G39" i="2"/>
  <c r="G40" i="2"/>
  <c r="G41" i="2"/>
  <c r="G19" i="4"/>
  <c r="G13" i="4"/>
  <c r="H19" i="4" l="1"/>
  <c r="J19" i="4" s="1"/>
  <c r="H13" i="4"/>
  <c r="J13" i="4" s="1"/>
  <c r="G23" i="2"/>
  <c r="G58" i="2" l="1"/>
  <c r="G14" i="2"/>
  <c r="G26" i="2"/>
  <c r="G27" i="2"/>
  <c r="G28" i="2"/>
  <c r="G19" i="2"/>
  <c r="G5" i="2"/>
  <c r="G13" i="2"/>
  <c r="G15" i="2"/>
  <c r="G17" i="2"/>
  <c r="G29" i="2"/>
  <c r="G46" i="2"/>
  <c r="G63" i="2"/>
  <c r="G18" i="2"/>
  <c r="G2" i="2"/>
  <c r="G3" i="2"/>
  <c r="G4" i="2"/>
  <c r="G10" i="2"/>
  <c r="G11" i="2"/>
  <c r="G12" i="2"/>
  <c r="G16" i="2"/>
  <c r="G20" i="2"/>
  <c r="G21" i="2"/>
  <c r="G22" i="2"/>
  <c r="G24" i="2"/>
  <c r="G6" i="2"/>
  <c r="G7" i="2"/>
  <c r="G8" i="2"/>
  <c r="G9" i="2"/>
  <c r="G44" i="2"/>
  <c r="G45" i="2"/>
  <c r="G48" i="2"/>
  <c r="G49" i="2"/>
  <c r="G50" i="2"/>
  <c r="G52" i="2"/>
  <c r="G53" i="2"/>
  <c r="G54" i="2"/>
  <c r="G59" i="2"/>
  <c r="G60" i="2"/>
  <c r="G25" i="2"/>
</calcChain>
</file>

<file path=xl/sharedStrings.xml><?xml version="1.0" encoding="utf-8"?>
<sst xmlns="http://schemas.openxmlformats.org/spreadsheetml/2006/main" count="896" uniqueCount="183">
  <si>
    <t>系年班代碼</t>
  </si>
  <si>
    <t>學號</t>
  </si>
  <si>
    <t>姓名</t>
  </si>
  <si>
    <t>座號</t>
  </si>
  <si>
    <t>總分</t>
    <phoneticPr fontId="1" type="noConversion"/>
  </si>
  <si>
    <t>總分</t>
    <phoneticPr fontId="1" type="noConversion"/>
  </si>
  <si>
    <t>期中考</t>
    <phoneticPr fontId="1" type="noConversion"/>
  </si>
  <si>
    <t>期末考</t>
    <phoneticPr fontId="1" type="noConversion"/>
  </si>
  <si>
    <t>學期成績</t>
    <phoneticPr fontId="1" type="noConversion"/>
  </si>
  <si>
    <t>成績</t>
    <phoneticPr fontId="1" type="noConversion"/>
  </si>
  <si>
    <t>資管系(日)1A</t>
  </si>
  <si>
    <t>資管系(日)1B</t>
  </si>
  <si>
    <t>資管系(日)1C</t>
  </si>
  <si>
    <t>資管系(日)2A</t>
  </si>
  <si>
    <t>資管系(日)2B</t>
  </si>
  <si>
    <t>資管系(日)2C</t>
  </si>
  <si>
    <t>資管系(日)3A</t>
  </si>
  <si>
    <t>資管系(日)3B</t>
  </si>
  <si>
    <t>資管系(日)3C</t>
  </si>
  <si>
    <t>第1次</t>
    <phoneticPr fontId="1" type="noConversion"/>
  </si>
  <si>
    <t>第2次</t>
  </si>
  <si>
    <t>第3次</t>
  </si>
  <si>
    <t>第4次</t>
  </si>
  <si>
    <t>平時成績</t>
    <phoneticPr fontId="1" type="noConversion"/>
  </si>
  <si>
    <t>第5次</t>
  </si>
  <si>
    <t>第6次</t>
  </si>
  <si>
    <t>第7次</t>
  </si>
  <si>
    <t>第8次</t>
  </si>
  <si>
    <t>400631692</t>
  </si>
  <si>
    <t>400631726</t>
  </si>
  <si>
    <t>400636014</t>
  </si>
  <si>
    <t>400636071</t>
  </si>
  <si>
    <t>400630140</t>
  </si>
  <si>
    <t>400630538</t>
  </si>
  <si>
    <t>400630777</t>
  </si>
  <si>
    <t>400630868</t>
  </si>
  <si>
    <t>400630892</t>
  </si>
  <si>
    <t>400636527</t>
  </si>
  <si>
    <t>499630290</t>
  </si>
  <si>
    <t>499631645</t>
  </si>
  <si>
    <t>400630090</t>
  </si>
  <si>
    <t>400630330</t>
  </si>
  <si>
    <t>400630363</t>
  </si>
  <si>
    <t>400630397</t>
  </si>
  <si>
    <t>400630546</t>
  </si>
  <si>
    <t>400630579</t>
  </si>
  <si>
    <t>400630637</t>
  </si>
  <si>
    <t>400630785</t>
  </si>
  <si>
    <t>400630876</t>
  </si>
  <si>
    <t>400630900</t>
  </si>
  <si>
    <t>400630934</t>
  </si>
  <si>
    <t>400631056</t>
  </si>
  <si>
    <t>400631239</t>
  </si>
  <si>
    <t>400631411</t>
  </si>
  <si>
    <t>400631445</t>
  </si>
  <si>
    <t>400631569</t>
  </si>
  <si>
    <t>400631593</t>
  </si>
  <si>
    <t>400631627</t>
  </si>
  <si>
    <t>499630043</t>
  </si>
  <si>
    <t>499630100</t>
  </si>
  <si>
    <t>499630522</t>
  </si>
  <si>
    <t>499630555</t>
  </si>
  <si>
    <t>499630589</t>
  </si>
  <si>
    <t>499630886</t>
  </si>
  <si>
    <t>499631066</t>
  </si>
  <si>
    <t>499631397</t>
  </si>
  <si>
    <t>499631512</t>
  </si>
  <si>
    <t>499631546</t>
  </si>
  <si>
    <t>499631579</t>
  </si>
  <si>
    <t>499631603</t>
  </si>
  <si>
    <t>499631637</t>
  </si>
  <si>
    <t>499636040</t>
  </si>
  <si>
    <t>499636164</t>
  </si>
  <si>
    <t>499636511</t>
  </si>
  <si>
    <t>499637667</t>
  </si>
  <si>
    <t>499630415</t>
  </si>
  <si>
    <t>499630845</t>
  </si>
  <si>
    <t>499631413</t>
  </si>
  <si>
    <t>499631470</t>
  </si>
  <si>
    <t>499631504</t>
  </si>
  <si>
    <t>498630432</t>
  </si>
  <si>
    <t>499637253</t>
  </si>
  <si>
    <t>499637345</t>
  </si>
  <si>
    <t>400638028</t>
  </si>
  <si>
    <t>498630176</t>
  </si>
  <si>
    <t>498630713</t>
  </si>
  <si>
    <t>498630747</t>
  </si>
  <si>
    <t>498631166</t>
  </si>
  <si>
    <t>498631679</t>
  </si>
  <si>
    <t>400638069</t>
  </si>
  <si>
    <t>498630218</t>
  </si>
  <si>
    <t>498630788</t>
  </si>
  <si>
    <t>498630812</t>
  </si>
  <si>
    <t>498630846</t>
  </si>
  <si>
    <t>498630879</t>
  </si>
  <si>
    <t>498631083</t>
  </si>
  <si>
    <t>點名</t>
    <phoneticPr fontId="1" type="noConversion"/>
  </si>
  <si>
    <t>凌庭雯</t>
  </si>
  <si>
    <t>譚詰斌</t>
  </si>
  <si>
    <t>侯峰男</t>
  </si>
  <si>
    <t>衣恩煜</t>
  </si>
  <si>
    <t>杜映洋</t>
  </si>
  <si>
    <t>項鳳鳴</t>
  </si>
  <si>
    <t>涂芫如</t>
  </si>
  <si>
    <t>安焜勻</t>
  </si>
  <si>
    <t>符筑葳</t>
  </si>
  <si>
    <t>何挺綸</t>
  </si>
  <si>
    <t>湯瓊綺</t>
  </si>
  <si>
    <t>伊苡妮</t>
  </si>
  <si>
    <t>姜忠量</t>
  </si>
  <si>
    <t>汪泯俊</t>
  </si>
  <si>
    <t>袁影僑</t>
  </si>
  <si>
    <t>凌宁絜</t>
  </si>
  <si>
    <t>季妏蓓</t>
  </si>
  <si>
    <t>吳偉冠</t>
  </si>
  <si>
    <t>白廷宇</t>
  </si>
  <si>
    <t>談藝崴</t>
  </si>
  <si>
    <t>胡鄒呈</t>
  </si>
  <si>
    <t>陸馨榮</t>
  </si>
  <si>
    <t>喬稚婕</t>
  </si>
  <si>
    <t>韓婉蓉</t>
  </si>
  <si>
    <t>尤睿幀</t>
  </si>
  <si>
    <t>邱萱晴</t>
  </si>
  <si>
    <t>鄔熙傑</t>
  </si>
  <si>
    <t>童介耘</t>
  </si>
  <si>
    <t>程昆郡</t>
  </si>
  <si>
    <t>史有傑</t>
  </si>
  <si>
    <t>嚴晨廷</t>
  </si>
  <si>
    <t>孫雋鈺</t>
  </si>
  <si>
    <t>邴書瑾</t>
  </si>
  <si>
    <t>倪得皇</t>
  </si>
  <si>
    <t>荊佳嫻</t>
  </si>
  <si>
    <t>尤捷男</t>
  </si>
  <si>
    <t>衣祐萁</t>
  </si>
  <si>
    <t>謝婷陞</t>
  </si>
  <si>
    <t>游采楓</t>
  </si>
  <si>
    <t>崔敬芸</t>
  </si>
  <si>
    <t>姬韻霈</t>
  </si>
  <si>
    <t>朱憶嘉</t>
  </si>
  <si>
    <t>馬鈺浩</t>
  </si>
  <si>
    <t>施志雲</t>
  </si>
  <si>
    <t>彭挺超</t>
  </si>
  <si>
    <t>白力葉</t>
  </si>
  <si>
    <t>江力珮</t>
  </si>
  <si>
    <t>金玲佳</t>
  </si>
  <si>
    <t>詹貴碩</t>
  </si>
  <si>
    <t>連儒立</t>
  </si>
  <si>
    <t>古鳳瞳</t>
  </si>
  <si>
    <t>關蕙瑄</t>
  </si>
  <si>
    <t>展國遠</t>
  </si>
  <si>
    <t>范起翊</t>
  </si>
  <si>
    <t>柯筱富</t>
  </si>
  <si>
    <t>楊澤帆</t>
  </si>
  <si>
    <t>傅牧昕</t>
  </si>
  <si>
    <t>安鼎忠</t>
  </si>
  <si>
    <t>伍以建</t>
  </si>
  <si>
    <t>簡伶弦</t>
  </si>
  <si>
    <t>馬少騰</t>
  </si>
  <si>
    <t>項睿永</t>
  </si>
  <si>
    <t>藍禮宇</t>
  </si>
  <si>
    <t>古加平</t>
  </si>
  <si>
    <t>杜琮詠</t>
  </si>
  <si>
    <t>歐旼筑</t>
  </si>
  <si>
    <t>周奕棻</t>
  </si>
  <si>
    <t>顧昭良</t>
  </si>
  <si>
    <t>第一題(20%)</t>
    <phoneticPr fontId="1" type="noConversion"/>
  </si>
  <si>
    <t>第二題(20%)</t>
    <phoneticPr fontId="1" type="noConversion"/>
  </si>
  <si>
    <t>第三題(25%)</t>
    <phoneticPr fontId="1" type="noConversion"/>
  </si>
  <si>
    <t>第四題(35%)</t>
    <phoneticPr fontId="1" type="noConversion"/>
  </si>
  <si>
    <t>第一題(20%)</t>
    <phoneticPr fontId="1" type="noConversion"/>
  </si>
  <si>
    <t>第二題(25%)</t>
    <phoneticPr fontId="1" type="noConversion"/>
  </si>
  <si>
    <t>第四題(30%)</t>
    <phoneticPr fontId="1" type="noConversion"/>
  </si>
  <si>
    <t>x</t>
  </si>
  <si>
    <t>xx</t>
  </si>
  <si>
    <t>平時成績</t>
    <phoneticPr fontId="1" type="noConversion"/>
  </si>
  <si>
    <t>點名
xx缺席x請假</t>
    <phoneticPr fontId="1" type="noConversion"/>
  </si>
  <si>
    <t>XX</t>
    <phoneticPr fontId="1" type="noConversion"/>
  </si>
  <si>
    <t>XX</t>
    <phoneticPr fontId="1" type="noConversion"/>
  </si>
  <si>
    <t>XX</t>
    <phoneticPr fontId="1" type="noConversion"/>
  </si>
  <si>
    <t>X</t>
    <phoneticPr fontId="1" type="noConversion"/>
  </si>
  <si>
    <t>X</t>
    <phoneticPr fontId="1" type="noConversion"/>
  </si>
  <si>
    <t>XX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</si>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</sst>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&quot;月&quot;d&quot;日&quot;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3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4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</cellXfs>
  <cellStyles count="3">
    <cellStyle name="一般" xfId="0" builtinId="0"/>
    <cellStyle name="一般 2" xfId="2"/>
    <cellStyle name="一般 3" xfId="1"/>
  </cellStyles>
  <dxfs count="4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網狀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網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網狀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80" zoomScaleNormal="80" workbookViewId="0">
      <pane xSplit="4" ySplit="2" topLeftCell="E3" activePane="bottomRight" state="frozen"/>
      <selection pane="topRight" activeCell="F1" sqref="F1"/>
      <selection pane="bottomLeft" activeCell="A2" sqref="A2"/>
      <selection pane="bottomRight" activeCell="H8" sqref="H8"/>
    </sheetView>
  </sheetViews>
  <sheetFormatPr defaultRowHeight="16.5" x14ac:dyDescent="0.25"/>
  <cols>
    <col min="1" max="1" width="7.375" customWidth="1"/>
    <col min="2" max="2" width="16.375" style="2" bestFit="1" customWidth="1"/>
    <col min="3" max="3" width="13.875" style="2" customWidth="1"/>
    <col min="4" max="4" width="9.875" style="2" customWidth="1"/>
    <col min="5" max="5" width="11.125" customWidth="1"/>
    <col min="6" max="7" width="10.875" style="2" customWidth="1"/>
    <col min="8" max="8" width="14.375" style="2" customWidth="1"/>
    <col min="9" max="9" width="11.125" style="2" customWidth="1"/>
    <col min="10" max="10" width="15.25" style="2" customWidth="1"/>
  </cols>
  <sheetData>
    <row r="1" spans="1:10" ht="24" customHeight="1" x14ac:dyDescent="0.25">
      <c r="E1" s="8">
        <v>0.3</v>
      </c>
      <c r="F1" s="8">
        <v>0.35</v>
      </c>
      <c r="G1" s="8">
        <v>0.35</v>
      </c>
      <c r="I1" s="4"/>
    </row>
    <row r="2" spans="1:10" s="2" customFormat="1" ht="25.5" customHeight="1" x14ac:dyDescent="0.25">
      <c r="A2" s="20" t="s">
        <v>3</v>
      </c>
      <c r="B2" s="20" t="s">
        <v>0</v>
      </c>
      <c r="C2" s="20" t="s">
        <v>1</v>
      </c>
      <c r="D2" s="20" t="s">
        <v>2</v>
      </c>
      <c r="E2" s="20" t="s">
        <v>23</v>
      </c>
      <c r="F2" s="20" t="s">
        <v>6</v>
      </c>
      <c r="G2" s="20" t="s">
        <v>7</v>
      </c>
      <c r="H2" s="20" t="s">
        <v>9</v>
      </c>
      <c r="I2" s="20" t="s">
        <v>96</v>
      </c>
      <c r="J2" s="21" t="s">
        <v>8</v>
      </c>
    </row>
    <row r="3" spans="1:10" ht="23.45" customHeight="1" x14ac:dyDescent="0.25">
      <c r="A3" s="30">
        <v>1</v>
      </c>
      <c r="B3" s="30" t="s">
        <v>10</v>
      </c>
      <c r="C3" s="30" t="s">
        <v>28</v>
      </c>
      <c r="D3" s="30" t="s">
        <v>97</v>
      </c>
      <c r="E3" s="30">
        <f ca="1">VLOOKUP($C3,INDIRECT(E$2),COLUMN(平時成績!K:K),0)</f>
        <v>31</v>
      </c>
      <c r="F3" s="30">
        <f ca="1">VLOOKUP($C3,INDIRECT(F$2),COLUMN(期中考!G:G),0)</f>
        <v>55</v>
      </c>
      <c r="G3" s="30">
        <f ca="1">VLOOKUP($C3,INDIRECT(G$2),COLUMN(期末考!G:G),0)</f>
        <v>66</v>
      </c>
      <c r="H3" s="31">
        <f ca="1">SUMPRODUCT(E3:G3,$E$1:$G$1)</f>
        <v>51.649999999999991</v>
      </c>
      <c r="I3" s="30">
        <f ca="1">VLOOKUP($C3,INDIRECT(I$2),COLUMN(點名!P:P),0)</f>
        <v>12</v>
      </c>
      <c r="J3" s="32">
        <f ca="1">ROUND(H3+I3,0)</f>
        <v>64</v>
      </c>
    </row>
    <row r="4" spans="1:10" ht="23.45" customHeight="1" x14ac:dyDescent="0.25">
      <c r="A4" s="22">
        <v>2</v>
      </c>
      <c r="B4" s="22" t="s">
        <v>10</v>
      </c>
      <c r="C4" s="22" t="s">
        <v>29</v>
      </c>
      <c r="D4" s="22" t="s">
        <v>98</v>
      </c>
      <c r="E4" s="22">
        <f ca="1">VLOOKUP($C4,INDIRECT(E$2),COLUMN(平時成績!K:K),0)</f>
        <v>38</v>
      </c>
      <c r="F4" s="22">
        <f ca="1">VLOOKUP($C4,INDIRECT(F$2),COLUMN(期中考!G:G),0)</f>
        <v>81</v>
      </c>
      <c r="G4" s="22">
        <f ca="1">VLOOKUP($C4,INDIRECT(G$2),COLUMN(期末考!G:G),0)</f>
        <v>29</v>
      </c>
      <c r="H4" s="23">
        <f t="shared" ref="H4:H67" ca="1" si="0">SUMPRODUCT(E4:G4,$E$1:$G$1)</f>
        <v>49.9</v>
      </c>
      <c r="I4" s="22">
        <f ca="1">VLOOKUP($C4,INDIRECT(I$2),COLUMN(點名!P:P),0)</f>
        <v>12</v>
      </c>
      <c r="J4" s="24">
        <f t="shared" ref="J4:J67" ca="1" si="1">ROUND(H4+I4,0)</f>
        <v>62</v>
      </c>
    </row>
    <row r="5" spans="1:10" ht="23.45" customHeight="1" x14ac:dyDescent="0.25">
      <c r="A5" s="30">
        <v>3</v>
      </c>
      <c r="B5" s="30" t="s">
        <v>10</v>
      </c>
      <c r="C5" s="30" t="s">
        <v>30</v>
      </c>
      <c r="D5" s="30" t="s">
        <v>99</v>
      </c>
      <c r="E5" s="30">
        <f ca="1">VLOOKUP($C5,INDIRECT(E$2),COLUMN(平時成績!K:K),0)</f>
        <v>60</v>
      </c>
      <c r="F5" s="30">
        <f ca="1">VLOOKUP($C5,INDIRECT(F$2),COLUMN(期中考!G:G),0)</f>
        <v>41</v>
      </c>
      <c r="G5" s="30">
        <f ca="1">VLOOKUP($C5,INDIRECT(G$2),COLUMN(期末考!G:G),0)</f>
        <v>67</v>
      </c>
      <c r="H5" s="31">
        <f t="shared" ca="1" si="0"/>
        <v>55.8</v>
      </c>
      <c r="I5" s="30">
        <f ca="1">VLOOKUP($C5,INDIRECT(I$2),COLUMN(點名!P:P),0)</f>
        <v>12</v>
      </c>
      <c r="J5" s="32">
        <f t="shared" ca="1" si="1"/>
        <v>68</v>
      </c>
    </row>
    <row r="6" spans="1:10" ht="23.45" customHeight="1" x14ac:dyDescent="0.25">
      <c r="A6" s="22">
        <v>4</v>
      </c>
      <c r="B6" s="22" t="s">
        <v>10</v>
      </c>
      <c r="C6" s="22" t="s">
        <v>31</v>
      </c>
      <c r="D6" s="22" t="s">
        <v>100</v>
      </c>
      <c r="E6" s="22">
        <f ca="1">VLOOKUP($C6,INDIRECT(E$2),COLUMN(平時成績!K:K),0)</f>
        <v>54</v>
      </c>
      <c r="F6" s="22">
        <f ca="1">VLOOKUP($C6,INDIRECT(F$2),COLUMN(期中考!G:G),0)</f>
        <v>51</v>
      </c>
      <c r="G6" s="22">
        <f ca="1">VLOOKUP($C6,INDIRECT(G$2),COLUMN(期末考!G:G),0)</f>
        <v>64</v>
      </c>
      <c r="H6" s="23">
        <f t="shared" ca="1" si="0"/>
        <v>56.449999999999996</v>
      </c>
      <c r="I6" s="22">
        <f ca="1">VLOOKUP($C6,INDIRECT(I$2),COLUMN(點名!P:P),0)</f>
        <v>12</v>
      </c>
      <c r="J6" s="24">
        <f t="shared" ca="1" si="1"/>
        <v>68</v>
      </c>
    </row>
    <row r="7" spans="1:10" ht="23.45" customHeight="1" x14ac:dyDescent="0.25">
      <c r="A7" s="30">
        <v>5</v>
      </c>
      <c r="B7" s="30" t="s">
        <v>11</v>
      </c>
      <c r="C7" s="30" t="s">
        <v>32</v>
      </c>
      <c r="D7" s="30" t="s">
        <v>101</v>
      </c>
      <c r="E7" s="30">
        <f ca="1">VLOOKUP($C7,INDIRECT(E$2),COLUMN(平時成績!K:K),0)</f>
        <v>59</v>
      </c>
      <c r="F7" s="30">
        <f ca="1">VLOOKUP($C7,INDIRECT(F$2),COLUMN(期中考!G:G),0)</f>
        <v>74</v>
      </c>
      <c r="G7" s="30">
        <f ca="1">VLOOKUP($C7,INDIRECT(G$2),COLUMN(期末考!G:G),0)</f>
        <v>58</v>
      </c>
      <c r="H7" s="31">
        <f t="shared" ca="1" si="0"/>
        <v>63.899999999999991</v>
      </c>
      <c r="I7" s="30">
        <f ca="1">VLOOKUP($C7,INDIRECT(I$2),COLUMN(點名!P:P),0)</f>
        <v>12.5</v>
      </c>
      <c r="J7" s="32">
        <f t="shared" ca="1" si="1"/>
        <v>76</v>
      </c>
    </row>
    <row r="8" spans="1:10" ht="23.45" customHeight="1" x14ac:dyDescent="0.25">
      <c r="A8" s="22">
        <v>6</v>
      </c>
      <c r="B8" s="22" t="s">
        <v>11</v>
      </c>
      <c r="C8" s="22" t="s">
        <v>33</v>
      </c>
      <c r="D8" s="22" t="s">
        <v>102</v>
      </c>
      <c r="E8" s="22">
        <f ca="1">VLOOKUP($C8,INDIRECT(E$2),COLUMN(平時成績!K:K),0)</f>
        <v>70</v>
      </c>
      <c r="F8" s="22">
        <f ca="1">VLOOKUP($C8,INDIRECT(F$2),COLUMN(期中考!G:G),0)</f>
        <v>32</v>
      </c>
      <c r="G8" s="22">
        <f ca="1">VLOOKUP($C8,INDIRECT(G$2),COLUMN(期末考!G:G),0)</f>
        <v>50</v>
      </c>
      <c r="H8" s="23">
        <f t="shared" ca="1" si="0"/>
        <v>49.7</v>
      </c>
      <c r="I8" s="22">
        <f ca="1">VLOOKUP($C8,INDIRECT(I$2),COLUMN(點名!P:P),0)</f>
        <v>13</v>
      </c>
      <c r="J8" s="24">
        <f t="shared" ca="1" si="1"/>
        <v>63</v>
      </c>
    </row>
    <row r="9" spans="1:10" ht="23.45" customHeight="1" x14ac:dyDescent="0.25">
      <c r="A9" s="30">
        <v>7</v>
      </c>
      <c r="B9" s="30" t="s">
        <v>11</v>
      </c>
      <c r="C9" s="30" t="s">
        <v>34</v>
      </c>
      <c r="D9" s="30" t="s">
        <v>103</v>
      </c>
      <c r="E9" s="30">
        <f ca="1">VLOOKUP($C9,INDIRECT(E$2),COLUMN(平時成績!K:K),0)</f>
        <v>54</v>
      </c>
      <c r="F9" s="30">
        <f ca="1">VLOOKUP($C9,INDIRECT(F$2),COLUMN(期中考!G:G),0)</f>
        <v>46</v>
      </c>
      <c r="G9" s="30">
        <f ca="1">VLOOKUP($C9,INDIRECT(G$2),COLUMN(期末考!G:G),0)</f>
        <v>52</v>
      </c>
      <c r="H9" s="31">
        <f t="shared" ca="1" si="0"/>
        <v>50.5</v>
      </c>
      <c r="I9" s="30">
        <f ca="1">VLOOKUP($C9,INDIRECT(I$2),COLUMN(點名!P:P),0)</f>
        <v>12</v>
      </c>
      <c r="J9" s="32">
        <f t="shared" ca="1" si="1"/>
        <v>63</v>
      </c>
    </row>
    <row r="10" spans="1:10" ht="23.45" customHeight="1" x14ac:dyDescent="0.25">
      <c r="A10" s="22">
        <v>8</v>
      </c>
      <c r="B10" s="22" t="s">
        <v>11</v>
      </c>
      <c r="C10" s="22" t="s">
        <v>35</v>
      </c>
      <c r="D10" s="22" t="s">
        <v>104</v>
      </c>
      <c r="E10" s="22">
        <f ca="1">VLOOKUP($C10,INDIRECT(E$2),COLUMN(平時成績!K:K),0)</f>
        <v>46</v>
      </c>
      <c r="F10" s="22">
        <f ca="1">VLOOKUP($C10,INDIRECT(F$2),COLUMN(期中考!G:G),0)</f>
        <v>34</v>
      </c>
      <c r="G10" s="22">
        <f ca="1">VLOOKUP($C10,INDIRECT(G$2),COLUMN(期末考!G:G),0)</f>
        <v>20</v>
      </c>
      <c r="H10" s="23">
        <f t="shared" ca="1" si="0"/>
        <v>32.699999999999996</v>
      </c>
      <c r="I10" s="22">
        <f ca="1">VLOOKUP($C10,INDIRECT(I$2),COLUMN(點名!P:P),0)</f>
        <v>12.5</v>
      </c>
      <c r="J10" s="24">
        <f t="shared" ca="1" si="1"/>
        <v>45</v>
      </c>
    </row>
    <row r="11" spans="1:10" ht="23.45" customHeight="1" x14ac:dyDescent="0.25">
      <c r="A11" s="30">
        <v>9</v>
      </c>
      <c r="B11" s="30" t="s">
        <v>11</v>
      </c>
      <c r="C11" s="30" t="s">
        <v>36</v>
      </c>
      <c r="D11" s="30" t="s">
        <v>105</v>
      </c>
      <c r="E11" s="30">
        <f ca="1">VLOOKUP($C11,INDIRECT(E$2),COLUMN(平時成績!K:K),0)</f>
        <v>39</v>
      </c>
      <c r="F11" s="30">
        <f ca="1">VLOOKUP($C11,INDIRECT(F$2),COLUMN(期中考!G:G),0)</f>
        <v>68</v>
      </c>
      <c r="G11" s="30">
        <f ca="1">VLOOKUP($C11,INDIRECT(G$2),COLUMN(期末考!G:G),0)</f>
        <v>51</v>
      </c>
      <c r="H11" s="31">
        <f t="shared" ca="1" si="0"/>
        <v>53.349999999999994</v>
      </c>
      <c r="I11" s="30">
        <f ca="1">VLOOKUP($C11,INDIRECT(I$2),COLUMN(點名!P:P),0)</f>
        <v>11</v>
      </c>
      <c r="J11" s="32">
        <f t="shared" ca="1" si="1"/>
        <v>64</v>
      </c>
    </row>
    <row r="12" spans="1:10" ht="23.45" customHeight="1" x14ac:dyDescent="0.25">
      <c r="A12" s="22">
        <v>10</v>
      </c>
      <c r="B12" s="22" t="s">
        <v>11</v>
      </c>
      <c r="C12" s="22" t="s">
        <v>37</v>
      </c>
      <c r="D12" s="22" t="s">
        <v>106</v>
      </c>
      <c r="E12" s="22">
        <f ca="1">VLOOKUP($C12,INDIRECT(E$2),COLUMN(平時成績!K:K),0)</f>
        <v>47</v>
      </c>
      <c r="F12" s="22">
        <f ca="1">VLOOKUP($C12,INDIRECT(F$2),COLUMN(期中考!G:G),0)</f>
        <v>68</v>
      </c>
      <c r="G12" s="22">
        <f ca="1">VLOOKUP($C12,INDIRECT(G$2),COLUMN(期末考!G:G),0)</f>
        <v>63</v>
      </c>
      <c r="H12" s="23">
        <f t="shared" ca="1" si="0"/>
        <v>59.949999999999996</v>
      </c>
      <c r="I12" s="22">
        <f ca="1">VLOOKUP($C12,INDIRECT(I$2),COLUMN(點名!P:P),0)</f>
        <v>12</v>
      </c>
      <c r="J12" s="24">
        <f t="shared" ca="1" si="1"/>
        <v>72</v>
      </c>
    </row>
    <row r="13" spans="1:10" ht="23.45" customHeight="1" x14ac:dyDescent="0.25">
      <c r="A13" s="30">
        <v>11</v>
      </c>
      <c r="B13" s="30" t="s">
        <v>11</v>
      </c>
      <c r="C13" s="30" t="s">
        <v>38</v>
      </c>
      <c r="D13" s="30" t="s">
        <v>107</v>
      </c>
      <c r="E13" s="30">
        <f ca="1">VLOOKUP($C13,INDIRECT(E$2),COLUMN(平時成績!K:K),0)</f>
        <v>34</v>
      </c>
      <c r="F13" s="30">
        <f ca="1">VLOOKUP($C13,INDIRECT(F$2),COLUMN(期中考!G:G),0)</f>
        <v>38</v>
      </c>
      <c r="G13" s="30">
        <f ca="1">VLOOKUP($C13,INDIRECT(G$2),COLUMN(期末考!G:G),0)</f>
        <v>64</v>
      </c>
      <c r="H13" s="31">
        <f t="shared" ca="1" si="0"/>
        <v>45.9</v>
      </c>
      <c r="I13" s="30">
        <f ca="1">VLOOKUP($C13,INDIRECT(I$2),COLUMN(點名!P:P),0)</f>
        <v>10</v>
      </c>
      <c r="J13" s="32">
        <f t="shared" ca="1" si="1"/>
        <v>56</v>
      </c>
    </row>
    <row r="14" spans="1:10" ht="23.45" customHeight="1" x14ac:dyDescent="0.25">
      <c r="A14" s="22">
        <v>12</v>
      </c>
      <c r="B14" s="22" t="s">
        <v>11</v>
      </c>
      <c r="C14" s="22" t="s">
        <v>39</v>
      </c>
      <c r="D14" s="22" t="s">
        <v>108</v>
      </c>
      <c r="E14" s="22">
        <f ca="1">VLOOKUP($C14,INDIRECT(E$2),COLUMN(平時成績!K:K),0)</f>
        <v>69</v>
      </c>
      <c r="F14" s="22">
        <f ca="1">VLOOKUP($C14,INDIRECT(F$2),COLUMN(期中考!G:G),0)</f>
        <v>57</v>
      </c>
      <c r="G14" s="22">
        <f ca="1">VLOOKUP($C14,INDIRECT(G$2),COLUMN(期末考!G:G),0)</f>
        <v>53</v>
      </c>
      <c r="H14" s="23">
        <f t="shared" ca="1" si="0"/>
        <v>59.199999999999996</v>
      </c>
      <c r="I14" s="22">
        <f ca="1">VLOOKUP($C14,INDIRECT(I$2),COLUMN(點名!P:P),0)</f>
        <v>11</v>
      </c>
      <c r="J14" s="24">
        <f t="shared" ca="1" si="1"/>
        <v>70</v>
      </c>
    </row>
    <row r="15" spans="1:10" ht="23.45" customHeight="1" x14ac:dyDescent="0.25">
      <c r="A15" s="30">
        <v>13</v>
      </c>
      <c r="B15" s="30" t="s">
        <v>12</v>
      </c>
      <c r="C15" s="30" t="s">
        <v>40</v>
      </c>
      <c r="D15" s="30" t="s">
        <v>109</v>
      </c>
      <c r="E15" s="30">
        <f ca="1">VLOOKUP($C15,INDIRECT(E$2),COLUMN(平時成績!K:K),0)</f>
        <v>56</v>
      </c>
      <c r="F15" s="30">
        <f ca="1">VLOOKUP($C15,INDIRECT(F$2),COLUMN(期中考!G:G),0)</f>
        <v>26</v>
      </c>
      <c r="G15" s="30">
        <f ca="1">VLOOKUP($C15,INDIRECT(G$2),COLUMN(期末考!G:G),0)</f>
        <v>38</v>
      </c>
      <c r="H15" s="31">
        <f t="shared" ca="1" si="0"/>
        <v>39.199999999999996</v>
      </c>
      <c r="I15" s="30">
        <f ca="1">VLOOKUP($C15,INDIRECT(I$2),COLUMN(點名!P:P),0)</f>
        <v>11</v>
      </c>
      <c r="J15" s="32">
        <f t="shared" ca="1" si="1"/>
        <v>50</v>
      </c>
    </row>
    <row r="16" spans="1:10" ht="23.45" customHeight="1" x14ac:dyDescent="0.25">
      <c r="A16" s="22">
        <v>14</v>
      </c>
      <c r="B16" s="22" t="s">
        <v>12</v>
      </c>
      <c r="C16" s="22" t="s">
        <v>41</v>
      </c>
      <c r="D16" s="22" t="s">
        <v>110</v>
      </c>
      <c r="E16" s="22">
        <f ca="1">VLOOKUP($C16,INDIRECT(E$2),COLUMN(平時成績!K:K),0)</f>
        <v>65</v>
      </c>
      <c r="F16" s="22">
        <f ca="1">VLOOKUP($C16,INDIRECT(F$2),COLUMN(期中考!G:G),0)</f>
        <v>67</v>
      </c>
      <c r="G16" s="22">
        <f ca="1">VLOOKUP($C16,INDIRECT(G$2),COLUMN(期末考!G:G),0)</f>
        <v>55</v>
      </c>
      <c r="H16" s="23">
        <f t="shared" ca="1" si="0"/>
        <v>62.2</v>
      </c>
      <c r="I16" s="22">
        <f ca="1">VLOOKUP($C16,INDIRECT(I$2),COLUMN(點名!P:P),0)</f>
        <v>11</v>
      </c>
      <c r="J16" s="24">
        <f t="shared" ca="1" si="1"/>
        <v>73</v>
      </c>
    </row>
    <row r="17" spans="1:10" ht="23.45" customHeight="1" x14ac:dyDescent="0.25">
      <c r="A17" s="30">
        <v>15</v>
      </c>
      <c r="B17" s="30" t="s">
        <v>12</v>
      </c>
      <c r="C17" s="30" t="s">
        <v>42</v>
      </c>
      <c r="D17" s="30" t="s">
        <v>111</v>
      </c>
      <c r="E17" s="30">
        <f ca="1">VLOOKUP($C17,INDIRECT(E$2),COLUMN(平時成績!K:K),0)</f>
        <v>52</v>
      </c>
      <c r="F17" s="30">
        <f ca="1">VLOOKUP($C17,INDIRECT(F$2),COLUMN(期中考!G:G),0)</f>
        <v>64</v>
      </c>
      <c r="G17" s="30">
        <f ca="1">VLOOKUP($C17,INDIRECT(G$2),COLUMN(期末考!G:G),0)</f>
        <v>79</v>
      </c>
      <c r="H17" s="31">
        <f t="shared" ca="1" si="0"/>
        <v>65.650000000000006</v>
      </c>
      <c r="I17" s="30">
        <f ca="1">VLOOKUP($C17,INDIRECT(I$2),COLUMN(點名!P:P),0)</f>
        <v>13</v>
      </c>
      <c r="J17" s="32">
        <f t="shared" ca="1" si="1"/>
        <v>79</v>
      </c>
    </row>
    <row r="18" spans="1:10" ht="23.45" customHeight="1" x14ac:dyDescent="0.25">
      <c r="A18" s="22">
        <v>16</v>
      </c>
      <c r="B18" s="22" t="s">
        <v>12</v>
      </c>
      <c r="C18" s="22" t="s">
        <v>43</v>
      </c>
      <c r="D18" s="22" t="s">
        <v>112</v>
      </c>
      <c r="E18" s="22">
        <f ca="1">VLOOKUP($C18,INDIRECT(E$2),COLUMN(平時成績!K:K),0)</f>
        <v>43</v>
      </c>
      <c r="F18" s="22">
        <f ca="1">VLOOKUP($C18,INDIRECT(F$2),COLUMN(期中考!G:G),0)</f>
        <v>41</v>
      </c>
      <c r="G18" s="22">
        <f ca="1">VLOOKUP($C18,INDIRECT(G$2),COLUMN(期末考!G:G),0)</f>
        <v>73</v>
      </c>
      <c r="H18" s="23">
        <f t="shared" ca="1" si="0"/>
        <v>52.8</v>
      </c>
      <c r="I18" s="22">
        <f ca="1">VLOOKUP($C18,INDIRECT(I$2),COLUMN(點名!P:P),0)</f>
        <v>11</v>
      </c>
      <c r="J18" s="24">
        <f t="shared" ca="1" si="1"/>
        <v>64</v>
      </c>
    </row>
    <row r="19" spans="1:10" ht="23.45" customHeight="1" x14ac:dyDescent="0.25">
      <c r="A19" s="30">
        <v>17</v>
      </c>
      <c r="B19" s="30" t="s">
        <v>12</v>
      </c>
      <c r="C19" s="30" t="s">
        <v>44</v>
      </c>
      <c r="D19" s="30" t="s">
        <v>113</v>
      </c>
      <c r="E19" s="30">
        <f ca="1">VLOOKUP($C19,INDIRECT(E$2),COLUMN(平時成績!K:K),0)</f>
        <v>40</v>
      </c>
      <c r="F19" s="30">
        <f ca="1">VLOOKUP($C19,INDIRECT(F$2),COLUMN(期中考!G:G),0)</f>
        <v>38</v>
      </c>
      <c r="G19" s="30">
        <f ca="1">VLOOKUP($C19,INDIRECT(G$2),COLUMN(期末考!G:G),0)</f>
        <v>61</v>
      </c>
      <c r="H19" s="31">
        <f t="shared" ca="1" si="0"/>
        <v>46.649999999999991</v>
      </c>
      <c r="I19" s="30">
        <f ca="1">VLOOKUP($C19,INDIRECT(I$2),COLUMN(點名!P:P),0)</f>
        <v>11</v>
      </c>
      <c r="J19" s="32">
        <f t="shared" ca="1" si="1"/>
        <v>58</v>
      </c>
    </row>
    <row r="20" spans="1:10" ht="23.45" customHeight="1" x14ac:dyDescent="0.25">
      <c r="A20" s="22">
        <v>18</v>
      </c>
      <c r="B20" s="22" t="s">
        <v>12</v>
      </c>
      <c r="C20" s="22" t="s">
        <v>45</v>
      </c>
      <c r="D20" s="22" t="s">
        <v>114</v>
      </c>
      <c r="E20" s="22">
        <f ca="1">VLOOKUP($C20,INDIRECT(E$2),COLUMN(平時成績!K:K),0)</f>
        <v>60</v>
      </c>
      <c r="F20" s="22">
        <f ca="1">VLOOKUP($C20,INDIRECT(F$2),COLUMN(期中考!G:G),0)</f>
        <v>64</v>
      </c>
      <c r="G20" s="22">
        <f ca="1">VLOOKUP($C20,INDIRECT(G$2),COLUMN(期末考!G:G),0)</f>
        <v>95</v>
      </c>
      <c r="H20" s="23">
        <f t="shared" ca="1" si="0"/>
        <v>73.650000000000006</v>
      </c>
      <c r="I20" s="22">
        <f ca="1">VLOOKUP($C20,INDIRECT(I$2),COLUMN(點名!P:P),0)</f>
        <v>12</v>
      </c>
      <c r="J20" s="24">
        <f t="shared" ca="1" si="1"/>
        <v>86</v>
      </c>
    </row>
    <row r="21" spans="1:10" ht="23.45" customHeight="1" x14ac:dyDescent="0.25">
      <c r="A21" s="30">
        <v>19</v>
      </c>
      <c r="B21" s="30" t="s">
        <v>12</v>
      </c>
      <c r="C21" s="30" t="s">
        <v>46</v>
      </c>
      <c r="D21" s="30" t="s">
        <v>115</v>
      </c>
      <c r="E21" s="30">
        <f ca="1">VLOOKUP($C21,INDIRECT(E$2),COLUMN(平時成績!K:K),0)</f>
        <v>60</v>
      </c>
      <c r="F21" s="30">
        <f ca="1">VLOOKUP($C21,INDIRECT(F$2),COLUMN(期中考!G:G),0)</f>
        <v>49</v>
      </c>
      <c r="G21" s="30">
        <f ca="1">VLOOKUP($C21,INDIRECT(G$2),COLUMN(期末考!G:G),0)</f>
        <v>42</v>
      </c>
      <c r="H21" s="31">
        <f t="shared" ca="1" si="0"/>
        <v>49.849999999999994</v>
      </c>
      <c r="I21" s="30">
        <f ca="1">VLOOKUP($C21,INDIRECT(I$2),COLUMN(點名!P:P),0)</f>
        <v>13</v>
      </c>
      <c r="J21" s="32">
        <f t="shared" ca="1" si="1"/>
        <v>63</v>
      </c>
    </row>
    <row r="22" spans="1:10" ht="23.45" customHeight="1" x14ac:dyDescent="0.25">
      <c r="A22" s="22">
        <v>20</v>
      </c>
      <c r="B22" s="22" t="s">
        <v>12</v>
      </c>
      <c r="C22" s="22" t="s">
        <v>47</v>
      </c>
      <c r="D22" s="22" t="s">
        <v>116</v>
      </c>
      <c r="E22" s="22">
        <f ca="1">VLOOKUP($C22,INDIRECT(E$2),COLUMN(平時成績!K:K),0)</f>
        <v>59</v>
      </c>
      <c r="F22" s="22">
        <f ca="1">VLOOKUP($C22,INDIRECT(F$2),COLUMN(期中考!G:G),0)</f>
        <v>51</v>
      </c>
      <c r="G22" s="22">
        <f ca="1">VLOOKUP($C22,INDIRECT(G$2),COLUMN(期末考!G:G),0)</f>
        <v>58</v>
      </c>
      <c r="H22" s="23">
        <f t="shared" ca="1" si="0"/>
        <v>55.849999999999994</v>
      </c>
      <c r="I22" s="22">
        <f ca="1">VLOOKUP($C22,INDIRECT(I$2),COLUMN(點名!P:P),0)</f>
        <v>12</v>
      </c>
      <c r="J22" s="24">
        <f t="shared" ca="1" si="1"/>
        <v>68</v>
      </c>
    </row>
    <row r="23" spans="1:10" ht="23.45" customHeight="1" x14ac:dyDescent="0.25">
      <c r="A23" s="30">
        <v>21</v>
      </c>
      <c r="B23" s="30" t="s">
        <v>12</v>
      </c>
      <c r="C23" s="30" t="s">
        <v>48</v>
      </c>
      <c r="D23" s="30" t="s">
        <v>117</v>
      </c>
      <c r="E23" s="30">
        <f ca="1">VLOOKUP($C23,INDIRECT(E$2),COLUMN(平時成績!K:K),0)</f>
        <v>44</v>
      </c>
      <c r="F23" s="30">
        <f ca="1">VLOOKUP($C23,INDIRECT(F$2),COLUMN(期中考!G:G),0)</f>
        <v>78</v>
      </c>
      <c r="G23" s="30">
        <f ca="1">VLOOKUP($C23,INDIRECT(G$2),COLUMN(期末考!G:G),0)</f>
        <v>35</v>
      </c>
      <c r="H23" s="31">
        <f t="shared" ca="1" si="0"/>
        <v>52.75</v>
      </c>
      <c r="I23" s="30">
        <f ca="1">VLOOKUP($C23,INDIRECT(I$2),COLUMN(點名!P:P),0)</f>
        <v>13</v>
      </c>
      <c r="J23" s="32">
        <f t="shared" ca="1" si="1"/>
        <v>66</v>
      </c>
    </row>
    <row r="24" spans="1:10" ht="23.45" customHeight="1" x14ac:dyDescent="0.25">
      <c r="A24" s="22">
        <v>22</v>
      </c>
      <c r="B24" s="22" t="s">
        <v>12</v>
      </c>
      <c r="C24" s="22" t="s">
        <v>49</v>
      </c>
      <c r="D24" s="22" t="s">
        <v>118</v>
      </c>
      <c r="E24" s="22">
        <f ca="1">VLOOKUP($C24,INDIRECT(E$2),COLUMN(平時成績!K:K),0)</f>
        <v>59</v>
      </c>
      <c r="F24" s="22">
        <f ca="1">VLOOKUP($C24,INDIRECT(F$2),COLUMN(期中考!G:G),0)</f>
        <v>81</v>
      </c>
      <c r="G24" s="22">
        <f ca="1">VLOOKUP($C24,INDIRECT(G$2),COLUMN(期末考!G:G),0)</f>
        <v>27</v>
      </c>
      <c r="H24" s="23">
        <f t="shared" ca="1" si="0"/>
        <v>55.5</v>
      </c>
      <c r="I24" s="22">
        <f ca="1">VLOOKUP($C24,INDIRECT(I$2),COLUMN(點名!P:P),0)</f>
        <v>11</v>
      </c>
      <c r="J24" s="24">
        <f t="shared" ca="1" si="1"/>
        <v>67</v>
      </c>
    </row>
    <row r="25" spans="1:10" ht="23.45" customHeight="1" x14ac:dyDescent="0.25">
      <c r="A25" s="30">
        <v>23</v>
      </c>
      <c r="B25" s="30" t="s">
        <v>12</v>
      </c>
      <c r="C25" s="30" t="s">
        <v>50</v>
      </c>
      <c r="D25" s="30" t="s">
        <v>119</v>
      </c>
      <c r="E25" s="30">
        <f ca="1">VLOOKUP($C25,INDIRECT(E$2),COLUMN(平時成績!K:K),0)</f>
        <v>63</v>
      </c>
      <c r="F25" s="30">
        <f ca="1">VLOOKUP($C25,INDIRECT(F$2),COLUMN(期中考!G:G),0)</f>
        <v>68</v>
      </c>
      <c r="G25" s="30">
        <f ca="1">VLOOKUP($C25,INDIRECT(G$2),COLUMN(期末考!G:G),0)</f>
        <v>24</v>
      </c>
      <c r="H25" s="31">
        <f t="shared" ca="1" si="0"/>
        <v>51.099999999999994</v>
      </c>
      <c r="I25" s="30">
        <f ca="1">VLOOKUP($C25,INDIRECT(I$2),COLUMN(點名!P:P),0)</f>
        <v>12</v>
      </c>
      <c r="J25" s="32">
        <f t="shared" ca="1" si="1"/>
        <v>63</v>
      </c>
    </row>
    <row r="26" spans="1:10" ht="23.45" customHeight="1" x14ac:dyDescent="0.25">
      <c r="A26" s="22">
        <v>24</v>
      </c>
      <c r="B26" s="22" t="s">
        <v>12</v>
      </c>
      <c r="C26" s="22" t="s">
        <v>51</v>
      </c>
      <c r="D26" s="22" t="s">
        <v>120</v>
      </c>
      <c r="E26" s="22">
        <f ca="1">VLOOKUP($C26,INDIRECT(E$2),COLUMN(平時成績!K:K),0)</f>
        <v>50</v>
      </c>
      <c r="F26" s="22">
        <f ca="1">VLOOKUP($C26,INDIRECT(F$2),COLUMN(期中考!G:G),0)</f>
        <v>43</v>
      </c>
      <c r="G26" s="22">
        <f ca="1">VLOOKUP($C26,INDIRECT(G$2),COLUMN(期末考!G:G),0)</f>
        <v>45</v>
      </c>
      <c r="H26" s="23">
        <f t="shared" ca="1" si="0"/>
        <v>45.8</v>
      </c>
      <c r="I26" s="22">
        <f ca="1">VLOOKUP($C26,INDIRECT(I$2),COLUMN(點名!P:P),0)</f>
        <v>12</v>
      </c>
      <c r="J26" s="24">
        <f t="shared" ca="1" si="1"/>
        <v>58</v>
      </c>
    </row>
    <row r="27" spans="1:10" ht="23.45" customHeight="1" x14ac:dyDescent="0.25">
      <c r="A27" s="30">
        <v>25</v>
      </c>
      <c r="B27" s="30" t="s">
        <v>12</v>
      </c>
      <c r="C27" s="30" t="s">
        <v>52</v>
      </c>
      <c r="D27" s="30" t="s">
        <v>121</v>
      </c>
      <c r="E27" s="30">
        <f ca="1">VLOOKUP($C27,INDIRECT(E$2),COLUMN(平時成績!K:K),0)</f>
        <v>60</v>
      </c>
      <c r="F27" s="30">
        <f ca="1">VLOOKUP($C27,INDIRECT(F$2),COLUMN(期中考!G:G),0)</f>
        <v>62</v>
      </c>
      <c r="G27" s="30">
        <f ca="1">VLOOKUP($C27,INDIRECT(G$2),COLUMN(期末考!G:G),0)</f>
        <v>63</v>
      </c>
      <c r="H27" s="31">
        <f t="shared" ca="1" si="0"/>
        <v>61.75</v>
      </c>
      <c r="I27" s="30">
        <f ca="1">VLOOKUP($C27,INDIRECT(I$2),COLUMN(點名!P:P),0)</f>
        <v>12</v>
      </c>
      <c r="J27" s="32">
        <f t="shared" ca="1" si="1"/>
        <v>74</v>
      </c>
    </row>
    <row r="28" spans="1:10" ht="23.45" customHeight="1" x14ac:dyDescent="0.25">
      <c r="A28" s="22">
        <v>26</v>
      </c>
      <c r="B28" s="22" t="s">
        <v>12</v>
      </c>
      <c r="C28" s="22" t="s">
        <v>53</v>
      </c>
      <c r="D28" s="22" t="s">
        <v>122</v>
      </c>
      <c r="E28" s="22">
        <f ca="1">VLOOKUP($C28,INDIRECT(E$2),COLUMN(平時成績!K:K),0)</f>
        <v>56</v>
      </c>
      <c r="F28" s="22">
        <f ca="1">VLOOKUP($C28,INDIRECT(F$2),COLUMN(期中考!G:G),0)</f>
        <v>86</v>
      </c>
      <c r="G28" s="22">
        <f ca="1">VLOOKUP($C28,INDIRECT(G$2),COLUMN(期末考!G:G),0)</f>
        <v>68</v>
      </c>
      <c r="H28" s="23">
        <f t="shared" ca="1" si="0"/>
        <v>70.699999999999989</v>
      </c>
      <c r="I28" s="22">
        <f ca="1">VLOOKUP($C28,INDIRECT(I$2),COLUMN(點名!P:P),0)</f>
        <v>12</v>
      </c>
      <c r="J28" s="24">
        <f t="shared" ca="1" si="1"/>
        <v>83</v>
      </c>
    </row>
    <row r="29" spans="1:10" ht="23.45" customHeight="1" x14ac:dyDescent="0.25">
      <c r="A29" s="30">
        <v>27</v>
      </c>
      <c r="B29" s="30" t="s">
        <v>12</v>
      </c>
      <c r="C29" s="30" t="s">
        <v>54</v>
      </c>
      <c r="D29" s="30" t="s">
        <v>123</v>
      </c>
      <c r="E29" s="30">
        <f ca="1">VLOOKUP($C29,INDIRECT(E$2),COLUMN(平時成績!K:K),0)</f>
        <v>49</v>
      </c>
      <c r="F29" s="30">
        <f ca="1">VLOOKUP($C29,INDIRECT(F$2),COLUMN(期中考!G:G),0)</f>
        <v>56</v>
      </c>
      <c r="G29" s="30">
        <f ca="1">VLOOKUP($C29,INDIRECT(G$2),COLUMN(期末考!G:G),0)</f>
        <v>40</v>
      </c>
      <c r="H29" s="31">
        <f t="shared" ca="1" si="0"/>
        <v>48.3</v>
      </c>
      <c r="I29" s="30">
        <f ca="1">VLOOKUP($C29,INDIRECT(I$2),COLUMN(點名!P:P),0)</f>
        <v>10</v>
      </c>
      <c r="J29" s="32">
        <f t="shared" ca="1" si="1"/>
        <v>58</v>
      </c>
    </row>
    <row r="30" spans="1:10" ht="23.45" customHeight="1" x14ac:dyDescent="0.25">
      <c r="A30" s="22">
        <v>28</v>
      </c>
      <c r="B30" s="22" t="s">
        <v>12</v>
      </c>
      <c r="C30" s="22" t="s">
        <v>55</v>
      </c>
      <c r="D30" s="22" t="s">
        <v>124</v>
      </c>
      <c r="E30" s="22">
        <f ca="1">VLOOKUP($C30,INDIRECT(E$2),COLUMN(平時成績!K:K),0)</f>
        <v>44</v>
      </c>
      <c r="F30" s="22">
        <f ca="1">VLOOKUP($C30,INDIRECT(F$2),COLUMN(期中考!G:G),0)</f>
        <v>68</v>
      </c>
      <c r="G30" s="22">
        <f ca="1">VLOOKUP($C30,INDIRECT(G$2),COLUMN(期末考!G:G),0)</f>
        <v>34</v>
      </c>
      <c r="H30" s="23">
        <f t="shared" ca="1" si="0"/>
        <v>48.9</v>
      </c>
      <c r="I30" s="22">
        <f ca="1">VLOOKUP($C30,INDIRECT(I$2),COLUMN(點名!P:P),0)</f>
        <v>11</v>
      </c>
      <c r="J30" s="24">
        <f t="shared" ca="1" si="1"/>
        <v>60</v>
      </c>
    </row>
    <row r="31" spans="1:10" ht="23.45" customHeight="1" x14ac:dyDescent="0.25">
      <c r="A31" s="30">
        <v>29</v>
      </c>
      <c r="B31" s="30" t="s">
        <v>12</v>
      </c>
      <c r="C31" s="30" t="s">
        <v>56</v>
      </c>
      <c r="D31" s="30" t="s">
        <v>125</v>
      </c>
      <c r="E31" s="30">
        <f ca="1">VLOOKUP($C31,INDIRECT(E$2),COLUMN(平時成績!K:K),0)</f>
        <v>46</v>
      </c>
      <c r="F31" s="30">
        <f ca="1">VLOOKUP($C31,INDIRECT(F$2),COLUMN(期中考!G:G),0)</f>
        <v>45</v>
      </c>
      <c r="G31" s="30">
        <f ca="1">VLOOKUP($C31,INDIRECT(G$2),COLUMN(期末考!G:G),0)</f>
        <v>62</v>
      </c>
      <c r="H31" s="31">
        <f t="shared" ca="1" si="0"/>
        <v>51.25</v>
      </c>
      <c r="I31" s="30">
        <f ca="1">VLOOKUP($C31,INDIRECT(I$2),COLUMN(點名!P:P),0)</f>
        <v>12</v>
      </c>
      <c r="J31" s="32">
        <f t="shared" ca="1" si="1"/>
        <v>63</v>
      </c>
    </row>
    <row r="32" spans="1:10" ht="23.45" customHeight="1" x14ac:dyDescent="0.25">
      <c r="A32" s="22">
        <v>30</v>
      </c>
      <c r="B32" s="22" t="s">
        <v>12</v>
      </c>
      <c r="C32" s="22" t="s">
        <v>57</v>
      </c>
      <c r="D32" s="22" t="s">
        <v>126</v>
      </c>
      <c r="E32" s="22">
        <f ca="1">VLOOKUP($C32,INDIRECT(E$2),COLUMN(平時成績!K:K),0)</f>
        <v>41</v>
      </c>
      <c r="F32" s="22">
        <f ca="1">VLOOKUP($C32,INDIRECT(F$2),COLUMN(期中考!G:G),0)</f>
        <v>41</v>
      </c>
      <c r="G32" s="22">
        <f ca="1">VLOOKUP($C32,INDIRECT(G$2),COLUMN(期末考!G:G),0)</f>
        <v>37</v>
      </c>
      <c r="H32" s="23">
        <f t="shared" ca="1" si="0"/>
        <v>39.599999999999994</v>
      </c>
      <c r="I32" s="22">
        <f ca="1">VLOOKUP($C32,INDIRECT(I$2),COLUMN(點名!P:P),0)</f>
        <v>10</v>
      </c>
      <c r="J32" s="24">
        <f t="shared" ca="1" si="1"/>
        <v>50</v>
      </c>
    </row>
    <row r="33" spans="1:10" ht="23.45" customHeight="1" x14ac:dyDescent="0.25">
      <c r="A33" s="30">
        <v>31</v>
      </c>
      <c r="B33" s="30" t="s">
        <v>13</v>
      </c>
      <c r="C33" s="30" t="s">
        <v>58</v>
      </c>
      <c r="D33" s="30" t="s">
        <v>127</v>
      </c>
      <c r="E33" s="30">
        <f ca="1">VLOOKUP($C33,INDIRECT(E$2),COLUMN(平時成績!K:K),0)</f>
        <v>45</v>
      </c>
      <c r="F33" s="30">
        <f ca="1">VLOOKUP($C33,INDIRECT(F$2),COLUMN(期中考!G:G),0)</f>
        <v>45</v>
      </c>
      <c r="G33" s="30">
        <f ca="1">VLOOKUP($C33,INDIRECT(G$2),COLUMN(期末考!G:G),0)</f>
        <v>45</v>
      </c>
      <c r="H33" s="31">
        <f t="shared" ca="1" si="0"/>
        <v>45</v>
      </c>
      <c r="I33" s="30">
        <f ca="1">VLOOKUP($C33,INDIRECT(I$2),COLUMN(點名!P:P),0)</f>
        <v>13</v>
      </c>
      <c r="J33" s="32">
        <f t="shared" ca="1" si="1"/>
        <v>58</v>
      </c>
    </row>
    <row r="34" spans="1:10" ht="23.45" customHeight="1" x14ac:dyDescent="0.25">
      <c r="A34" s="22">
        <v>32</v>
      </c>
      <c r="B34" s="22" t="s">
        <v>13</v>
      </c>
      <c r="C34" s="22" t="s">
        <v>59</v>
      </c>
      <c r="D34" s="22" t="s">
        <v>128</v>
      </c>
      <c r="E34" s="22">
        <f ca="1">VLOOKUP($C34,INDIRECT(E$2),COLUMN(平時成績!K:K),0)</f>
        <v>55</v>
      </c>
      <c r="F34" s="22">
        <f ca="1">VLOOKUP($C34,INDIRECT(F$2),COLUMN(期中考!G:G),0)</f>
        <v>76</v>
      </c>
      <c r="G34" s="22">
        <f ca="1">VLOOKUP($C34,INDIRECT(G$2),COLUMN(期末考!G:G),0)</f>
        <v>39</v>
      </c>
      <c r="H34" s="23">
        <f t="shared" ca="1" si="0"/>
        <v>56.749999999999993</v>
      </c>
      <c r="I34" s="22">
        <f ca="1">VLOOKUP($C34,INDIRECT(I$2),COLUMN(點名!P:P),0)</f>
        <v>13</v>
      </c>
      <c r="J34" s="24">
        <f t="shared" ca="1" si="1"/>
        <v>70</v>
      </c>
    </row>
    <row r="35" spans="1:10" ht="23.45" customHeight="1" x14ac:dyDescent="0.25">
      <c r="A35" s="30">
        <v>33</v>
      </c>
      <c r="B35" s="30" t="s">
        <v>13</v>
      </c>
      <c r="C35" s="30" t="s">
        <v>60</v>
      </c>
      <c r="D35" s="30" t="s">
        <v>129</v>
      </c>
      <c r="E35" s="30">
        <f ca="1">VLOOKUP($C35,INDIRECT(E$2),COLUMN(平時成績!K:K),0)</f>
        <v>66</v>
      </c>
      <c r="F35" s="30">
        <f ca="1">VLOOKUP($C35,INDIRECT(F$2),COLUMN(期中考!G:G),0)</f>
        <v>50</v>
      </c>
      <c r="G35" s="30">
        <f ca="1">VLOOKUP($C35,INDIRECT(G$2),COLUMN(期末考!G:G),0)</f>
        <v>50</v>
      </c>
      <c r="H35" s="31">
        <f t="shared" ca="1" si="0"/>
        <v>54.8</v>
      </c>
      <c r="I35" s="30">
        <f ca="1">VLOOKUP($C35,INDIRECT(I$2),COLUMN(點名!P:P),0)</f>
        <v>9</v>
      </c>
      <c r="J35" s="32">
        <f t="shared" ca="1" si="1"/>
        <v>64</v>
      </c>
    </row>
    <row r="36" spans="1:10" ht="23.45" customHeight="1" x14ac:dyDescent="0.25">
      <c r="A36" s="22">
        <v>34</v>
      </c>
      <c r="B36" s="22" t="s">
        <v>13</v>
      </c>
      <c r="C36" s="22" t="s">
        <v>61</v>
      </c>
      <c r="D36" s="22" t="s">
        <v>130</v>
      </c>
      <c r="E36" s="22">
        <f ca="1">VLOOKUP($C36,INDIRECT(E$2),COLUMN(平時成績!K:K),0)</f>
        <v>33</v>
      </c>
      <c r="F36" s="22">
        <f ca="1">VLOOKUP($C36,INDIRECT(F$2),COLUMN(期中考!G:G),0)</f>
        <v>43</v>
      </c>
      <c r="G36" s="22">
        <f ca="1">VLOOKUP($C36,INDIRECT(G$2),COLUMN(期末考!G:G),0)</f>
        <v>72</v>
      </c>
      <c r="H36" s="23">
        <f t="shared" ca="1" si="0"/>
        <v>50.15</v>
      </c>
      <c r="I36" s="22">
        <f ca="1">VLOOKUP($C36,INDIRECT(I$2),COLUMN(點名!P:P),0)</f>
        <v>13</v>
      </c>
      <c r="J36" s="24">
        <f t="shared" ca="1" si="1"/>
        <v>63</v>
      </c>
    </row>
    <row r="37" spans="1:10" ht="23.45" customHeight="1" x14ac:dyDescent="0.25">
      <c r="A37" s="30">
        <v>35</v>
      </c>
      <c r="B37" s="30" t="s">
        <v>13</v>
      </c>
      <c r="C37" s="30" t="s">
        <v>62</v>
      </c>
      <c r="D37" s="30" t="s">
        <v>131</v>
      </c>
      <c r="E37" s="30">
        <f ca="1">VLOOKUP($C37,INDIRECT(E$2),COLUMN(平時成績!K:K),0)</f>
        <v>47</v>
      </c>
      <c r="F37" s="30">
        <f ca="1">VLOOKUP($C37,INDIRECT(F$2),COLUMN(期中考!G:G),0)</f>
        <v>49</v>
      </c>
      <c r="G37" s="30">
        <f ca="1">VLOOKUP($C37,INDIRECT(G$2),COLUMN(期末考!G:G),0)</f>
        <v>76</v>
      </c>
      <c r="H37" s="31">
        <f t="shared" ca="1" si="0"/>
        <v>57.849999999999994</v>
      </c>
      <c r="I37" s="30">
        <f ca="1">VLOOKUP($C37,INDIRECT(I$2),COLUMN(點名!P:P),0)</f>
        <v>11</v>
      </c>
      <c r="J37" s="32">
        <f t="shared" ca="1" si="1"/>
        <v>69</v>
      </c>
    </row>
    <row r="38" spans="1:10" ht="23.45" customHeight="1" x14ac:dyDescent="0.25">
      <c r="A38" s="22">
        <v>36</v>
      </c>
      <c r="B38" s="22" t="s">
        <v>13</v>
      </c>
      <c r="C38" s="22" t="s">
        <v>63</v>
      </c>
      <c r="D38" s="22" t="s">
        <v>132</v>
      </c>
      <c r="E38" s="22">
        <f ca="1">VLOOKUP($C38,INDIRECT(E$2),COLUMN(平時成績!K:K),0)</f>
        <v>62</v>
      </c>
      <c r="F38" s="22">
        <f ca="1">VLOOKUP($C38,INDIRECT(F$2),COLUMN(期中考!G:G),0)</f>
        <v>75</v>
      </c>
      <c r="G38" s="22">
        <f ca="1">VLOOKUP($C38,INDIRECT(G$2),COLUMN(期末考!G:G),0)</f>
        <v>55</v>
      </c>
      <c r="H38" s="23">
        <f t="shared" ca="1" si="0"/>
        <v>64.099999999999994</v>
      </c>
      <c r="I38" s="22">
        <f ca="1">VLOOKUP($C38,INDIRECT(I$2),COLUMN(點名!P:P),0)</f>
        <v>13</v>
      </c>
      <c r="J38" s="24">
        <f t="shared" ca="1" si="1"/>
        <v>77</v>
      </c>
    </row>
    <row r="39" spans="1:10" ht="23.45" customHeight="1" x14ac:dyDescent="0.25">
      <c r="A39" s="30">
        <v>37</v>
      </c>
      <c r="B39" s="30" t="s">
        <v>13</v>
      </c>
      <c r="C39" s="30" t="s">
        <v>64</v>
      </c>
      <c r="D39" s="30" t="s">
        <v>133</v>
      </c>
      <c r="E39" s="30">
        <f ca="1">VLOOKUP($C39,INDIRECT(E$2),COLUMN(平時成績!K:K),0)</f>
        <v>48</v>
      </c>
      <c r="F39" s="30">
        <f ca="1">VLOOKUP($C39,INDIRECT(F$2),COLUMN(期中考!G:G),0)</f>
        <v>56</v>
      </c>
      <c r="G39" s="30">
        <f ca="1">VLOOKUP($C39,INDIRECT(G$2),COLUMN(期末考!G:G),0)</f>
        <v>69</v>
      </c>
      <c r="H39" s="31">
        <f t="shared" ca="1" si="0"/>
        <v>58.15</v>
      </c>
      <c r="I39" s="30">
        <f ca="1">VLOOKUP($C39,INDIRECT(I$2),COLUMN(點名!P:P),0)</f>
        <v>13</v>
      </c>
      <c r="J39" s="32">
        <f t="shared" ca="1" si="1"/>
        <v>71</v>
      </c>
    </row>
    <row r="40" spans="1:10" ht="23.45" customHeight="1" x14ac:dyDescent="0.25">
      <c r="A40" s="22">
        <v>38</v>
      </c>
      <c r="B40" s="22" t="s">
        <v>13</v>
      </c>
      <c r="C40" s="22" t="s">
        <v>65</v>
      </c>
      <c r="D40" s="22" t="s">
        <v>134</v>
      </c>
      <c r="E40" s="22">
        <f ca="1">VLOOKUP($C40,INDIRECT(E$2),COLUMN(平時成績!K:K),0)</f>
        <v>32</v>
      </c>
      <c r="F40" s="22">
        <f ca="1">VLOOKUP($C40,INDIRECT(F$2),COLUMN(期中考!G:G),0)</f>
        <v>40</v>
      </c>
      <c r="G40" s="22">
        <f ca="1">VLOOKUP($C40,INDIRECT(G$2),COLUMN(期末考!G:G),0)</f>
        <v>39</v>
      </c>
      <c r="H40" s="23">
        <f t="shared" ca="1" si="0"/>
        <v>37.25</v>
      </c>
      <c r="I40" s="22">
        <f ca="1">VLOOKUP($C40,INDIRECT(I$2),COLUMN(點名!P:P),0)</f>
        <v>10</v>
      </c>
      <c r="J40" s="24">
        <f t="shared" ca="1" si="1"/>
        <v>47</v>
      </c>
    </row>
    <row r="41" spans="1:10" ht="23.45" customHeight="1" x14ac:dyDescent="0.25">
      <c r="A41" s="30">
        <v>39</v>
      </c>
      <c r="B41" s="30" t="s">
        <v>13</v>
      </c>
      <c r="C41" s="30" t="s">
        <v>66</v>
      </c>
      <c r="D41" s="30" t="s">
        <v>135</v>
      </c>
      <c r="E41" s="30">
        <f ca="1">VLOOKUP($C41,INDIRECT(E$2),COLUMN(平時成績!K:K),0)</f>
        <v>56</v>
      </c>
      <c r="F41" s="30">
        <f ca="1">VLOOKUP($C41,INDIRECT(F$2),COLUMN(期中考!G:G),0)</f>
        <v>53</v>
      </c>
      <c r="G41" s="30">
        <f ca="1">VLOOKUP($C41,INDIRECT(G$2),COLUMN(期末考!G:G),0)</f>
        <v>33</v>
      </c>
      <c r="H41" s="31">
        <f t="shared" ca="1" si="0"/>
        <v>46.899999999999991</v>
      </c>
      <c r="I41" s="30">
        <f ca="1">VLOOKUP($C41,INDIRECT(I$2),COLUMN(點名!P:P),0)</f>
        <v>13</v>
      </c>
      <c r="J41" s="32">
        <f t="shared" ca="1" si="1"/>
        <v>60</v>
      </c>
    </row>
    <row r="42" spans="1:10" ht="23.45" customHeight="1" x14ac:dyDescent="0.25">
      <c r="A42" s="22">
        <v>40</v>
      </c>
      <c r="B42" s="22" t="s">
        <v>13</v>
      </c>
      <c r="C42" s="22" t="s">
        <v>67</v>
      </c>
      <c r="D42" s="22" t="s">
        <v>136</v>
      </c>
      <c r="E42" s="22">
        <f ca="1">VLOOKUP($C42,INDIRECT(E$2),COLUMN(平時成績!K:K),0)</f>
        <v>65</v>
      </c>
      <c r="F42" s="22">
        <f ca="1">VLOOKUP($C42,INDIRECT(F$2),COLUMN(期中考!G:G),0)</f>
        <v>40</v>
      </c>
      <c r="G42" s="22">
        <f ca="1">VLOOKUP($C42,INDIRECT(G$2),COLUMN(期末考!G:G),0)</f>
        <v>48</v>
      </c>
      <c r="H42" s="23">
        <f t="shared" ca="1" si="0"/>
        <v>50.3</v>
      </c>
      <c r="I42" s="22">
        <f ca="1">VLOOKUP($C42,INDIRECT(I$2),COLUMN(點名!P:P),0)</f>
        <v>9.5</v>
      </c>
      <c r="J42" s="24">
        <f t="shared" ca="1" si="1"/>
        <v>60</v>
      </c>
    </row>
    <row r="43" spans="1:10" ht="23.45" customHeight="1" x14ac:dyDescent="0.25">
      <c r="A43" s="33">
        <v>41</v>
      </c>
      <c r="B43" s="33" t="s">
        <v>13</v>
      </c>
      <c r="C43" s="33" t="s">
        <v>68</v>
      </c>
      <c r="D43" s="33" t="s">
        <v>137</v>
      </c>
      <c r="E43" s="30">
        <f ca="1">VLOOKUP($C43,INDIRECT(E$2),COLUMN(平時成績!K:K),0)</f>
        <v>30</v>
      </c>
      <c r="F43" s="30">
        <f ca="1">VLOOKUP($C43,INDIRECT(F$2),COLUMN(期中考!G:G),0)</f>
        <v>42</v>
      </c>
      <c r="G43" s="30">
        <f ca="1">VLOOKUP($C43,INDIRECT(G$2),COLUMN(期末考!G:G),0)</f>
        <v>27</v>
      </c>
      <c r="H43" s="31">
        <f t="shared" ca="1" si="0"/>
        <v>33.15</v>
      </c>
      <c r="I43" s="30">
        <f ca="1">VLOOKUP($C43,INDIRECT(I$2),COLUMN(點名!P:P),0)</f>
        <v>13</v>
      </c>
      <c r="J43" s="32">
        <f t="shared" ca="1" si="1"/>
        <v>46</v>
      </c>
    </row>
    <row r="44" spans="1:10" ht="23.45" customHeight="1" x14ac:dyDescent="0.25">
      <c r="A44" s="25">
        <v>42</v>
      </c>
      <c r="B44" s="25" t="s">
        <v>13</v>
      </c>
      <c r="C44" s="25" t="s">
        <v>69</v>
      </c>
      <c r="D44" s="25" t="s">
        <v>138</v>
      </c>
      <c r="E44" s="22">
        <f ca="1">VLOOKUP($C44,INDIRECT(E$2),COLUMN(平時成績!K:K),0)</f>
        <v>40</v>
      </c>
      <c r="F44" s="22">
        <f ca="1">VLOOKUP($C44,INDIRECT(F$2),COLUMN(期中考!G:G),0)</f>
        <v>58</v>
      </c>
      <c r="G44" s="22">
        <f ca="1">VLOOKUP($C44,INDIRECT(G$2),COLUMN(期末考!G:G),0)</f>
        <v>37</v>
      </c>
      <c r="H44" s="23">
        <f t="shared" ca="1" si="0"/>
        <v>45.25</v>
      </c>
      <c r="I44" s="22">
        <f ca="1">VLOOKUP($C44,INDIRECT(I$2),COLUMN(點名!P:P),0)</f>
        <v>10</v>
      </c>
      <c r="J44" s="24">
        <f t="shared" ca="1" si="1"/>
        <v>55</v>
      </c>
    </row>
    <row r="45" spans="1:10" ht="23.45" customHeight="1" x14ac:dyDescent="0.25">
      <c r="A45" s="33">
        <v>43</v>
      </c>
      <c r="B45" s="33" t="s">
        <v>13</v>
      </c>
      <c r="C45" s="33" t="s">
        <v>70</v>
      </c>
      <c r="D45" s="33" t="s">
        <v>139</v>
      </c>
      <c r="E45" s="30">
        <f ca="1">VLOOKUP($C45,INDIRECT(E$2),COLUMN(平時成績!K:K),0)</f>
        <v>53</v>
      </c>
      <c r="F45" s="30">
        <f ca="1">VLOOKUP($C45,INDIRECT(F$2),COLUMN(期中考!G:G),0)</f>
        <v>71</v>
      </c>
      <c r="G45" s="30">
        <f ca="1">VLOOKUP($C45,INDIRECT(G$2),COLUMN(期末考!G:G),0)</f>
        <v>63</v>
      </c>
      <c r="H45" s="31">
        <f t="shared" ca="1" si="0"/>
        <v>62.8</v>
      </c>
      <c r="I45" s="30">
        <f ca="1">VLOOKUP($C45,INDIRECT(I$2),COLUMN(點名!P:P),0)</f>
        <v>11</v>
      </c>
      <c r="J45" s="32">
        <f t="shared" ca="1" si="1"/>
        <v>74</v>
      </c>
    </row>
    <row r="46" spans="1:10" ht="23.45" customHeight="1" x14ac:dyDescent="0.25">
      <c r="A46" s="25">
        <v>44</v>
      </c>
      <c r="B46" s="25" t="s">
        <v>13</v>
      </c>
      <c r="C46" s="25" t="s">
        <v>71</v>
      </c>
      <c r="D46" s="25" t="s">
        <v>140</v>
      </c>
      <c r="E46" s="22">
        <f ca="1">VLOOKUP($C46,INDIRECT(E$2),COLUMN(平時成績!K:K),0)</f>
        <v>46</v>
      </c>
      <c r="F46" s="22">
        <f ca="1">VLOOKUP($C46,INDIRECT(F$2),COLUMN(期中考!G:G),0)</f>
        <v>34</v>
      </c>
      <c r="G46" s="22">
        <f ca="1">VLOOKUP($C46,INDIRECT(G$2),COLUMN(期末考!G:G),0)</f>
        <v>46</v>
      </c>
      <c r="H46" s="23">
        <f t="shared" ca="1" si="0"/>
        <v>41.8</v>
      </c>
      <c r="I46" s="22">
        <f ca="1">VLOOKUP($C46,INDIRECT(I$2),COLUMN(點名!P:P),0)</f>
        <v>12</v>
      </c>
      <c r="J46" s="24">
        <f t="shared" ca="1" si="1"/>
        <v>54</v>
      </c>
    </row>
    <row r="47" spans="1:10" ht="23.45" customHeight="1" x14ac:dyDescent="0.25">
      <c r="A47" s="33">
        <v>45</v>
      </c>
      <c r="B47" s="33" t="s">
        <v>13</v>
      </c>
      <c r="C47" s="33" t="s">
        <v>72</v>
      </c>
      <c r="D47" s="33" t="s">
        <v>141</v>
      </c>
      <c r="E47" s="30">
        <f ca="1">VLOOKUP($C47,INDIRECT(E$2),COLUMN(平時成績!K:K),0)</f>
        <v>54</v>
      </c>
      <c r="F47" s="30">
        <f ca="1">VLOOKUP($C47,INDIRECT(F$2),COLUMN(期中考!G:G),0)</f>
        <v>31</v>
      </c>
      <c r="G47" s="30">
        <f ca="1">VLOOKUP($C47,INDIRECT(G$2),COLUMN(期末考!G:G),0)</f>
        <v>64</v>
      </c>
      <c r="H47" s="31">
        <f t="shared" ca="1" si="0"/>
        <v>49.449999999999996</v>
      </c>
      <c r="I47" s="30">
        <f ca="1">VLOOKUP($C47,INDIRECT(I$2),COLUMN(點名!P:P),0)</f>
        <v>9</v>
      </c>
      <c r="J47" s="32">
        <f t="shared" ca="1" si="1"/>
        <v>58</v>
      </c>
    </row>
    <row r="48" spans="1:10" ht="23.45" customHeight="1" x14ac:dyDescent="0.25">
      <c r="A48" s="25">
        <v>46</v>
      </c>
      <c r="B48" s="25" t="s">
        <v>13</v>
      </c>
      <c r="C48" s="25" t="s">
        <v>73</v>
      </c>
      <c r="D48" s="25" t="s">
        <v>142</v>
      </c>
      <c r="E48" s="22">
        <f ca="1">VLOOKUP($C48,INDIRECT(E$2),COLUMN(平時成績!K:K),0)</f>
        <v>56</v>
      </c>
      <c r="F48" s="22">
        <f ca="1">VLOOKUP($C48,INDIRECT(F$2),COLUMN(期中考!G:G),0)</f>
        <v>34</v>
      </c>
      <c r="G48" s="22">
        <f ca="1">VLOOKUP($C48,INDIRECT(G$2),COLUMN(期末考!G:G),0)</f>
        <v>44</v>
      </c>
      <c r="H48" s="23">
        <f t="shared" ca="1" si="0"/>
        <v>44.099999999999994</v>
      </c>
      <c r="I48" s="22">
        <f ca="1">VLOOKUP($C48,INDIRECT(I$2),COLUMN(點名!P:P),0)</f>
        <v>8</v>
      </c>
      <c r="J48" s="24">
        <f t="shared" ca="1" si="1"/>
        <v>52</v>
      </c>
    </row>
    <row r="49" spans="1:10" ht="23.45" customHeight="1" x14ac:dyDescent="0.25">
      <c r="A49" s="33">
        <v>47</v>
      </c>
      <c r="B49" s="33" t="s">
        <v>13</v>
      </c>
      <c r="C49" s="33" t="s">
        <v>74</v>
      </c>
      <c r="D49" s="33" t="s">
        <v>143</v>
      </c>
      <c r="E49" s="30">
        <f ca="1">VLOOKUP($C49,INDIRECT(E$2),COLUMN(平時成績!K:K),0)</f>
        <v>62</v>
      </c>
      <c r="F49" s="30">
        <f ca="1">VLOOKUP($C49,INDIRECT(F$2),COLUMN(期中考!G:G),0)</f>
        <v>75</v>
      </c>
      <c r="G49" s="30">
        <f ca="1">VLOOKUP($C49,INDIRECT(G$2),COLUMN(期末考!G:G),0)</f>
        <v>33</v>
      </c>
      <c r="H49" s="31">
        <f t="shared" ca="1" si="0"/>
        <v>56.399999999999991</v>
      </c>
      <c r="I49" s="30">
        <f ca="1">VLOOKUP($C49,INDIRECT(I$2),COLUMN(點名!P:P),0)</f>
        <v>13</v>
      </c>
      <c r="J49" s="32">
        <f t="shared" ca="1" si="1"/>
        <v>69</v>
      </c>
    </row>
    <row r="50" spans="1:10" ht="23.45" customHeight="1" x14ac:dyDescent="0.25">
      <c r="A50" s="25">
        <v>48</v>
      </c>
      <c r="B50" s="25" t="s">
        <v>14</v>
      </c>
      <c r="C50" s="25" t="s">
        <v>75</v>
      </c>
      <c r="D50" s="25" t="s">
        <v>144</v>
      </c>
      <c r="E50" s="22">
        <f ca="1">VLOOKUP($C50,INDIRECT(E$2),COLUMN(平時成績!K:K),0)</f>
        <v>61</v>
      </c>
      <c r="F50" s="22">
        <f ca="1">VLOOKUP($C50,INDIRECT(F$2),COLUMN(期中考!G:G),0)</f>
        <v>58</v>
      </c>
      <c r="G50" s="22">
        <f ca="1">VLOOKUP($C50,INDIRECT(G$2),COLUMN(期末考!G:G),0)</f>
        <v>25</v>
      </c>
      <c r="H50" s="23">
        <f t="shared" ca="1" si="0"/>
        <v>47.349999999999994</v>
      </c>
      <c r="I50" s="22">
        <f ca="1">VLOOKUP($C50,INDIRECT(I$2),COLUMN(點名!P:P),0)</f>
        <v>7</v>
      </c>
      <c r="J50" s="24">
        <f t="shared" ca="1" si="1"/>
        <v>54</v>
      </c>
    </row>
    <row r="51" spans="1:10" ht="23.45" customHeight="1" x14ac:dyDescent="0.25">
      <c r="A51" s="33">
        <v>49</v>
      </c>
      <c r="B51" s="33" t="s">
        <v>15</v>
      </c>
      <c r="C51" s="33" t="s">
        <v>76</v>
      </c>
      <c r="D51" s="33" t="s">
        <v>145</v>
      </c>
      <c r="E51" s="30">
        <f ca="1">VLOOKUP($C51,INDIRECT(E$2),COLUMN(平時成績!K:K),0)</f>
        <v>42</v>
      </c>
      <c r="F51" s="30">
        <f ca="1">VLOOKUP($C51,INDIRECT(F$2),COLUMN(期中考!G:G),0)</f>
        <v>31</v>
      </c>
      <c r="G51" s="30">
        <f ca="1">VLOOKUP($C51,INDIRECT(G$2),COLUMN(期末考!G:G),0)</f>
        <v>53</v>
      </c>
      <c r="H51" s="31">
        <f t="shared" ca="1" si="0"/>
        <v>42</v>
      </c>
      <c r="I51" s="30">
        <f ca="1">VLOOKUP($C51,INDIRECT(I$2),COLUMN(點名!P:P),0)</f>
        <v>8</v>
      </c>
      <c r="J51" s="32">
        <f t="shared" ca="1" si="1"/>
        <v>50</v>
      </c>
    </row>
    <row r="52" spans="1:10" ht="23.45" customHeight="1" x14ac:dyDescent="0.25">
      <c r="A52" s="25">
        <v>50</v>
      </c>
      <c r="B52" s="25" t="s">
        <v>15</v>
      </c>
      <c r="C52" s="25" t="s">
        <v>77</v>
      </c>
      <c r="D52" s="25" t="s">
        <v>146</v>
      </c>
      <c r="E52" s="22">
        <f ca="1">VLOOKUP($C52,INDIRECT(E$2),COLUMN(平時成績!K:K),0)</f>
        <v>55</v>
      </c>
      <c r="F52" s="22">
        <f ca="1">VLOOKUP($C52,INDIRECT(F$2),COLUMN(期中考!G:G),0)</f>
        <v>59</v>
      </c>
      <c r="G52" s="22">
        <f ca="1">VLOOKUP($C52,INDIRECT(G$2),COLUMN(期末考!G:G),0)</f>
        <v>67</v>
      </c>
      <c r="H52" s="23">
        <f t="shared" ca="1" si="0"/>
        <v>60.599999999999994</v>
      </c>
      <c r="I52" s="22">
        <f ca="1">VLOOKUP($C52,INDIRECT(I$2),COLUMN(點名!P:P),0)</f>
        <v>10.5</v>
      </c>
      <c r="J52" s="24">
        <f t="shared" ca="1" si="1"/>
        <v>71</v>
      </c>
    </row>
    <row r="53" spans="1:10" ht="23.45" customHeight="1" x14ac:dyDescent="0.25">
      <c r="A53" s="33">
        <v>51</v>
      </c>
      <c r="B53" s="33" t="s">
        <v>15</v>
      </c>
      <c r="C53" s="33" t="s">
        <v>78</v>
      </c>
      <c r="D53" s="33" t="s">
        <v>147</v>
      </c>
      <c r="E53" s="30">
        <f ca="1">VLOOKUP($C53,INDIRECT(E$2),COLUMN(平時成績!K:K),0)</f>
        <v>34</v>
      </c>
      <c r="F53" s="30">
        <f ca="1">VLOOKUP($C53,INDIRECT(F$2),COLUMN(期中考!G:G),0)</f>
        <v>34</v>
      </c>
      <c r="G53" s="30">
        <f ca="1">VLOOKUP($C53,INDIRECT(G$2),COLUMN(期末考!G:G),0)</f>
        <v>19</v>
      </c>
      <c r="H53" s="31">
        <f t="shared" ca="1" si="0"/>
        <v>28.749999999999996</v>
      </c>
      <c r="I53" s="30">
        <f ca="1">VLOOKUP($C53,INDIRECT(I$2),COLUMN(點名!P:P),0)</f>
        <v>12</v>
      </c>
      <c r="J53" s="32">
        <f t="shared" ca="1" si="1"/>
        <v>41</v>
      </c>
    </row>
    <row r="54" spans="1:10" ht="23.45" customHeight="1" x14ac:dyDescent="0.25">
      <c r="A54" s="25">
        <v>52</v>
      </c>
      <c r="B54" s="25" t="s">
        <v>15</v>
      </c>
      <c r="C54" s="25" t="s">
        <v>79</v>
      </c>
      <c r="D54" s="25" t="s">
        <v>148</v>
      </c>
      <c r="E54" s="22">
        <f ca="1">VLOOKUP($C54,INDIRECT(E$2),COLUMN(平時成績!K:K),0)</f>
        <v>43</v>
      </c>
      <c r="F54" s="22">
        <f ca="1">VLOOKUP($C54,INDIRECT(F$2),COLUMN(期中考!G:G),0)</f>
        <v>60</v>
      </c>
      <c r="G54" s="22">
        <f ca="1">VLOOKUP($C54,INDIRECT(G$2),COLUMN(期末考!G:G),0)</f>
        <v>35</v>
      </c>
      <c r="H54" s="23">
        <f t="shared" ca="1" si="0"/>
        <v>46.15</v>
      </c>
      <c r="I54" s="22">
        <f ca="1">VLOOKUP($C54,INDIRECT(I$2),COLUMN(點名!P:P),0)</f>
        <v>13</v>
      </c>
      <c r="J54" s="24">
        <f t="shared" ca="1" si="1"/>
        <v>59</v>
      </c>
    </row>
    <row r="55" spans="1:10" ht="23.45" customHeight="1" x14ac:dyDescent="0.25">
      <c r="A55" s="33">
        <v>53</v>
      </c>
      <c r="B55" s="33" t="s">
        <v>16</v>
      </c>
      <c r="C55" s="33" t="s">
        <v>80</v>
      </c>
      <c r="D55" s="33" t="s">
        <v>149</v>
      </c>
      <c r="E55" s="30">
        <f ca="1">VLOOKUP($C55,INDIRECT(E$2),COLUMN(平時成績!K:K),0)</f>
        <v>52</v>
      </c>
      <c r="F55" s="30">
        <f ca="1">VLOOKUP($C55,INDIRECT(F$2),COLUMN(期中考!G:G),0)</f>
        <v>53</v>
      </c>
      <c r="G55" s="30">
        <f ca="1">VLOOKUP($C55,INDIRECT(G$2),COLUMN(期末考!G:G),0)</f>
        <v>65</v>
      </c>
      <c r="H55" s="31">
        <f t="shared" ca="1" si="0"/>
        <v>56.9</v>
      </c>
      <c r="I55" s="30">
        <f ca="1">VLOOKUP($C55,INDIRECT(I$2),COLUMN(點名!P:P),0)</f>
        <v>11</v>
      </c>
      <c r="J55" s="32">
        <f t="shared" ca="1" si="1"/>
        <v>68</v>
      </c>
    </row>
    <row r="56" spans="1:10" ht="23.45" customHeight="1" x14ac:dyDescent="0.25">
      <c r="A56" s="25">
        <v>54</v>
      </c>
      <c r="B56" s="25" t="s">
        <v>16</v>
      </c>
      <c r="C56" s="25" t="s">
        <v>81</v>
      </c>
      <c r="D56" s="25" t="s">
        <v>150</v>
      </c>
      <c r="E56" s="22">
        <f ca="1">VLOOKUP($C56,INDIRECT(E$2),COLUMN(平時成績!K:K),0)</f>
        <v>50</v>
      </c>
      <c r="F56" s="22">
        <f ca="1">VLOOKUP($C56,INDIRECT(F$2),COLUMN(期中考!G:G),0)</f>
        <v>40</v>
      </c>
      <c r="G56" s="22">
        <f ca="1">VLOOKUP($C56,INDIRECT(G$2),COLUMN(期末考!G:G),0)</f>
        <v>52</v>
      </c>
      <c r="H56" s="23">
        <f t="shared" ca="1" si="0"/>
        <v>47.2</v>
      </c>
      <c r="I56" s="22">
        <f ca="1">VLOOKUP($C56,INDIRECT(I$2),COLUMN(點名!P:P),0)</f>
        <v>12.5</v>
      </c>
      <c r="J56" s="24">
        <f t="shared" ca="1" si="1"/>
        <v>60</v>
      </c>
    </row>
    <row r="57" spans="1:10" ht="23.45" customHeight="1" x14ac:dyDescent="0.25">
      <c r="A57" s="33">
        <v>55</v>
      </c>
      <c r="B57" s="33" t="s">
        <v>16</v>
      </c>
      <c r="C57" s="33" t="s">
        <v>82</v>
      </c>
      <c r="D57" s="33" t="s">
        <v>151</v>
      </c>
      <c r="E57" s="30">
        <f ca="1">VLOOKUP($C57,INDIRECT(E$2),COLUMN(平時成績!K:K),0)</f>
        <v>44</v>
      </c>
      <c r="F57" s="30">
        <f ca="1">VLOOKUP($C57,INDIRECT(F$2),COLUMN(期中考!G:G),0)</f>
        <v>42</v>
      </c>
      <c r="G57" s="30">
        <f ca="1">VLOOKUP($C57,INDIRECT(G$2),COLUMN(期末考!G:G),0)</f>
        <v>22</v>
      </c>
      <c r="H57" s="31">
        <f t="shared" ca="1" si="0"/>
        <v>35.599999999999994</v>
      </c>
      <c r="I57" s="30">
        <f ca="1">VLOOKUP($C57,INDIRECT(I$2),COLUMN(點名!P:P),0)</f>
        <v>11</v>
      </c>
      <c r="J57" s="32">
        <f t="shared" ca="1" si="1"/>
        <v>47</v>
      </c>
    </row>
    <row r="58" spans="1:10" ht="23.45" customHeight="1" x14ac:dyDescent="0.25">
      <c r="A58" s="25">
        <v>56</v>
      </c>
      <c r="B58" s="25" t="s">
        <v>17</v>
      </c>
      <c r="C58" s="25" t="s">
        <v>83</v>
      </c>
      <c r="D58" s="25" t="s">
        <v>152</v>
      </c>
      <c r="E58" s="22">
        <f ca="1">VLOOKUP($C58,INDIRECT(E$2),COLUMN(平時成績!K:K),0)</f>
        <v>54</v>
      </c>
      <c r="F58" s="22">
        <f ca="1">VLOOKUP($C58,INDIRECT(F$2),COLUMN(期中考!G:G),0)</f>
        <v>20</v>
      </c>
      <c r="G58" s="22">
        <f ca="1">VLOOKUP($C58,INDIRECT(G$2),COLUMN(期末考!G:G),0)</f>
        <v>68</v>
      </c>
      <c r="H58" s="23">
        <f t="shared" ca="1" si="0"/>
        <v>47</v>
      </c>
      <c r="I58" s="22">
        <f ca="1">VLOOKUP($C58,INDIRECT(I$2),COLUMN(點名!P:P),0)</f>
        <v>10</v>
      </c>
      <c r="J58" s="24">
        <f t="shared" ca="1" si="1"/>
        <v>57</v>
      </c>
    </row>
    <row r="59" spans="1:10" ht="23.45" customHeight="1" x14ac:dyDescent="0.25">
      <c r="A59" s="33">
        <v>57</v>
      </c>
      <c r="B59" s="33" t="s">
        <v>17</v>
      </c>
      <c r="C59" s="33" t="s">
        <v>84</v>
      </c>
      <c r="D59" s="33" t="s">
        <v>153</v>
      </c>
      <c r="E59" s="30">
        <f ca="1">VLOOKUP($C59,INDIRECT(E$2),COLUMN(平時成績!K:K),0)</f>
        <v>40</v>
      </c>
      <c r="F59" s="30">
        <f ca="1">VLOOKUP($C59,INDIRECT(F$2),COLUMN(期中考!G:G),0)</f>
        <v>78</v>
      </c>
      <c r="G59" s="30">
        <f ca="1">VLOOKUP($C59,INDIRECT(G$2),COLUMN(期末考!G:G),0)</f>
        <v>41</v>
      </c>
      <c r="H59" s="31">
        <f t="shared" ca="1" si="0"/>
        <v>53.65</v>
      </c>
      <c r="I59" s="30">
        <f ca="1">VLOOKUP($C59,INDIRECT(I$2),COLUMN(點名!P:P),0)</f>
        <v>13</v>
      </c>
      <c r="J59" s="32">
        <f t="shared" ca="1" si="1"/>
        <v>67</v>
      </c>
    </row>
    <row r="60" spans="1:10" ht="23.45" customHeight="1" x14ac:dyDescent="0.25">
      <c r="A60" s="25">
        <v>58</v>
      </c>
      <c r="B60" s="25" t="s">
        <v>17</v>
      </c>
      <c r="C60" s="25" t="s">
        <v>85</v>
      </c>
      <c r="D60" s="25" t="s">
        <v>154</v>
      </c>
      <c r="E60" s="22">
        <f ca="1">VLOOKUP($C60,INDIRECT(E$2),COLUMN(平時成績!K:K),0)</f>
        <v>51</v>
      </c>
      <c r="F60" s="22">
        <f ca="1">VLOOKUP($C60,INDIRECT(F$2),COLUMN(期中考!G:G),0)</f>
        <v>44</v>
      </c>
      <c r="G60" s="22">
        <f ca="1">VLOOKUP($C60,INDIRECT(G$2),COLUMN(期末考!G:G),0)</f>
        <v>31</v>
      </c>
      <c r="H60" s="23">
        <f t="shared" ca="1" si="0"/>
        <v>41.55</v>
      </c>
      <c r="I60" s="22">
        <f ca="1">VLOOKUP($C60,INDIRECT(I$2),COLUMN(點名!P:P),0)</f>
        <v>11</v>
      </c>
      <c r="J60" s="24">
        <f t="shared" ca="1" si="1"/>
        <v>53</v>
      </c>
    </row>
    <row r="61" spans="1:10" ht="23.45" customHeight="1" x14ac:dyDescent="0.25">
      <c r="A61" s="33">
        <v>59</v>
      </c>
      <c r="B61" s="33" t="s">
        <v>17</v>
      </c>
      <c r="C61" s="33" t="s">
        <v>86</v>
      </c>
      <c r="D61" s="33" t="s">
        <v>155</v>
      </c>
      <c r="E61" s="30">
        <f ca="1">VLOOKUP($C61,INDIRECT(E$2),COLUMN(平時成績!K:K),0)</f>
        <v>32</v>
      </c>
      <c r="F61" s="30">
        <f ca="1">VLOOKUP($C61,INDIRECT(F$2),COLUMN(期中考!G:G),0)</f>
        <v>35</v>
      </c>
      <c r="G61" s="30">
        <f ca="1">VLOOKUP($C61,INDIRECT(G$2),COLUMN(期末考!G:G),0)</f>
        <v>55</v>
      </c>
      <c r="H61" s="31">
        <f t="shared" ca="1" si="0"/>
        <v>41.1</v>
      </c>
      <c r="I61" s="30">
        <f ca="1">VLOOKUP($C61,INDIRECT(I$2),COLUMN(點名!P:P),0)</f>
        <v>9</v>
      </c>
      <c r="J61" s="32">
        <f t="shared" ca="1" si="1"/>
        <v>50</v>
      </c>
    </row>
    <row r="62" spans="1:10" ht="23.45" customHeight="1" x14ac:dyDescent="0.25">
      <c r="A62" s="25">
        <v>60</v>
      </c>
      <c r="B62" s="25" t="s">
        <v>17</v>
      </c>
      <c r="C62" s="25" t="s">
        <v>87</v>
      </c>
      <c r="D62" s="25" t="s">
        <v>156</v>
      </c>
      <c r="E62" s="22">
        <f ca="1">VLOOKUP($C62,INDIRECT(E$2),COLUMN(平時成績!K:K),0)</f>
        <v>57</v>
      </c>
      <c r="F62" s="22">
        <f ca="1">VLOOKUP($C62,INDIRECT(F$2),COLUMN(期中考!G:G),0)</f>
        <v>54</v>
      </c>
      <c r="G62" s="22">
        <f ca="1">VLOOKUP($C62,INDIRECT(G$2),COLUMN(期末考!G:G),0)</f>
        <v>37</v>
      </c>
      <c r="H62" s="23">
        <f t="shared" ca="1" si="0"/>
        <v>48.95</v>
      </c>
      <c r="I62" s="22">
        <f ca="1">VLOOKUP($C62,INDIRECT(I$2),COLUMN(點名!P:P),0)</f>
        <v>12</v>
      </c>
      <c r="J62" s="24">
        <f t="shared" ca="1" si="1"/>
        <v>61</v>
      </c>
    </row>
    <row r="63" spans="1:10" ht="23.45" customHeight="1" x14ac:dyDescent="0.25">
      <c r="A63" s="33">
        <v>61</v>
      </c>
      <c r="B63" s="33" t="s">
        <v>17</v>
      </c>
      <c r="C63" s="33" t="s">
        <v>88</v>
      </c>
      <c r="D63" s="33" t="s">
        <v>157</v>
      </c>
      <c r="E63" s="30">
        <f ca="1">VLOOKUP($C63,INDIRECT(E$2),COLUMN(平時成績!K:K),0)</f>
        <v>66</v>
      </c>
      <c r="F63" s="30">
        <f ca="1">VLOOKUP($C63,INDIRECT(F$2),COLUMN(期中考!G:G),0)</f>
        <v>57</v>
      </c>
      <c r="G63" s="30">
        <f ca="1">VLOOKUP($C63,INDIRECT(G$2),COLUMN(期末考!G:G),0)</f>
        <v>40</v>
      </c>
      <c r="H63" s="31">
        <f t="shared" ca="1" si="0"/>
        <v>53.75</v>
      </c>
      <c r="I63" s="30">
        <f ca="1">VLOOKUP($C63,INDIRECT(I$2),COLUMN(點名!P:P),0)</f>
        <v>12</v>
      </c>
      <c r="J63" s="32">
        <f t="shared" ca="1" si="1"/>
        <v>66</v>
      </c>
    </row>
    <row r="64" spans="1:10" ht="23.45" customHeight="1" x14ac:dyDescent="0.25">
      <c r="A64" s="25">
        <v>62</v>
      </c>
      <c r="B64" s="25" t="s">
        <v>18</v>
      </c>
      <c r="C64" s="25" t="s">
        <v>89</v>
      </c>
      <c r="D64" s="25" t="s">
        <v>158</v>
      </c>
      <c r="E64" s="22">
        <f ca="1">VLOOKUP($C64,INDIRECT(E$2),COLUMN(平時成績!K:K),0)</f>
        <v>47</v>
      </c>
      <c r="F64" s="22">
        <f ca="1">VLOOKUP($C64,INDIRECT(F$2),COLUMN(期中考!G:G),0)</f>
        <v>41</v>
      </c>
      <c r="G64" s="22">
        <f ca="1">VLOOKUP($C64,INDIRECT(G$2),COLUMN(期末考!G:G),0)</f>
        <v>71</v>
      </c>
      <c r="H64" s="23">
        <f t="shared" ca="1" si="0"/>
        <v>53.3</v>
      </c>
      <c r="I64" s="22">
        <f ca="1">VLOOKUP($C64,INDIRECT(I$2),COLUMN(點名!P:P),0)</f>
        <v>11</v>
      </c>
      <c r="J64" s="24">
        <f t="shared" ca="1" si="1"/>
        <v>64</v>
      </c>
    </row>
    <row r="65" spans="1:10" ht="23.45" customHeight="1" x14ac:dyDescent="0.25">
      <c r="A65" s="33">
        <v>63</v>
      </c>
      <c r="B65" s="33" t="s">
        <v>18</v>
      </c>
      <c r="C65" s="33" t="s">
        <v>90</v>
      </c>
      <c r="D65" s="33" t="s">
        <v>159</v>
      </c>
      <c r="E65" s="30">
        <f ca="1">VLOOKUP($C65,INDIRECT(E$2),COLUMN(平時成績!K:K),0)</f>
        <v>68</v>
      </c>
      <c r="F65" s="30">
        <f ca="1">VLOOKUP($C65,INDIRECT(F$2),COLUMN(期中考!G:G),0)</f>
        <v>68</v>
      </c>
      <c r="G65" s="30">
        <f ca="1">VLOOKUP($C65,INDIRECT(G$2),COLUMN(期末考!G:G),0)</f>
        <v>32</v>
      </c>
      <c r="H65" s="31">
        <f t="shared" ca="1" si="0"/>
        <v>55.399999999999991</v>
      </c>
      <c r="I65" s="30">
        <f ca="1">VLOOKUP($C65,INDIRECT(I$2),COLUMN(點名!P:P),0)</f>
        <v>12</v>
      </c>
      <c r="J65" s="32">
        <f t="shared" ca="1" si="1"/>
        <v>67</v>
      </c>
    </row>
    <row r="66" spans="1:10" ht="23.45" customHeight="1" x14ac:dyDescent="0.25">
      <c r="A66" s="25">
        <v>64</v>
      </c>
      <c r="B66" s="25" t="s">
        <v>18</v>
      </c>
      <c r="C66" s="25" t="s">
        <v>91</v>
      </c>
      <c r="D66" s="25" t="s">
        <v>160</v>
      </c>
      <c r="E66" s="22">
        <f ca="1">VLOOKUP($C66,INDIRECT(E$2),COLUMN(平時成績!K:K),0)</f>
        <v>45</v>
      </c>
      <c r="F66" s="22">
        <f ca="1">VLOOKUP($C66,INDIRECT(F$2),COLUMN(期中考!G:G),0)</f>
        <v>59</v>
      </c>
      <c r="G66" s="22">
        <f ca="1">VLOOKUP($C66,INDIRECT(G$2),COLUMN(期末考!G:G),0)</f>
        <v>24</v>
      </c>
      <c r="H66" s="23">
        <f t="shared" ca="1" si="0"/>
        <v>42.55</v>
      </c>
      <c r="I66" s="22">
        <f ca="1">VLOOKUP($C66,INDIRECT(I$2),COLUMN(點名!P:P),0)</f>
        <v>13</v>
      </c>
      <c r="J66" s="24">
        <f t="shared" ca="1" si="1"/>
        <v>56</v>
      </c>
    </row>
    <row r="67" spans="1:10" ht="23.45" customHeight="1" x14ac:dyDescent="0.25">
      <c r="A67" s="33">
        <v>65</v>
      </c>
      <c r="B67" s="33" t="s">
        <v>18</v>
      </c>
      <c r="C67" s="33" t="s">
        <v>92</v>
      </c>
      <c r="D67" s="33" t="s">
        <v>161</v>
      </c>
      <c r="E67" s="30">
        <f ca="1">VLOOKUP($C67,INDIRECT(E$2),COLUMN(平時成績!K:K),0)</f>
        <v>75</v>
      </c>
      <c r="F67" s="30">
        <f ca="1">VLOOKUP($C67,INDIRECT(F$2),COLUMN(期中考!G:G),0)</f>
        <v>77</v>
      </c>
      <c r="G67" s="30">
        <f ca="1">VLOOKUP($C67,INDIRECT(G$2),COLUMN(期末考!G:G),0)</f>
        <v>46</v>
      </c>
      <c r="H67" s="31">
        <f t="shared" ca="1" si="0"/>
        <v>65.55</v>
      </c>
      <c r="I67" s="30">
        <f ca="1">VLOOKUP($C67,INDIRECT(I$2),COLUMN(點名!P:P),0)</f>
        <v>11</v>
      </c>
      <c r="J67" s="32">
        <f t="shared" ca="1" si="1"/>
        <v>77</v>
      </c>
    </row>
    <row r="68" spans="1:10" ht="23.45" customHeight="1" x14ac:dyDescent="0.25">
      <c r="A68" s="25">
        <v>66</v>
      </c>
      <c r="B68" s="25" t="s">
        <v>18</v>
      </c>
      <c r="C68" s="25" t="s">
        <v>93</v>
      </c>
      <c r="D68" s="25" t="s">
        <v>162</v>
      </c>
      <c r="E68" s="22">
        <f ca="1">VLOOKUP($C68,INDIRECT(E$2),COLUMN(平時成績!K:K),0)</f>
        <v>43</v>
      </c>
      <c r="F68" s="22">
        <f ca="1">VLOOKUP($C68,INDIRECT(F$2),COLUMN(期中考!G:G),0)</f>
        <v>30</v>
      </c>
      <c r="G68" s="22">
        <f ca="1">VLOOKUP($C68,INDIRECT(G$2),COLUMN(期末考!G:G),0)</f>
        <v>35</v>
      </c>
      <c r="H68" s="23">
        <f t="shared" ref="H68:H70" ca="1" si="2">SUMPRODUCT(E68:G68,$E$1:$G$1)</f>
        <v>35.65</v>
      </c>
      <c r="I68" s="22">
        <f ca="1">VLOOKUP($C68,INDIRECT(I$2),COLUMN(點名!P:P),0)</f>
        <v>12</v>
      </c>
      <c r="J68" s="24">
        <f t="shared" ref="J68:J70" ca="1" si="3">ROUND(H68+I68,0)</f>
        <v>48</v>
      </c>
    </row>
    <row r="69" spans="1:10" ht="23.45" customHeight="1" x14ac:dyDescent="0.25">
      <c r="A69" s="33">
        <v>67</v>
      </c>
      <c r="B69" s="33" t="s">
        <v>18</v>
      </c>
      <c r="C69" s="33" t="s">
        <v>94</v>
      </c>
      <c r="D69" s="33" t="s">
        <v>163</v>
      </c>
      <c r="E69" s="30">
        <f ca="1">VLOOKUP($C69,INDIRECT(E$2),COLUMN(平時成績!K:K),0)</f>
        <v>44</v>
      </c>
      <c r="F69" s="30">
        <f ca="1">VLOOKUP($C69,INDIRECT(F$2),COLUMN(期中考!G:G),0)</f>
        <v>30</v>
      </c>
      <c r="G69" s="30">
        <f ca="1">VLOOKUP($C69,INDIRECT(G$2),COLUMN(期末考!G:G),0)</f>
        <v>67</v>
      </c>
      <c r="H69" s="31">
        <f t="shared" ca="1" si="2"/>
        <v>47.15</v>
      </c>
      <c r="I69" s="30">
        <f ca="1">VLOOKUP($C69,INDIRECT(I$2),COLUMN(點名!P:P),0)</f>
        <v>9</v>
      </c>
      <c r="J69" s="32">
        <f t="shared" ca="1" si="3"/>
        <v>56</v>
      </c>
    </row>
    <row r="70" spans="1:10" ht="23.45" customHeight="1" x14ac:dyDescent="0.25">
      <c r="A70" s="26">
        <v>68</v>
      </c>
      <c r="B70" s="26" t="s">
        <v>18</v>
      </c>
      <c r="C70" s="26" t="s">
        <v>95</v>
      </c>
      <c r="D70" s="26" t="s">
        <v>164</v>
      </c>
      <c r="E70" s="27">
        <f ca="1">VLOOKUP($C70,INDIRECT(E$2),COLUMN(平時成績!K:K),0)</f>
        <v>38</v>
      </c>
      <c r="F70" s="27">
        <f ca="1">VLOOKUP($C70,INDIRECT(F$2),COLUMN(期中考!G:G),0)</f>
        <v>34</v>
      </c>
      <c r="G70" s="27">
        <f ca="1">VLOOKUP($C70,INDIRECT(G$2),COLUMN(期末考!G:G),0)</f>
        <v>45</v>
      </c>
      <c r="H70" s="28">
        <f t="shared" ca="1" si="2"/>
        <v>39.049999999999997</v>
      </c>
      <c r="I70" s="27">
        <f ca="1">VLOOKUP($C70,INDIRECT(I$2),COLUMN(點名!P:P),0)</f>
        <v>13</v>
      </c>
      <c r="J70" s="10">
        <f t="shared" ca="1" si="3"/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xSplit="1" ySplit="1" topLeftCell="B35" activePane="bottomRight" state="frozen"/>
      <selection pane="topRight" activeCell="F1" sqref="F1"/>
      <selection pane="bottomLeft" activeCell="A2" sqref="A2"/>
      <selection pane="bottomRight" activeCell="J46" sqref="J46"/>
    </sheetView>
  </sheetViews>
  <sheetFormatPr defaultRowHeight="16.5" x14ac:dyDescent="0.25"/>
  <cols>
    <col min="1" max="1" width="13.875" style="2" customWidth="1"/>
    <col min="2" max="2" width="11.625" style="1" customWidth="1"/>
    <col min="3" max="3" width="10.875" customWidth="1"/>
    <col min="4" max="5" width="10.875" style="2" customWidth="1"/>
    <col min="6" max="10" width="9.75" style="2" customWidth="1"/>
    <col min="11" max="11" width="15.625" style="2" customWidth="1"/>
  </cols>
  <sheetData>
    <row r="1" spans="1:11" s="2" customFormat="1" ht="26.25" customHeight="1" x14ac:dyDescent="0.25">
      <c r="A1" s="15" t="s">
        <v>1</v>
      </c>
      <c r="B1" s="13" t="s">
        <v>2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174</v>
      </c>
    </row>
    <row r="2" spans="1:11" x14ac:dyDescent="0.25">
      <c r="A2" s="7" t="s">
        <v>44</v>
      </c>
      <c r="B2" s="7" t="s">
        <v>113</v>
      </c>
      <c r="C2" s="7">
        <v>13</v>
      </c>
      <c r="D2" s="7">
        <v>25</v>
      </c>
      <c r="E2" s="7">
        <v>64</v>
      </c>
      <c r="F2" s="7">
        <v>85</v>
      </c>
      <c r="G2" s="7">
        <v>5</v>
      </c>
      <c r="H2" s="7">
        <v>45</v>
      </c>
      <c r="I2" s="7">
        <v>21</v>
      </c>
      <c r="J2" s="7">
        <v>63</v>
      </c>
      <c r="K2" s="29">
        <f>ROUND(AVERAGEA(C2:J2),0)</f>
        <v>40</v>
      </c>
    </row>
    <row r="3" spans="1:11" x14ac:dyDescent="0.25">
      <c r="A3" s="7" t="s">
        <v>45</v>
      </c>
      <c r="B3" s="7" t="s">
        <v>114</v>
      </c>
      <c r="C3" s="7">
        <v>77</v>
      </c>
      <c r="D3" s="7">
        <v>33</v>
      </c>
      <c r="E3" s="7">
        <v>85</v>
      </c>
      <c r="F3" s="7">
        <v>38</v>
      </c>
      <c r="G3" s="7">
        <v>64</v>
      </c>
      <c r="H3" s="7">
        <v>100</v>
      </c>
      <c r="I3" s="7">
        <v>72</v>
      </c>
      <c r="J3" s="7">
        <v>14</v>
      </c>
      <c r="K3" s="29">
        <f t="shared" ref="K3:K66" si="0">ROUND(AVERAGEA(C3:J3),0)</f>
        <v>60</v>
      </c>
    </row>
    <row r="4" spans="1:11" x14ac:dyDescent="0.25">
      <c r="A4" s="7" t="s">
        <v>46</v>
      </c>
      <c r="B4" s="7" t="s">
        <v>115</v>
      </c>
      <c r="C4" s="7">
        <v>44</v>
      </c>
      <c r="D4" s="7">
        <v>80</v>
      </c>
      <c r="E4" s="7">
        <v>11</v>
      </c>
      <c r="F4" s="7">
        <v>68</v>
      </c>
      <c r="G4" s="7">
        <v>93</v>
      </c>
      <c r="H4" s="7">
        <v>84</v>
      </c>
      <c r="I4" s="7">
        <v>34</v>
      </c>
      <c r="J4" s="7">
        <v>62</v>
      </c>
      <c r="K4" s="29">
        <f t="shared" si="0"/>
        <v>60</v>
      </c>
    </row>
    <row r="5" spans="1:11" x14ac:dyDescent="0.25">
      <c r="A5" s="7" t="s">
        <v>34</v>
      </c>
      <c r="B5" s="7" t="s">
        <v>103</v>
      </c>
      <c r="C5" s="7">
        <v>100</v>
      </c>
      <c r="D5" s="7">
        <v>54</v>
      </c>
      <c r="E5" s="7">
        <v>6</v>
      </c>
      <c r="F5" s="7">
        <v>54</v>
      </c>
      <c r="G5" s="7">
        <v>11</v>
      </c>
      <c r="H5" s="7">
        <v>72</v>
      </c>
      <c r="I5" s="7">
        <v>85</v>
      </c>
      <c r="J5" s="7">
        <v>46</v>
      </c>
      <c r="K5" s="29">
        <f t="shared" si="0"/>
        <v>54</v>
      </c>
    </row>
    <row r="6" spans="1:11" x14ac:dyDescent="0.25">
      <c r="A6" s="7" t="s">
        <v>47</v>
      </c>
      <c r="B6" s="7" t="s">
        <v>116</v>
      </c>
      <c r="C6" s="7">
        <v>69</v>
      </c>
      <c r="D6" s="7">
        <v>70</v>
      </c>
      <c r="E6" s="7">
        <v>77</v>
      </c>
      <c r="F6" s="7">
        <v>77</v>
      </c>
      <c r="G6" s="7">
        <v>61</v>
      </c>
      <c r="H6" s="7">
        <v>57</v>
      </c>
      <c r="I6" s="7">
        <v>23</v>
      </c>
      <c r="J6" s="7">
        <v>39</v>
      </c>
      <c r="K6" s="29">
        <f t="shared" si="0"/>
        <v>59</v>
      </c>
    </row>
    <row r="7" spans="1:11" x14ac:dyDescent="0.25">
      <c r="A7" s="7" t="s">
        <v>35</v>
      </c>
      <c r="B7" s="7" t="s">
        <v>104</v>
      </c>
      <c r="C7" s="7">
        <v>26</v>
      </c>
      <c r="D7" s="7">
        <v>84</v>
      </c>
      <c r="E7" s="7">
        <v>3</v>
      </c>
      <c r="F7" s="7">
        <v>16</v>
      </c>
      <c r="G7" s="7">
        <v>55</v>
      </c>
      <c r="H7" s="7">
        <v>58</v>
      </c>
      <c r="I7" s="7">
        <v>33</v>
      </c>
      <c r="J7" s="7">
        <v>96</v>
      </c>
      <c r="K7" s="29">
        <f t="shared" si="0"/>
        <v>46</v>
      </c>
    </row>
    <row r="8" spans="1:11" x14ac:dyDescent="0.25">
      <c r="A8" s="7" t="s">
        <v>48</v>
      </c>
      <c r="B8" s="7" t="s">
        <v>117</v>
      </c>
      <c r="C8" s="7">
        <v>92</v>
      </c>
      <c r="D8" s="7">
        <v>13</v>
      </c>
      <c r="E8" s="7">
        <v>30</v>
      </c>
      <c r="F8" s="7">
        <v>72</v>
      </c>
      <c r="G8" s="7">
        <v>79</v>
      </c>
      <c r="H8" s="7">
        <v>23</v>
      </c>
      <c r="I8" s="7">
        <v>16</v>
      </c>
      <c r="J8" s="7">
        <v>23</v>
      </c>
      <c r="K8" s="29">
        <f t="shared" si="0"/>
        <v>44</v>
      </c>
    </row>
    <row r="9" spans="1:11" x14ac:dyDescent="0.25">
      <c r="A9" s="7" t="s">
        <v>36</v>
      </c>
      <c r="B9" s="7" t="s">
        <v>105</v>
      </c>
      <c r="C9" s="7">
        <v>94</v>
      </c>
      <c r="D9" s="7">
        <v>41</v>
      </c>
      <c r="E9" s="7">
        <v>9</v>
      </c>
      <c r="F9" s="7">
        <v>38</v>
      </c>
      <c r="G9" s="7">
        <v>68</v>
      </c>
      <c r="H9" s="7">
        <v>5</v>
      </c>
      <c r="I9" s="7">
        <v>9</v>
      </c>
      <c r="J9" s="7">
        <v>45</v>
      </c>
      <c r="K9" s="29">
        <f t="shared" si="0"/>
        <v>39</v>
      </c>
    </row>
    <row r="10" spans="1:11" x14ac:dyDescent="0.25">
      <c r="A10" s="7" t="s">
        <v>49</v>
      </c>
      <c r="B10" s="7" t="s">
        <v>118</v>
      </c>
      <c r="C10" s="7">
        <v>58</v>
      </c>
      <c r="D10" s="7">
        <v>89</v>
      </c>
      <c r="E10" s="7">
        <v>39</v>
      </c>
      <c r="F10" s="7">
        <v>49</v>
      </c>
      <c r="G10" s="7">
        <v>9</v>
      </c>
      <c r="H10" s="7">
        <v>38</v>
      </c>
      <c r="I10" s="7">
        <v>94</v>
      </c>
      <c r="J10" s="7">
        <v>95</v>
      </c>
      <c r="K10" s="29">
        <f t="shared" si="0"/>
        <v>59</v>
      </c>
    </row>
    <row r="11" spans="1:11" x14ac:dyDescent="0.25">
      <c r="A11" s="7" t="s">
        <v>50</v>
      </c>
      <c r="B11" s="7" t="s">
        <v>119</v>
      </c>
      <c r="C11" s="7">
        <v>96</v>
      </c>
      <c r="D11" s="7">
        <v>66</v>
      </c>
      <c r="E11" s="7">
        <v>52</v>
      </c>
      <c r="F11" s="7">
        <v>80</v>
      </c>
      <c r="G11" s="7">
        <v>47</v>
      </c>
      <c r="H11" s="7">
        <v>42</v>
      </c>
      <c r="I11" s="7">
        <v>50</v>
      </c>
      <c r="J11" s="7">
        <v>72</v>
      </c>
      <c r="K11" s="29">
        <f t="shared" si="0"/>
        <v>63</v>
      </c>
    </row>
    <row r="12" spans="1:11" x14ac:dyDescent="0.25">
      <c r="A12" s="7" t="s">
        <v>51</v>
      </c>
      <c r="B12" s="7" t="s">
        <v>120</v>
      </c>
      <c r="C12" s="7">
        <v>32</v>
      </c>
      <c r="D12" s="7">
        <v>48</v>
      </c>
      <c r="E12" s="7">
        <v>64</v>
      </c>
      <c r="F12" s="7">
        <v>60</v>
      </c>
      <c r="G12" s="7">
        <v>45</v>
      </c>
      <c r="H12" s="7">
        <v>84</v>
      </c>
      <c r="I12" s="7">
        <v>51</v>
      </c>
      <c r="J12" s="7">
        <v>16</v>
      </c>
      <c r="K12" s="29">
        <f t="shared" si="0"/>
        <v>50</v>
      </c>
    </row>
    <row r="13" spans="1:11" x14ac:dyDescent="0.25">
      <c r="A13" s="7" t="s">
        <v>52</v>
      </c>
      <c r="B13" s="7" t="s">
        <v>121</v>
      </c>
      <c r="C13" s="7">
        <v>86</v>
      </c>
      <c r="D13" s="7">
        <v>67</v>
      </c>
      <c r="E13" s="7">
        <v>70</v>
      </c>
      <c r="F13" s="7">
        <v>55</v>
      </c>
      <c r="G13" s="7">
        <v>33</v>
      </c>
      <c r="H13" s="7">
        <v>50</v>
      </c>
      <c r="I13" s="7">
        <v>38</v>
      </c>
      <c r="J13" s="7">
        <v>83</v>
      </c>
      <c r="K13" s="29">
        <f t="shared" si="0"/>
        <v>60</v>
      </c>
    </row>
    <row r="14" spans="1:11" x14ac:dyDescent="0.25">
      <c r="A14" s="7" t="s">
        <v>53</v>
      </c>
      <c r="B14" s="7" t="s">
        <v>122</v>
      </c>
      <c r="C14" s="7">
        <v>67</v>
      </c>
      <c r="D14" s="7">
        <v>73</v>
      </c>
      <c r="E14" s="7">
        <v>65</v>
      </c>
      <c r="F14" s="7">
        <v>10</v>
      </c>
      <c r="G14" s="7">
        <v>59</v>
      </c>
      <c r="H14" s="7">
        <v>87</v>
      </c>
      <c r="I14" s="7">
        <v>35</v>
      </c>
      <c r="J14" s="7">
        <v>54</v>
      </c>
      <c r="K14" s="29">
        <f t="shared" si="0"/>
        <v>56</v>
      </c>
    </row>
    <row r="15" spans="1:11" x14ac:dyDescent="0.25">
      <c r="A15" s="7" t="s">
        <v>40</v>
      </c>
      <c r="B15" s="7" t="s">
        <v>109</v>
      </c>
      <c r="C15" s="7">
        <v>74</v>
      </c>
      <c r="D15" s="7">
        <v>73</v>
      </c>
      <c r="E15" s="7">
        <v>83</v>
      </c>
      <c r="F15" s="7">
        <v>29</v>
      </c>
      <c r="G15" s="7">
        <v>10</v>
      </c>
      <c r="H15" s="7">
        <v>37</v>
      </c>
      <c r="I15" s="7">
        <v>45</v>
      </c>
      <c r="J15" s="7">
        <v>94</v>
      </c>
      <c r="K15" s="29">
        <f t="shared" si="0"/>
        <v>56</v>
      </c>
    </row>
    <row r="16" spans="1:11" x14ac:dyDescent="0.25">
      <c r="A16" s="7" t="s">
        <v>32</v>
      </c>
      <c r="B16" s="7" t="s">
        <v>101</v>
      </c>
      <c r="C16" s="7">
        <v>70</v>
      </c>
      <c r="D16" s="7">
        <v>4</v>
      </c>
      <c r="E16" s="7">
        <v>4</v>
      </c>
      <c r="F16" s="7">
        <v>60</v>
      </c>
      <c r="G16" s="7">
        <v>80</v>
      </c>
      <c r="H16" s="7">
        <v>85</v>
      </c>
      <c r="I16" s="7">
        <v>71</v>
      </c>
      <c r="J16" s="7">
        <v>99</v>
      </c>
      <c r="K16" s="29">
        <f t="shared" si="0"/>
        <v>59</v>
      </c>
    </row>
    <row r="17" spans="1:11" x14ac:dyDescent="0.25">
      <c r="A17" s="7" t="s">
        <v>41</v>
      </c>
      <c r="B17" s="7" t="s">
        <v>110</v>
      </c>
      <c r="C17" s="7">
        <v>30</v>
      </c>
      <c r="D17" s="7">
        <v>62</v>
      </c>
      <c r="E17" s="7">
        <v>66</v>
      </c>
      <c r="F17" s="7">
        <v>84</v>
      </c>
      <c r="G17" s="7">
        <v>60</v>
      </c>
      <c r="H17" s="7">
        <v>95</v>
      </c>
      <c r="I17" s="7">
        <v>40</v>
      </c>
      <c r="J17" s="7">
        <v>81</v>
      </c>
      <c r="K17" s="29">
        <f t="shared" si="0"/>
        <v>65</v>
      </c>
    </row>
    <row r="18" spans="1:11" x14ac:dyDescent="0.25">
      <c r="A18" s="7" t="s">
        <v>42</v>
      </c>
      <c r="B18" s="7" t="s">
        <v>111</v>
      </c>
      <c r="C18" s="7">
        <v>60</v>
      </c>
      <c r="D18" s="7">
        <v>65</v>
      </c>
      <c r="E18" s="7">
        <v>57</v>
      </c>
      <c r="F18" s="7">
        <v>89</v>
      </c>
      <c r="G18" s="7">
        <v>31</v>
      </c>
      <c r="H18" s="7">
        <v>3</v>
      </c>
      <c r="I18" s="7">
        <v>44</v>
      </c>
      <c r="J18" s="7">
        <v>68</v>
      </c>
      <c r="K18" s="29">
        <f t="shared" si="0"/>
        <v>52</v>
      </c>
    </row>
    <row r="19" spans="1:11" x14ac:dyDescent="0.25">
      <c r="A19" s="7" t="s">
        <v>43</v>
      </c>
      <c r="B19" s="7" t="s">
        <v>112</v>
      </c>
      <c r="C19" s="7">
        <v>9</v>
      </c>
      <c r="D19" s="7">
        <v>44</v>
      </c>
      <c r="E19" s="7">
        <v>13</v>
      </c>
      <c r="F19" s="7">
        <v>31</v>
      </c>
      <c r="G19" s="7">
        <v>87</v>
      </c>
      <c r="H19" s="7">
        <v>97</v>
      </c>
      <c r="I19" s="7">
        <v>21</v>
      </c>
      <c r="J19" s="7">
        <v>44</v>
      </c>
      <c r="K19" s="29">
        <f t="shared" si="0"/>
        <v>43</v>
      </c>
    </row>
    <row r="20" spans="1:11" x14ac:dyDescent="0.25">
      <c r="A20" s="7" t="s">
        <v>33</v>
      </c>
      <c r="B20" s="7" t="s">
        <v>102</v>
      </c>
      <c r="C20" s="7">
        <v>98</v>
      </c>
      <c r="D20" s="7">
        <v>75</v>
      </c>
      <c r="E20" s="7">
        <v>64</v>
      </c>
      <c r="F20" s="7">
        <v>97</v>
      </c>
      <c r="G20" s="7">
        <v>36</v>
      </c>
      <c r="H20" s="7">
        <v>49</v>
      </c>
      <c r="I20" s="7">
        <v>79</v>
      </c>
      <c r="J20" s="7">
        <v>65</v>
      </c>
      <c r="K20" s="29">
        <f t="shared" si="0"/>
        <v>70</v>
      </c>
    </row>
    <row r="21" spans="1:11" x14ac:dyDescent="0.25">
      <c r="A21" s="7" t="s">
        <v>54</v>
      </c>
      <c r="B21" s="7" t="s">
        <v>123</v>
      </c>
      <c r="C21" s="7">
        <v>0</v>
      </c>
      <c r="D21" s="7">
        <v>95</v>
      </c>
      <c r="E21" s="7">
        <v>86</v>
      </c>
      <c r="F21" s="7">
        <v>0</v>
      </c>
      <c r="G21" s="7">
        <v>43</v>
      </c>
      <c r="H21" s="7">
        <v>73</v>
      </c>
      <c r="I21" s="7">
        <v>59</v>
      </c>
      <c r="J21" s="7">
        <v>39</v>
      </c>
      <c r="K21" s="29">
        <f t="shared" si="0"/>
        <v>49</v>
      </c>
    </row>
    <row r="22" spans="1:11" x14ac:dyDescent="0.25">
      <c r="A22" s="7" t="s">
        <v>55</v>
      </c>
      <c r="B22" s="7" t="s">
        <v>124</v>
      </c>
      <c r="C22" s="7">
        <v>34</v>
      </c>
      <c r="D22" s="7">
        <v>58</v>
      </c>
      <c r="E22" s="7">
        <v>70</v>
      </c>
      <c r="F22" s="7">
        <v>84</v>
      </c>
      <c r="G22" s="7">
        <v>35</v>
      </c>
      <c r="H22" s="7">
        <v>25</v>
      </c>
      <c r="I22" s="7">
        <v>41</v>
      </c>
      <c r="J22" s="7">
        <v>4</v>
      </c>
      <c r="K22" s="29">
        <f t="shared" si="0"/>
        <v>44</v>
      </c>
    </row>
    <row r="23" spans="1:11" x14ac:dyDescent="0.25">
      <c r="A23" s="7" t="s">
        <v>56</v>
      </c>
      <c r="B23" s="7" t="s">
        <v>125</v>
      </c>
      <c r="C23" s="7">
        <v>12</v>
      </c>
      <c r="D23" s="7">
        <v>62</v>
      </c>
      <c r="E23" s="7">
        <v>87</v>
      </c>
      <c r="F23" s="7">
        <v>51</v>
      </c>
      <c r="G23" s="7">
        <v>27</v>
      </c>
      <c r="H23" s="7">
        <v>42</v>
      </c>
      <c r="I23" s="7">
        <v>21</v>
      </c>
      <c r="J23" s="7">
        <v>66</v>
      </c>
      <c r="K23" s="29">
        <f t="shared" si="0"/>
        <v>46</v>
      </c>
    </row>
    <row r="24" spans="1:11" x14ac:dyDescent="0.25">
      <c r="A24" s="7" t="s">
        <v>57</v>
      </c>
      <c r="B24" s="7" t="s">
        <v>126</v>
      </c>
      <c r="C24" s="7">
        <v>71</v>
      </c>
      <c r="D24" s="7">
        <v>60</v>
      </c>
      <c r="E24" s="7">
        <v>89</v>
      </c>
      <c r="F24" s="7">
        <v>27</v>
      </c>
      <c r="G24" s="7">
        <v>6</v>
      </c>
      <c r="H24" s="7">
        <v>33</v>
      </c>
      <c r="I24" s="7">
        <v>1</v>
      </c>
      <c r="J24" s="7">
        <v>38</v>
      </c>
      <c r="K24" s="29">
        <f t="shared" si="0"/>
        <v>41</v>
      </c>
    </row>
    <row r="25" spans="1:11" x14ac:dyDescent="0.25">
      <c r="A25" s="7" t="s">
        <v>28</v>
      </c>
      <c r="B25" s="7" t="s">
        <v>97</v>
      </c>
      <c r="C25" s="7">
        <v>33</v>
      </c>
      <c r="D25" s="7">
        <v>18</v>
      </c>
      <c r="E25" s="7">
        <v>19</v>
      </c>
      <c r="F25" s="7">
        <v>42</v>
      </c>
      <c r="G25" s="7">
        <v>3</v>
      </c>
      <c r="H25" s="7">
        <v>53</v>
      </c>
      <c r="I25" s="7">
        <v>9</v>
      </c>
      <c r="J25" s="7">
        <v>72</v>
      </c>
      <c r="K25" s="29">
        <f t="shared" si="0"/>
        <v>31</v>
      </c>
    </row>
    <row r="26" spans="1:11" x14ac:dyDescent="0.25">
      <c r="A26" s="7" t="s">
        <v>29</v>
      </c>
      <c r="B26" s="7" t="s">
        <v>98</v>
      </c>
      <c r="C26" s="7">
        <v>4</v>
      </c>
      <c r="D26" s="7">
        <v>51</v>
      </c>
      <c r="E26" s="7">
        <v>41</v>
      </c>
      <c r="F26" s="7">
        <v>47</v>
      </c>
      <c r="G26" s="7">
        <v>31</v>
      </c>
      <c r="H26" s="7">
        <v>16</v>
      </c>
      <c r="I26" s="7">
        <v>39</v>
      </c>
      <c r="J26" s="7">
        <v>72</v>
      </c>
      <c r="K26" s="29">
        <f t="shared" si="0"/>
        <v>38</v>
      </c>
    </row>
    <row r="27" spans="1:11" x14ac:dyDescent="0.25">
      <c r="A27" s="7" t="s">
        <v>30</v>
      </c>
      <c r="B27" s="7" t="s">
        <v>99</v>
      </c>
      <c r="C27" s="7">
        <v>93</v>
      </c>
      <c r="D27" s="7">
        <v>100</v>
      </c>
      <c r="E27" s="7">
        <v>48</v>
      </c>
      <c r="F27" s="7">
        <v>2</v>
      </c>
      <c r="G27" s="7">
        <v>67</v>
      </c>
      <c r="H27" s="7">
        <v>37</v>
      </c>
      <c r="I27" s="7">
        <v>81</v>
      </c>
      <c r="J27" s="7">
        <v>48</v>
      </c>
      <c r="K27" s="29">
        <f t="shared" si="0"/>
        <v>60</v>
      </c>
    </row>
    <row r="28" spans="1:11" x14ac:dyDescent="0.25">
      <c r="A28" s="7" t="s">
        <v>31</v>
      </c>
      <c r="B28" s="7" t="s">
        <v>100</v>
      </c>
      <c r="C28" s="7">
        <v>62</v>
      </c>
      <c r="D28" s="7">
        <v>88</v>
      </c>
      <c r="E28" s="7">
        <v>5</v>
      </c>
      <c r="F28" s="7">
        <v>59</v>
      </c>
      <c r="G28" s="7">
        <v>40</v>
      </c>
      <c r="H28" s="7">
        <v>51</v>
      </c>
      <c r="I28" s="7">
        <v>100</v>
      </c>
      <c r="J28" s="7">
        <v>26</v>
      </c>
      <c r="K28" s="29">
        <f t="shared" si="0"/>
        <v>54</v>
      </c>
    </row>
    <row r="29" spans="1:11" x14ac:dyDescent="0.25">
      <c r="A29" s="7" t="s">
        <v>37</v>
      </c>
      <c r="B29" s="7" t="s">
        <v>106</v>
      </c>
      <c r="C29" s="7">
        <v>67</v>
      </c>
      <c r="D29" s="7">
        <v>86</v>
      </c>
      <c r="E29" s="7">
        <v>45</v>
      </c>
      <c r="F29" s="7">
        <v>0</v>
      </c>
      <c r="G29" s="7">
        <v>5</v>
      </c>
      <c r="H29" s="7">
        <v>74</v>
      </c>
      <c r="I29" s="7">
        <v>18</v>
      </c>
      <c r="J29" s="7">
        <v>81</v>
      </c>
      <c r="K29" s="29">
        <f t="shared" si="0"/>
        <v>47</v>
      </c>
    </row>
    <row r="30" spans="1:11" x14ac:dyDescent="0.25">
      <c r="A30" s="11" t="s">
        <v>83</v>
      </c>
      <c r="B30" s="7" t="s">
        <v>152</v>
      </c>
      <c r="C30" s="7">
        <v>81</v>
      </c>
      <c r="D30" s="7">
        <v>57</v>
      </c>
      <c r="E30" s="7">
        <v>80</v>
      </c>
      <c r="F30" s="7">
        <v>60</v>
      </c>
      <c r="G30" s="7">
        <v>14</v>
      </c>
      <c r="H30" s="7">
        <v>40</v>
      </c>
      <c r="I30" s="7">
        <v>78</v>
      </c>
      <c r="J30" s="7">
        <v>24</v>
      </c>
      <c r="K30" s="29">
        <f t="shared" si="0"/>
        <v>54</v>
      </c>
    </row>
    <row r="31" spans="1:11" x14ac:dyDescent="0.25">
      <c r="A31" s="11" t="s">
        <v>89</v>
      </c>
      <c r="B31" s="7" t="s">
        <v>158</v>
      </c>
      <c r="C31" s="7">
        <v>91</v>
      </c>
      <c r="D31" s="7">
        <v>12</v>
      </c>
      <c r="E31" s="7">
        <v>28</v>
      </c>
      <c r="F31" s="7">
        <v>29</v>
      </c>
      <c r="G31" s="7">
        <v>55</v>
      </c>
      <c r="H31" s="7">
        <v>100</v>
      </c>
      <c r="I31" s="7">
        <v>49</v>
      </c>
      <c r="J31" s="7">
        <v>12</v>
      </c>
      <c r="K31" s="29">
        <f t="shared" si="0"/>
        <v>47</v>
      </c>
    </row>
    <row r="32" spans="1:11" x14ac:dyDescent="0.25">
      <c r="A32" s="11" t="s">
        <v>84</v>
      </c>
      <c r="B32" s="7" t="s">
        <v>153</v>
      </c>
      <c r="C32" s="7">
        <v>40</v>
      </c>
      <c r="D32" s="7">
        <v>48</v>
      </c>
      <c r="E32" s="7">
        <v>33</v>
      </c>
      <c r="F32" s="7">
        <v>27</v>
      </c>
      <c r="G32" s="7">
        <v>9</v>
      </c>
      <c r="H32" s="7">
        <v>56</v>
      </c>
      <c r="I32" s="7">
        <v>69</v>
      </c>
      <c r="J32" s="7">
        <v>40</v>
      </c>
      <c r="K32" s="29">
        <f t="shared" si="0"/>
        <v>40</v>
      </c>
    </row>
    <row r="33" spans="1:11" x14ac:dyDescent="0.25">
      <c r="A33" s="11" t="s">
        <v>90</v>
      </c>
      <c r="B33" s="7" t="s">
        <v>159</v>
      </c>
      <c r="C33" s="7">
        <v>79</v>
      </c>
      <c r="D33" s="7">
        <v>71</v>
      </c>
      <c r="E33" s="7">
        <v>71</v>
      </c>
      <c r="F33" s="7">
        <v>76</v>
      </c>
      <c r="G33" s="7">
        <v>77</v>
      </c>
      <c r="H33" s="7">
        <v>77</v>
      </c>
      <c r="I33" s="7">
        <v>82</v>
      </c>
      <c r="J33" s="7">
        <v>9</v>
      </c>
      <c r="K33" s="29">
        <f t="shared" si="0"/>
        <v>68</v>
      </c>
    </row>
    <row r="34" spans="1:11" x14ac:dyDescent="0.25">
      <c r="A34" s="11" t="s">
        <v>80</v>
      </c>
      <c r="B34" s="7" t="s">
        <v>149</v>
      </c>
      <c r="C34" s="7">
        <v>20</v>
      </c>
      <c r="D34" s="7">
        <v>88</v>
      </c>
      <c r="E34" s="7">
        <v>11</v>
      </c>
      <c r="F34" s="7">
        <v>34</v>
      </c>
      <c r="G34" s="7">
        <v>76</v>
      </c>
      <c r="H34" s="7">
        <v>91</v>
      </c>
      <c r="I34" s="7">
        <v>40</v>
      </c>
      <c r="J34" s="7">
        <v>55</v>
      </c>
      <c r="K34" s="29">
        <f t="shared" si="0"/>
        <v>52</v>
      </c>
    </row>
    <row r="35" spans="1:11" x14ac:dyDescent="0.25">
      <c r="A35" s="11" t="s">
        <v>85</v>
      </c>
      <c r="B35" s="7" t="s">
        <v>154</v>
      </c>
      <c r="C35" s="7">
        <v>35</v>
      </c>
      <c r="D35" s="7">
        <v>89</v>
      </c>
      <c r="E35" s="7">
        <v>2</v>
      </c>
      <c r="F35" s="7">
        <v>37</v>
      </c>
      <c r="G35" s="7">
        <v>63</v>
      </c>
      <c r="H35" s="7">
        <v>36</v>
      </c>
      <c r="I35" s="7">
        <v>88</v>
      </c>
      <c r="J35" s="7">
        <v>57</v>
      </c>
      <c r="K35" s="29">
        <f t="shared" si="0"/>
        <v>51</v>
      </c>
    </row>
    <row r="36" spans="1:11" x14ac:dyDescent="0.25">
      <c r="A36" s="11" t="s">
        <v>86</v>
      </c>
      <c r="B36" s="7" t="s">
        <v>155</v>
      </c>
      <c r="C36" s="7">
        <v>1</v>
      </c>
      <c r="D36" s="7">
        <v>5</v>
      </c>
      <c r="E36" s="7">
        <v>65</v>
      </c>
      <c r="F36" s="7">
        <v>35</v>
      </c>
      <c r="G36" s="7">
        <v>83</v>
      </c>
      <c r="H36" s="7">
        <v>3</v>
      </c>
      <c r="I36" s="7">
        <v>8</v>
      </c>
      <c r="J36" s="7">
        <v>58</v>
      </c>
      <c r="K36" s="29">
        <f t="shared" si="0"/>
        <v>32</v>
      </c>
    </row>
    <row r="37" spans="1:11" x14ac:dyDescent="0.25">
      <c r="A37" s="11" t="s">
        <v>91</v>
      </c>
      <c r="B37" s="7" t="s">
        <v>160</v>
      </c>
      <c r="C37" s="7">
        <v>49</v>
      </c>
      <c r="D37" s="7">
        <v>11</v>
      </c>
      <c r="E37" s="7">
        <v>2</v>
      </c>
      <c r="F37" s="7">
        <v>75</v>
      </c>
      <c r="G37" s="7">
        <v>51</v>
      </c>
      <c r="H37" s="7">
        <v>15</v>
      </c>
      <c r="I37" s="7">
        <v>91</v>
      </c>
      <c r="J37" s="7">
        <v>64</v>
      </c>
      <c r="K37" s="29">
        <f t="shared" si="0"/>
        <v>45</v>
      </c>
    </row>
    <row r="38" spans="1:11" x14ac:dyDescent="0.25">
      <c r="A38" s="11" t="s">
        <v>92</v>
      </c>
      <c r="B38" s="7" t="s">
        <v>161</v>
      </c>
      <c r="C38" s="7">
        <v>78</v>
      </c>
      <c r="D38" s="7">
        <v>97</v>
      </c>
      <c r="E38" s="7">
        <v>71</v>
      </c>
      <c r="F38" s="7">
        <v>36</v>
      </c>
      <c r="G38" s="7">
        <v>84</v>
      </c>
      <c r="H38" s="7">
        <v>77</v>
      </c>
      <c r="I38" s="7">
        <v>58</v>
      </c>
      <c r="J38" s="7">
        <v>97</v>
      </c>
      <c r="K38" s="29">
        <f t="shared" si="0"/>
        <v>75</v>
      </c>
    </row>
    <row r="39" spans="1:11" x14ac:dyDescent="0.25">
      <c r="A39" s="11" t="s">
        <v>93</v>
      </c>
      <c r="B39" s="7" t="s">
        <v>162</v>
      </c>
      <c r="C39" s="7">
        <v>67</v>
      </c>
      <c r="D39" s="7">
        <v>21</v>
      </c>
      <c r="E39" s="7">
        <v>61</v>
      </c>
      <c r="F39" s="7">
        <v>38</v>
      </c>
      <c r="G39" s="7">
        <v>4</v>
      </c>
      <c r="H39" s="7">
        <v>24</v>
      </c>
      <c r="I39" s="7">
        <v>56</v>
      </c>
      <c r="J39" s="7">
        <v>70</v>
      </c>
      <c r="K39" s="29">
        <f t="shared" si="0"/>
        <v>43</v>
      </c>
    </row>
    <row r="40" spans="1:11" x14ac:dyDescent="0.25">
      <c r="A40" s="11" t="s">
        <v>94</v>
      </c>
      <c r="B40" s="7" t="s">
        <v>163</v>
      </c>
      <c r="C40" s="7">
        <v>37</v>
      </c>
      <c r="D40" s="7">
        <v>0</v>
      </c>
      <c r="E40" s="7">
        <v>48</v>
      </c>
      <c r="F40" s="7">
        <v>22</v>
      </c>
      <c r="G40" s="7">
        <v>0</v>
      </c>
      <c r="H40" s="7">
        <v>86</v>
      </c>
      <c r="I40" s="7">
        <v>82</v>
      </c>
      <c r="J40" s="7">
        <v>74</v>
      </c>
      <c r="K40" s="29">
        <f t="shared" si="0"/>
        <v>44</v>
      </c>
    </row>
    <row r="41" spans="1:11" x14ac:dyDescent="0.25">
      <c r="A41" s="11" t="s">
        <v>95</v>
      </c>
      <c r="B41" s="7" t="s">
        <v>164</v>
      </c>
      <c r="C41" s="7">
        <v>19</v>
      </c>
      <c r="D41" s="7">
        <v>19</v>
      </c>
      <c r="E41" s="7">
        <v>13</v>
      </c>
      <c r="F41" s="7">
        <v>92</v>
      </c>
      <c r="G41" s="7">
        <v>80</v>
      </c>
      <c r="H41" s="7">
        <v>22</v>
      </c>
      <c r="I41" s="7">
        <v>20</v>
      </c>
      <c r="J41" s="7">
        <v>40</v>
      </c>
      <c r="K41" s="29">
        <f t="shared" si="0"/>
        <v>38</v>
      </c>
    </row>
    <row r="42" spans="1:11" x14ac:dyDescent="0.25">
      <c r="A42" s="11" t="s">
        <v>87</v>
      </c>
      <c r="B42" s="7" t="s">
        <v>156</v>
      </c>
      <c r="C42" s="7">
        <v>88</v>
      </c>
      <c r="D42" s="7">
        <v>99</v>
      </c>
      <c r="E42" s="7">
        <v>57</v>
      </c>
      <c r="F42" s="7">
        <v>30</v>
      </c>
      <c r="G42" s="7">
        <v>44</v>
      </c>
      <c r="H42" s="7">
        <v>73</v>
      </c>
      <c r="I42" s="7">
        <v>48</v>
      </c>
      <c r="J42" s="7">
        <v>16</v>
      </c>
      <c r="K42" s="29">
        <f t="shared" si="0"/>
        <v>57</v>
      </c>
    </row>
    <row r="43" spans="1:11" x14ac:dyDescent="0.25">
      <c r="A43" s="11" t="s">
        <v>88</v>
      </c>
      <c r="B43" s="7" t="s">
        <v>157</v>
      </c>
      <c r="C43" s="7">
        <v>94</v>
      </c>
      <c r="D43" s="7">
        <v>46</v>
      </c>
      <c r="E43" s="7">
        <v>96</v>
      </c>
      <c r="F43" s="7">
        <v>57</v>
      </c>
      <c r="G43" s="7">
        <v>83</v>
      </c>
      <c r="H43" s="7">
        <v>93</v>
      </c>
      <c r="I43" s="7">
        <v>4</v>
      </c>
      <c r="J43" s="7">
        <v>55</v>
      </c>
      <c r="K43" s="29">
        <f t="shared" si="0"/>
        <v>66</v>
      </c>
    </row>
    <row r="44" spans="1:11" x14ac:dyDescent="0.25">
      <c r="A44" s="7" t="s">
        <v>58</v>
      </c>
      <c r="B44" s="7" t="s">
        <v>127</v>
      </c>
      <c r="C44" s="7">
        <v>86</v>
      </c>
      <c r="D44" s="7">
        <v>14</v>
      </c>
      <c r="E44" s="7">
        <v>63</v>
      </c>
      <c r="F44" s="7">
        <v>34</v>
      </c>
      <c r="G44" s="7">
        <v>53</v>
      </c>
      <c r="H44" s="7">
        <v>50</v>
      </c>
      <c r="I44" s="7">
        <v>34</v>
      </c>
      <c r="J44" s="7">
        <v>26</v>
      </c>
      <c r="K44" s="29">
        <f t="shared" si="0"/>
        <v>45</v>
      </c>
    </row>
    <row r="45" spans="1:11" x14ac:dyDescent="0.25">
      <c r="A45" s="7" t="s">
        <v>59</v>
      </c>
      <c r="B45" s="7" t="s">
        <v>128</v>
      </c>
      <c r="C45" s="7">
        <v>31</v>
      </c>
      <c r="D45" s="7">
        <v>43</v>
      </c>
      <c r="E45" s="7">
        <v>66</v>
      </c>
      <c r="F45" s="7">
        <v>13</v>
      </c>
      <c r="G45" s="7">
        <v>81</v>
      </c>
      <c r="H45" s="7">
        <v>57</v>
      </c>
      <c r="I45" s="7">
        <v>63</v>
      </c>
      <c r="J45" s="7">
        <v>86</v>
      </c>
      <c r="K45" s="29">
        <f t="shared" si="0"/>
        <v>55</v>
      </c>
    </row>
    <row r="46" spans="1:11" x14ac:dyDescent="0.25">
      <c r="A46" s="7" t="s">
        <v>38</v>
      </c>
      <c r="B46" s="7" t="s">
        <v>107</v>
      </c>
      <c r="C46" s="7">
        <v>20</v>
      </c>
      <c r="D46" s="7">
        <v>18</v>
      </c>
      <c r="E46" s="7">
        <v>22</v>
      </c>
      <c r="F46" s="7">
        <v>54</v>
      </c>
      <c r="G46" s="7">
        <v>17</v>
      </c>
      <c r="H46" s="7">
        <v>31</v>
      </c>
      <c r="I46" s="7">
        <v>54</v>
      </c>
      <c r="J46" s="7">
        <v>59</v>
      </c>
      <c r="K46" s="29">
        <f t="shared" si="0"/>
        <v>34</v>
      </c>
    </row>
    <row r="47" spans="1:11" x14ac:dyDescent="0.25">
      <c r="A47" s="11" t="s">
        <v>75</v>
      </c>
      <c r="B47" s="7" t="s">
        <v>144</v>
      </c>
      <c r="C47" s="7">
        <v>58</v>
      </c>
      <c r="D47" s="7">
        <v>85</v>
      </c>
      <c r="E47" s="7">
        <v>35</v>
      </c>
      <c r="F47" s="7">
        <v>66</v>
      </c>
      <c r="G47" s="7">
        <v>78</v>
      </c>
      <c r="H47" s="7">
        <v>86</v>
      </c>
      <c r="I47" s="7">
        <v>74</v>
      </c>
      <c r="J47" s="7">
        <v>4</v>
      </c>
      <c r="K47" s="29">
        <f t="shared" si="0"/>
        <v>61</v>
      </c>
    </row>
    <row r="48" spans="1:11" x14ac:dyDescent="0.25">
      <c r="A48" s="7" t="s">
        <v>60</v>
      </c>
      <c r="B48" s="7" t="s">
        <v>129</v>
      </c>
      <c r="C48" s="7">
        <v>29</v>
      </c>
      <c r="D48" s="7">
        <v>95</v>
      </c>
      <c r="E48" s="7">
        <v>38</v>
      </c>
      <c r="F48" s="7">
        <v>81</v>
      </c>
      <c r="G48" s="7">
        <v>79</v>
      </c>
      <c r="H48" s="7">
        <v>74</v>
      </c>
      <c r="I48" s="7">
        <v>61</v>
      </c>
      <c r="J48" s="7">
        <v>68</v>
      </c>
      <c r="K48" s="29">
        <f t="shared" si="0"/>
        <v>66</v>
      </c>
    </row>
    <row r="49" spans="1:11" x14ac:dyDescent="0.25">
      <c r="A49" s="7" t="s">
        <v>61</v>
      </c>
      <c r="B49" s="7" t="s">
        <v>130</v>
      </c>
      <c r="C49" s="7">
        <v>92</v>
      </c>
      <c r="D49" s="7">
        <v>13</v>
      </c>
      <c r="E49" s="7">
        <v>99</v>
      </c>
      <c r="F49" s="7">
        <v>11</v>
      </c>
      <c r="G49" s="7">
        <v>3</v>
      </c>
      <c r="H49" s="7">
        <v>10</v>
      </c>
      <c r="I49" s="7">
        <v>22</v>
      </c>
      <c r="J49" s="7">
        <v>14</v>
      </c>
      <c r="K49" s="29">
        <f t="shared" si="0"/>
        <v>33</v>
      </c>
    </row>
    <row r="50" spans="1:11" x14ac:dyDescent="0.25">
      <c r="A50" s="7" t="s">
        <v>62</v>
      </c>
      <c r="B50" s="7" t="s">
        <v>131</v>
      </c>
      <c r="C50" s="7">
        <v>41</v>
      </c>
      <c r="D50" s="7">
        <v>11</v>
      </c>
      <c r="E50" s="7">
        <v>40</v>
      </c>
      <c r="F50" s="7">
        <v>70</v>
      </c>
      <c r="G50" s="7">
        <v>28</v>
      </c>
      <c r="H50" s="7">
        <v>80</v>
      </c>
      <c r="I50" s="7">
        <v>87</v>
      </c>
      <c r="J50" s="7">
        <v>16</v>
      </c>
      <c r="K50" s="29">
        <f t="shared" si="0"/>
        <v>47</v>
      </c>
    </row>
    <row r="51" spans="1:11" x14ac:dyDescent="0.25">
      <c r="A51" s="11" t="s">
        <v>76</v>
      </c>
      <c r="B51" s="7" t="s">
        <v>145</v>
      </c>
      <c r="C51" s="7">
        <v>15</v>
      </c>
      <c r="D51" s="7">
        <v>10</v>
      </c>
      <c r="E51" s="7">
        <v>0</v>
      </c>
      <c r="F51" s="7">
        <v>71</v>
      </c>
      <c r="G51" s="7">
        <v>76</v>
      </c>
      <c r="H51" s="7">
        <v>43</v>
      </c>
      <c r="I51" s="7">
        <v>36</v>
      </c>
      <c r="J51" s="7">
        <v>86</v>
      </c>
      <c r="K51" s="29">
        <f t="shared" si="0"/>
        <v>42</v>
      </c>
    </row>
    <row r="52" spans="1:11" x14ac:dyDescent="0.25">
      <c r="A52" s="7" t="s">
        <v>63</v>
      </c>
      <c r="B52" s="7" t="s">
        <v>132</v>
      </c>
      <c r="C52" s="7">
        <v>77</v>
      </c>
      <c r="D52" s="7">
        <v>82</v>
      </c>
      <c r="E52" s="7">
        <v>56</v>
      </c>
      <c r="F52" s="7">
        <v>90</v>
      </c>
      <c r="G52" s="7">
        <v>24</v>
      </c>
      <c r="H52" s="7">
        <v>33</v>
      </c>
      <c r="I52" s="7">
        <v>54</v>
      </c>
      <c r="J52" s="7">
        <v>77</v>
      </c>
      <c r="K52" s="29">
        <f t="shared" si="0"/>
        <v>62</v>
      </c>
    </row>
    <row r="53" spans="1:11" x14ac:dyDescent="0.25">
      <c r="A53" s="7" t="s">
        <v>64</v>
      </c>
      <c r="B53" s="7" t="s">
        <v>133</v>
      </c>
      <c r="C53" s="7">
        <v>37</v>
      </c>
      <c r="D53" s="7">
        <v>96</v>
      </c>
      <c r="E53" s="7">
        <v>40</v>
      </c>
      <c r="F53" s="7">
        <v>35</v>
      </c>
      <c r="G53" s="7">
        <v>68</v>
      </c>
      <c r="H53" s="7">
        <v>52</v>
      </c>
      <c r="I53" s="7">
        <v>37</v>
      </c>
      <c r="J53" s="7">
        <v>20</v>
      </c>
      <c r="K53" s="29">
        <f t="shared" si="0"/>
        <v>48</v>
      </c>
    </row>
    <row r="54" spans="1:11" x14ac:dyDescent="0.25">
      <c r="A54" s="7" t="s">
        <v>65</v>
      </c>
      <c r="B54" s="7" t="s">
        <v>134</v>
      </c>
      <c r="C54" s="7">
        <v>23</v>
      </c>
      <c r="D54" s="7">
        <v>34</v>
      </c>
      <c r="E54" s="7">
        <v>54</v>
      </c>
      <c r="F54" s="7">
        <v>33</v>
      </c>
      <c r="G54" s="7">
        <v>24</v>
      </c>
      <c r="H54" s="7">
        <v>28</v>
      </c>
      <c r="I54" s="7">
        <v>42</v>
      </c>
      <c r="J54" s="7">
        <v>21</v>
      </c>
      <c r="K54" s="29">
        <f t="shared" si="0"/>
        <v>32</v>
      </c>
    </row>
    <row r="55" spans="1:11" x14ac:dyDescent="0.25">
      <c r="A55" s="11" t="s">
        <v>77</v>
      </c>
      <c r="B55" s="7" t="s">
        <v>146</v>
      </c>
      <c r="C55" s="7">
        <v>85</v>
      </c>
      <c r="D55" s="7">
        <v>39</v>
      </c>
      <c r="E55" s="7">
        <v>57</v>
      </c>
      <c r="F55" s="7">
        <v>31</v>
      </c>
      <c r="G55" s="7">
        <v>98</v>
      </c>
      <c r="H55" s="7">
        <v>41</v>
      </c>
      <c r="I55" s="7">
        <v>17</v>
      </c>
      <c r="J55" s="7">
        <v>74</v>
      </c>
      <c r="K55" s="29">
        <f t="shared" si="0"/>
        <v>55</v>
      </c>
    </row>
    <row r="56" spans="1:11" x14ac:dyDescent="0.25">
      <c r="A56" s="11" t="s">
        <v>78</v>
      </c>
      <c r="B56" s="7" t="s">
        <v>147</v>
      </c>
      <c r="C56" s="7">
        <v>41</v>
      </c>
      <c r="D56" s="7">
        <v>43</v>
      </c>
      <c r="E56" s="7">
        <v>17</v>
      </c>
      <c r="F56" s="7">
        <v>31</v>
      </c>
      <c r="G56" s="7">
        <v>16</v>
      </c>
      <c r="H56" s="7">
        <v>26</v>
      </c>
      <c r="I56" s="7">
        <v>5</v>
      </c>
      <c r="J56" s="7">
        <v>92</v>
      </c>
      <c r="K56" s="29">
        <f t="shared" si="0"/>
        <v>34</v>
      </c>
    </row>
    <row r="57" spans="1:11" x14ac:dyDescent="0.25">
      <c r="A57" s="11" t="s">
        <v>79</v>
      </c>
      <c r="B57" s="7" t="s">
        <v>148</v>
      </c>
      <c r="C57" s="7">
        <v>27</v>
      </c>
      <c r="D57" s="7">
        <v>16</v>
      </c>
      <c r="E57" s="7">
        <v>22</v>
      </c>
      <c r="F57" s="7">
        <v>24</v>
      </c>
      <c r="G57" s="7">
        <v>73</v>
      </c>
      <c r="H57" s="7">
        <v>85</v>
      </c>
      <c r="I57" s="7">
        <v>63</v>
      </c>
      <c r="J57" s="7">
        <v>30</v>
      </c>
      <c r="K57" s="29">
        <f t="shared" si="0"/>
        <v>43</v>
      </c>
    </row>
    <row r="58" spans="1:11" x14ac:dyDescent="0.25">
      <c r="A58" s="7" t="s">
        <v>66</v>
      </c>
      <c r="B58" s="7" t="s">
        <v>135</v>
      </c>
      <c r="C58" s="7">
        <v>76</v>
      </c>
      <c r="D58" s="7">
        <v>55</v>
      </c>
      <c r="E58" s="7">
        <v>70</v>
      </c>
      <c r="F58" s="7">
        <v>23</v>
      </c>
      <c r="G58" s="7">
        <v>84</v>
      </c>
      <c r="H58" s="7">
        <v>6</v>
      </c>
      <c r="I58" s="7">
        <v>63</v>
      </c>
      <c r="J58" s="7">
        <v>69</v>
      </c>
      <c r="K58" s="29">
        <f t="shared" si="0"/>
        <v>56</v>
      </c>
    </row>
    <row r="59" spans="1:11" x14ac:dyDescent="0.25">
      <c r="A59" s="7" t="s">
        <v>67</v>
      </c>
      <c r="B59" s="7" t="s">
        <v>136</v>
      </c>
      <c r="C59" s="7">
        <v>97</v>
      </c>
      <c r="D59" s="7">
        <v>39</v>
      </c>
      <c r="E59" s="7">
        <v>75</v>
      </c>
      <c r="F59" s="7">
        <v>93</v>
      </c>
      <c r="G59" s="7">
        <v>4</v>
      </c>
      <c r="H59" s="7">
        <v>83</v>
      </c>
      <c r="I59" s="7">
        <v>57</v>
      </c>
      <c r="J59" s="7">
        <v>69</v>
      </c>
      <c r="K59" s="29">
        <f t="shared" si="0"/>
        <v>65</v>
      </c>
    </row>
    <row r="60" spans="1:11" x14ac:dyDescent="0.25">
      <c r="A60" s="7" t="s">
        <v>68</v>
      </c>
      <c r="B60" s="7" t="s">
        <v>137</v>
      </c>
      <c r="C60" s="7">
        <v>0</v>
      </c>
      <c r="D60" s="7">
        <v>55</v>
      </c>
      <c r="E60" s="7">
        <v>0</v>
      </c>
      <c r="F60" s="7">
        <v>35</v>
      </c>
      <c r="G60" s="7">
        <v>92</v>
      </c>
      <c r="H60" s="7">
        <v>25</v>
      </c>
      <c r="I60" s="7">
        <v>0</v>
      </c>
      <c r="J60" s="7">
        <v>33</v>
      </c>
      <c r="K60" s="29">
        <f t="shared" si="0"/>
        <v>30</v>
      </c>
    </row>
    <row r="61" spans="1:11" x14ac:dyDescent="0.25">
      <c r="A61" s="7" t="s">
        <v>69</v>
      </c>
      <c r="B61" s="7" t="s">
        <v>138</v>
      </c>
      <c r="C61" s="7">
        <v>73</v>
      </c>
      <c r="D61" s="7">
        <v>26</v>
      </c>
      <c r="E61" s="7">
        <v>21</v>
      </c>
      <c r="F61" s="7">
        <v>39</v>
      </c>
      <c r="G61" s="7">
        <v>33</v>
      </c>
      <c r="H61" s="7">
        <v>24</v>
      </c>
      <c r="I61" s="7">
        <v>71</v>
      </c>
      <c r="J61" s="7">
        <v>32</v>
      </c>
      <c r="K61" s="29">
        <f t="shared" si="0"/>
        <v>40</v>
      </c>
    </row>
    <row r="62" spans="1:11" x14ac:dyDescent="0.25">
      <c r="A62" s="11" t="s">
        <v>70</v>
      </c>
      <c r="B62" s="7" t="s">
        <v>139</v>
      </c>
      <c r="C62" s="7">
        <v>79</v>
      </c>
      <c r="D62" s="7">
        <v>39</v>
      </c>
      <c r="E62" s="7">
        <v>48</v>
      </c>
      <c r="F62" s="7">
        <v>93</v>
      </c>
      <c r="G62" s="7">
        <v>19</v>
      </c>
      <c r="H62" s="7">
        <v>34</v>
      </c>
      <c r="I62" s="7">
        <v>83</v>
      </c>
      <c r="J62" s="7">
        <v>27</v>
      </c>
      <c r="K62" s="29">
        <f t="shared" si="0"/>
        <v>53</v>
      </c>
    </row>
    <row r="63" spans="1:11" x14ac:dyDescent="0.25">
      <c r="A63" s="7" t="s">
        <v>39</v>
      </c>
      <c r="B63" s="7" t="s">
        <v>108</v>
      </c>
      <c r="C63" s="7">
        <v>88</v>
      </c>
      <c r="D63" s="7">
        <v>68</v>
      </c>
      <c r="E63" s="7">
        <v>89</v>
      </c>
      <c r="F63" s="7">
        <v>3</v>
      </c>
      <c r="G63" s="7">
        <v>80</v>
      </c>
      <c r="H63" s="7">
        <v>72</v>
      </c>
      <c r="I63" s="7">
        <v>85</v>
      </c>
      <c r="J63" s="7">
        <v>65</v>
      </c>
      <c r="K63" s="29">
        <f t="shared" si="0"/>
        <v>69</v>
      </c>
    </row>
    <row r="64" spans="1:11" x14ac:dyDescent="0.25">
      <c r="A64" s="11" t="s">
        <v>71</v>
      </c>
      <c r="B64" s="7" t="s">
        <v>140</v>
      </c>
      <c r="C64" s="7">
        <v>34</v>
      </c>
      <c r="D64" s="7">
        <v>91</v>
      </c>
      <c r="E64" s="7">
        <v>16</v>
      </c>
      <c r="F64" s="7">
        <v>10</v>
      </c>
      <c r="G64" s="7">
        <v>65</v>
      </c>
      <c r="H64" s="7">
        <v>56</v>
      </c>
      <c r="I64" s="7">
        <v>48</v>
      </c>
      <c r="J64" s="7">
        <v>51</v>
      </c>
      <c r="K64" s="29">
        <f t="shared" si="0"/>
        <v>46</v>
      </c>
    </row>
    <row r="65" spans="1:11" x14ac:dyDescent="0.25">
      <c r="A65" s="11" t="s">
        <v>72</v>
      </c>
      <c r="B65" s="7" t="s">
        <v>141</v>
      </c>
      <c r="C65" s="7">
        <v>64</v>
      </c>
      <c r="D65" s="7">
        <v>85</v>
      </c>
      <c r="E65" s="7">
        <v>56</v>
      </c>
      <c r="F65" s="7">
        <v>9</v>
      </c>
      <c r="G65" s="7">
        <v>88</v>
      </c>
      <c r="H65" s="7">
        <v>55</v>
      </c>
      <c r="I65" s="7">
        <v>57</v>
      </c>
      <c r="J65" s="7">
        <v>18</v>
      </c>
      <c r="K65" s="29">
        <f t="shared" si="0"/>
        <v>54</v>
      </c>
    </row>
    <row r="66" spans="1:11" x14ac:dyDescent="0.25">
      <c r="A66" s="11" t="s">
        <v>73</v>
      </c>
      <c r="B66" s="7" t="s">
        <v>142</v>
      </c>
      <c r="C66" s="7">
        <v>50</v>
      </c>
      <c r="D66" s="7">
        <v>17</v>
      </c>
      <c r="E66" s="7">
        <v>86</v>
      </c>
      <c r="F66" s="7">
        <v>78</v>
      </c>
      <c r="G66" s="7">
        <v>68</v>
      </c>
      <c r="H66" s="7">
        <v>52</v>
      </c>
      <c r="I66" s="7">
        <v>27</v>
      </c>
      <c r="J66" s="7">
        <v>66</v>
      </c>
      <c r="K66" s="29">
        <f t="shared" si="0"/>
        <v>56</v>
      </c>
    </row>
    <row r="67" spans="1:11" x14ac:dyDescent="0.25">
      <c r="A67" s="11" t="s">
        <v>81</v>
      </c>
      <c r="B67" s="7" t="s">
        <v>150</v>
      </c>
      <c r="C67" s="7">
        <v>45</v>
      </c>
      <c r="D67" s="7">
        <v>85</v>
      </c>
      <c r="E67" s="7">
        <v>16</v>
      </c>
      <c r="F67" s="7">
        <v>48</v>
      </c>
      <c r="G67" s="7">
        <v>60</v>
      </c>
      <c r="H67" s="7">
        <v>60</v>
      </c>
      <c r="I67" s="7">
        <v>13</v>
      </c>
      <c r="J67" s="7">
        <v>71</v>
      </c>
      <c r="K67" s="29">
        <f t="shared" ref="K67:K69" si="1">ROUND(AVERAGEA(C67:J67),0)</f>
        <v>50</v>
      </c>
    </row>
    <row r="68" spans="1:11" x14ac:dyDescent="0.25">
      <c r="A68" s="11" t="s">
        <v>82</v>
      </c>
      <c r="B68" s="7" t="s">
        <v>151</v>
      </c>
      <c r="C68" s="7">
        <v>31</v>
      </c>
      <c r="D68" s="7">
        <v>72</v>
      </c>
      <c r="E68" s="7">
        <v>95</v>
      </c>
      <c r="F68" s="7">
        <v>39</v>
      </c>
      <c r="G68" s="7">
        <v>15</v>
      </c>
      <c r="H68" s="7">
        <v>55</v>
      </c>
      <c r="I68" s="7">
        <v>18</v>
      </c>
      <c r="J68" s="7">
        <v>24</v>
      </c>
      <c r="K68" s="29">
        <f t="shared" si="1"/>
        <v>44</v>
      </c>
    </row>
    <row r="69" spans="1:11" x14ac:dyDescent="0.25">
      <c r="A69" s="11" t="s">
        <v>74</v>
      </c>
      <c r="B69" s="7" t="s">
        <v>143</v>
      </c>
      <c r="C69" s="7">
        <v>47</v>
      </c>
      <c r="D69" s="7">
        <v>85</v>
      </c>
      <c r="E69" s="7">
        <v>65</v>
      </c>
      <c r="F69" s="7">
        <v>24</v>
      </c>
      <c r="G69" s="7">
        <v>81</v>
      </c>
      <c r="H69" s="7">
        <v>93</v>
      </c>
      <c r="I69" s="7">
        <v>40</v>
      </c>
      <c r="J69" s="7">
        <v>58</v>
      </c>
      <c r="K69" s="29">
        <f t="shared" si="1"/>
        <v>62</v>
      </c>
    </row>
  </sheetData>
  <sortState ref="A2:K69">
    <sortCondition ref="A2"/>
  </sortState>
  <phoneticPr fontId="1" type="noConversion"/>
  <conditionalFormatting sqref="A2:A43 C2:K69">
    <cfRule type="expression" dxfId="3" priority="10">
      <formula>#REF!&lt;60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sqref="A1:G1"/>
    </sheetView>
  </sheetViews>
  <sheetFormatPr defaultColWidth="9" defaultRowHeight="16.5" x14ac:dyDescent="0.25"/>
  <cols>
    <col min="1" max="1" width="15.5" style="1" customWidth="1"/>
    <col min="2" max="2" width="13" style="1" customWidth="1"/>
    <col min="3" max="6" width="16.75" style="1" customWidth="1"/>
    <col min="7" max="16384" width="9" style="1"/>
  </cols>
  <sheetData>
    <row r="1" spans="1:7" ht="26.25" customHeight="1" x14ac:dyDescent="0.25">
      <c r="A1" s="12" t="s">
        <v>1</v>
      </c>
      <c r="B1" s="15" t="s">
        <v>2</v>
      </c>
      <c r="C1" s="14" t="s">
        <v>169</v>
      </c>
      <c r="D1" s="14" t="s">
        <v>170</v>
      </c>
      <c r="E1" s="14" t="s">
        <v>167</v>
      </c>
      <c r="F1" s="14" t="s">
        <v>171</v>
      </c>
      <c r="G1" s="14" t="s">
        <v>4</v>
      </c>
    </row>
    <row r="2" spans="1:7" x14ac:dyDescent="0.25">
      <c r="A2" s="5" t="s">
        <v>41</v>
      </c>
      <c r="B2" s="7" t="s">
        <v>110</v>
      </c>
      <c r="C2" s="3">
        <v>20</v>
      </c>
      <c r="D2" s="3">
        <v>16</v>
      </c>
      <c r="E2" s="3">
        <v>7</v>
      </c>
      <c r="F2" s="3">
        <v>24</v>
      </c>
      <c r="G2" s="3">
        <f t="shared" ref="G2:G33" si="0">SUM($C2:$F2)</f>
        <v>67</v>
      </c>
    </row>
    <row r="3" spans="1:7" x14ac:dyDescent="0.25">
      <c r="A3" s="5" t="s">
        <v>42</v>
      </c>
      <c r="B3" s="7" t="s">
        <v>111</v>
      </c>
      <c r="C3" s="3">
        <v>20</v>
      </c>
      <c r="D3" s="3">
        <v>13</v>
      </c>
      <c r="E3" s="3">
        <v>21</v>
      </c>
      <c r="F3" s="3">
        <v>10</v>
      </c>
      <c r="G3" s="3">
        <f t="shared" si="0"/>
        <v>64</v>
      </c>
    </row>
    <row r="4" spans="1:7" x14ac:dyDescent="0.25">
      <c r="A4" s="5" t="s">
        <v>43</v>
      </c>
      <c r="B4" s="7" t="s">
        <v>112</v>
      </c>
      <c r="C4" s="3">
        <v>2</v>
      </c>
      <c r="D4" s="3">
        <v>9</v>
      </c>
      <c r="E4" s="3">
        <v>23</v>
      </c>
      <c r="F4" s="3">
        <v>7</v>
      </c>
      <c r="G4" s="3">
        <f t="shared" si="0"/>
        <v>41</v>
      </c>
    </row>
    <row r="5" spans="1:7" x14ac:dyDescent="0.25">
      <c r="A5" s="5" t="s">
        <v>33</v>
      </c>
      <c r="B5" s="7" t="s">
        <v>102</v>
      </c>
      <c r="C5" s="3">
        <v>5</v>
      </c>
      <c r="D5" s="3">
        <v>8</v>
      </c>
      <c r="E5" s="3">
        <v>14</v>
      </c>
      <c r="F5" s="3">
        <v>5</v>
      </c>
      <c r="G5" s="3">
        <f t="shared" si="0"/>
        <v>32</v>
      </c>
    </row>
    <row r="6" spans="1:7" x14ac:dyDescent="0.25">
      <c r="A6" s="5" t="s">
        <v>54</v>
      </c>
      <c r="B6" s="7" t="s">
        <v>123</v>
      </c>
      <c r="C6" s="3">
        <v>17</v>
      </c>
      <c r="D6" s="3">
        <v>10</v>
      </c>
      <c r="E6" s="3">
        <v>15</v>
      </c>
      <c r="F6" s="3">
        <v>14</v>
      </c>
      <c r="G6" s="3">
        <f t="shared" si="0"/>
        <v>56</v>
      </c>
    </row>
    <row r="7" spans="1:7" x14ac:dyDescent="0.25">
      <c r="A7" s="5" t="s">
        <v>55</v>
      </c>
      <c r="B7" s="7" t="s">
        <v>124</v>
      </c>
      <c r="C7" s="3">
        <v>15</v>
      </c>
      <c r="D7" s="3">
        <v>16</v>
      </c>
      <c r="E7" s="3">
        <v>8</v>
      </c>
      <c r="F7" s="3">
        <v>29</v>
      </c>
      <c r="G7" s="3">
        <f t="shared" si="0"/>
        <v>68</v>
      </c>
    </row>
    <row r="8" spans="1:7" x14ac:dyDescent="0.25">
      <c r="A8" s="5" t="s">
        <v>56</v>
      </c>
      <c r="B8" s="7" t="s">
        <v>125</v>
      </c>
      <c r="C8" s="3">
        <v>19</v>
      </c>
      <c r="D8" s="3">
        <v>1</v>
      </c>
      <c r="E8" s="3">
        <v>8</v>
      </c>
      <c r="F8" s="3">
        <v>17</v>
      </c>
      <c r="G8" s="3">
        <f t="shared" si="0"/>
        <v>45</v>
      </c>
    </row>
    <row r="9" spans="1:7" x14ac:dyDescent="0.25">
      <c r="A9" s="5" t="s">
        <v>57</v>
      </c>
      <c r="B9" s="7" t="s">
        <v>126</v>
      </c>
      <c r="C9" s="3">
        <v>3</v>
      </c>
      <c r="D9" s="3">
        <v>16</v>
      </c>
      <c r="E9" s="3">
        <v>9</v>
      </c>
      <c r="F9" s="3">
        <v>13</v>
      </c>
      <c r="G9" s="3">
        <f t="shared" si="0"/>
        <v>41</v>
      </c>
    </row>
    <row r="10" spans="1:7" x14ac:dyDescent="0.25">
      <c r="A10" s="5" t="s">
        <v>44</v>
      </c>
      <c r="B10" s="7" t="s">
        <v>113</v>
      </c>
      <c r="C10" s="3">
        <v>7</v>
      </c>
      <c r="D10" s="3">
        <v>14</v>
      </c>
      <c r="E10" s="3">
        <v>7</v>
      </c>
      <c r="F10" s="3">
        <v>10</v>
      </c>
      <c r="G10" s="3">
        <f t="shared" si="0"/>
        <v>38</v>
      </c>
    </row>
    <row r="11" spans="1:7" x14ac:dyDescent="0.25">
      <c r="A11" s="5" t="s">
        <v>45</v>
      </c>
      <c r="B11" s="7" t="s">
        <v>114</v>
      </c>
      <c r="C11" s="3">
        <v>2</v>
      </c>
      <c r="D11" s="3">
        <v>18</v>
      </c>
      <c r="E11" s="3">
        <v>22</v>
      </c>
      <c r="F11" s="3">
        <v>22</v>
      </c>
      <c r="G11" s="3">
        <f t="shared" si="0"/>
        <v>64</v>
      </c>
    </row>
    <row r="12" spans="1:7" x14ac:dyDescent="0.25">
      <c r="A12" s="5" t="s">
        <v>46</v>
      </c>
      <c r="B12" s="7" t="s">
        <v>115</v>
      </c>
      <c r="C12" s="3">
        <v>5</v>
      </c>
      <c r="D12" s="3">
        <v>15</v>
      </c>
      <c r="E12" s="3">
        <v>25</v>
      </c>
      <c r="F12" s="3">
        <v>4</v>
      </c>
      <c r="G12" s="3">
        <f t="shared" si="0"/>
        <v>49</v>
      </c>
    </row>
    <row r="13" spans="1:7" x14ac:dyDescent="0.25">
      <c r="A13" s="5" t="s">
        <v>34</v>
      </c>
      <c r="B13" s="7" t="s">
        <v>103</v>
      </c>
      <c r="C13" s="3">
        <v>15</v>
      </c>
      <c r="D13" s="3">
        <v>2</v>
      </c>
      <c r="E13" s="3">
        <v>23</v>
      </c>
      <c r="F13" s="3">
        <v>6</v>
      </c>
      <c r="G13" s="3">
        <f t="shared" si="0"/>
        <v>46</v>
      </c>
    </row>
    <row r="14" spans="1:7" x14ac:dyDescent="0.25">
      <c r="A14" s="5" t="s">
        <v>47</v>
      </c>
      <c r="B14" s="7" t="s">
        <v>116</v>
      </c>
      <c r="C14" s="3">
        <v>20</v>
      </c>
      <c r="D14" s="3">
        <v>4</v>
      </c>
      <c r="E14" s="3">
        <v>9</v>
      </c>
      <c r="F14" s="3">
        <v>18</v>
      </c>
      <c r="G14" s="3">
        <f t="shared" si="0"/>
        <v>51</v>
      </c>
    </row>
    <row r="15" spans="1:7" x14ac:dyDescent="0.25">
      <c r="A15" s="5" t="s">
        <v>35</v>
      </c>
      <c r="B15" s="7" t="s">
        <v>104</v>
      </c>
      <c r="C15" s="3">
        <v>4</v>
      </c>
      <c r="D15" s="3">
        <v>7</v>
      </c>
      <c r="E15" s="3">
        <v>0</v>
      </c>
      <c r="F15" s="3">
        <v>23</v>
      </c>
      <c r="G15" s="3">
        <f t="shared" si="0"/>
        <v>34</v>
      </c>
    </row>
    <row r="16" spans="1:7" x14ac:dyDescent="0.25">
      <c r="A16" s="5" t="s">
        <v>48</v>
      </c>
      <c r="B16" s="7" t="s">
        <v>117</v>
      </c>
      <c r="C16" s="3">
        <v>20</v>
      </c>
      <c r="D16" s="3">
        <v>13</v>
      </c>
      <c r="E16" s="3">
        <v>18</v>
      </c>
      <c r="F16" s="3">
        <v>27</v>
      </c>
      <c r="G16" s="3">
        <f t="shared" si="0"/>
        <v>78</v>
      </c>
    </row>
    <row r="17" spans="1:7" x14ac:dyDescent="0.25">
      <c r="A17" s="5" t="s">
        <v>36</v>
      </c>
      <c r="B17" s="7" t="s">
        <v>105</v>
      </c>
      <c r="C17" s="3">
        <v>16</v>
      </c>
      <c r="D17" s="3">
        <v>10</v>
      </c>
      <c r="E17" s="3">
        <v>13</v>
      </c>
      <c r="F17" s="3">
        <v>29</v>
      </c>
      <c r="G17" s="3">
        <f t="shared" si="0"/>
        <v>68</v>
      </c>
    </row>
    <row r="18" spans="1:7" x14ac:dyDescent="0.25">
      <c r="A18" s="5" t="s">
        <v>40</v>
      </c>
      <c r="B18" s="7" t="s">
        <v>109</v>
      </c>
      <c r="C18" s="3">
        <v>15</v>
      </c>
      <c r="D18" s="3">
        <v>4</v>
      </c>
      <c r="E18" s="3">
        <v>7</v>
      </c>
      <c r="F18" s="3">
        <v>0</v>
      </c>
      <c r="G18" s="3">
        <f t="shared" si="0"/>
        <v>26</v>
      </c>
    </row>
    <row r="19" spans="1:7" x14ac:dyDescent="0.25">
      <c r="A19" s="5" t="s">
        <v>32</v>
      </c>
      <c r="B19" s="7" t="s">
        <v>101</v>
      </c>
      <c r="C19" s="3">
        <v>9</v>
      </c>
      <c r="D19" s="3">
        <v>17</v>
      </c>
      <c r="E19" s="3">
        <v>20</v>
      </c>
      <c r="F19" s="3">
        <v>28</v>
      </c>
      <c r="G19" s="3">
        <f t="shared" si="0"/>
        <v>74</v>
      </c>
    </row>
    <row r="20" spans="1:7" x14ac:dyDescent="0.25">
      <c r="A20" s="5" t="s">
        <v>49</v>
      </c>
      <c r="B20" s="7" t="s">
        <v>118</v>
      </c>
      <c r="C20" s="3">
        <v>10</v>
      </c>
      <c r="D20" s="3">
        <v>18</v>
      </c>
      <c r="E20" s="3">
        <v>25</v>
      </c>
      <c r="F20" s="3">
        <v>28</v>
      </c>
      <c r="G20" s="3">
        <f t="shared" si="0"/>
        <v>81</v>
      </c>
    </row>
    <row r="21" spans="1:7" x14ac:dyDescent="0.25">
      <c r="A21" s="5" t="s">
        <v>50</v>
      </c>
      <c r="B21" s="7" t="s">
        <v>119</v>
      </c>
      <c r="C21" s="3">
        <v>10</v>
      </c>
      <c r="D21" s="3">
        <v>20</v>
      </c>
      <c r="E21" s="3">
        <v>17</v>
      </c>
      <c r="F21" s="3">
        <v>21</v>
      </c>
      <c r="G21" s="3">
        <f t="shared" si="0"/>
        <v>68</v>
      </c>
    </row>
    <row r="22" spans="1:7" x14ac:dyDescent="0.25">
      <c r="A22" s="5" t="s">
        <v>51</v>
      </c>
      <c r="B22" s="7" t="s">
        <v>120</v>
      </c>
      <c r="C22" s="3">
        <v>4</v>
      </c>
      <c r="D22" s="3">
        <v>8</v>
      </c>
      <c r="E22" s="3">
        <v>3</v>
      </c>
      <c r="F22" s="3">
        <v>28</v>
      </c>
      <c r="G22" s="3">
        <f t="shared" si="0"/>
        <v>43</v>
      </c>
    </row>
    <row r="23" spans="1:7" x14ac:dyDescent="0.25">
      <c r="A23" s="5" t="s">
        <v>52</v>
      </c>
      <c r="B23" s="7" t="s">
        <v>121</v>
      </c>
      <c r="C23" s="3">
        <v>14</v>
      </c>
      <c r="D23" s="3">
        <v>23</v>
      </c>
      <c r="E23" s="3">
        <v>16</v>
      </c>
      <c r="F23" s="3">
        <v>9</v>
      </c>
      <c r="G23" s="3">
        <f t="shared" si="0"/>
        <v>62</v>
      </c>
    </row>
    <row r="24" spans="1:7" x14ac:dyDescent="0.25">
      <c r="A24" s="5" t="s">
        <v>53</v>
      </c>
      <c r="B24" s="7" t="s">
        <v>122</v>
      </c>
      <c r="C24" s="3">
        <v>18</v>
      </c>
      <c r="D24" s="3">
        <v>22</v>
      </c>
      <c r="E24" s="3">
        <v>17</v>
      </c>
      <c r="F24" s="3">
        <v>29</v>
      </c>
      <c r="G24" s="3">
        <f t="shared" si="0"/>
        <v>86</v>
      </c>
    </row>
    <row r="25" spans="1:7" x14ac:dyDescent="0.25">
      <c r="A25" s="5" t="s">
        <v>28</v>
      </c>
      <c r="B25" s="7" t="s">
        <v>97</v>
      </c>
      <c r="C25" s="3">
        <v>17</v>
      </c>
      <c r="D25" s="3">
        <v>11</v>
      </c>
      <c r="E25" s="3">
        <v>14</v>
      </c>
      <c r="F25" s="3">
        <v>13</v>
      </c>
      <c r="G25" s="3">
        <f t="shared" si="0"/>
        <v>55</v>
      </c>
    </row>
    <row r="26" spans="1:7" x14ac:dyDescent="0.25">
      <c r="A26" s="5" t="s">
        <v>29</v>
      </c>
      <c r="B26" s="7" t="s">
        <v>98</v>
      </c>
      <c r="C26" s="3">
        <v>18</v>
      </c>
      <c r="D26" s="3">
        <v>17</v>
      </c>
      <c r="E26" s="3">
        <v>22</v>
      </c>
      <c r="F26" s="3">
        <v>24</v>
      </c>
      <c r="G26" s="3">
        <f t="shared" si="0"/>
        <v>81</v>
      </c>
    </row>
    <row r="27" spans="1:7" x14ac:dyDescent="0.25">
      <c r="A27" s="5" t="s">
        <v>30</v>
      </c>
      <c r="B27" s="7" t="s">
        <v>99</v>
      </c>
      <c r="C27" s="3">
        <v>11</v>
      </c>
      <c r="D27" s="3">
        <v>10</v>
      </c>
      <c r="E27" s="3">
        <v>3</v>
      </c>
      <c r="F27" s="3">
        <v>17</v>
      </c>
      <c r="G27" s="3">
        <f t="shared" si="0"/>
        <v>41</v>
      </c>
    </row>
    <row r="28" spans="1:7" x14ac:dyDescent="0.25">
      <c r="A28" s="5" t="s">
        <v>31</v>
      </c>
      <c r="B28" s="7" t="s">
        <v>100</v>
      </c>
      <c r="C28" s="3">
        <v>11</v>
      </c>
      <c r="D28" s="3">
        <v>23</v>
      </c>
      <c r="E28" s="3">
        <v>14</v>
      </c>
      <c r="F28" s="3">
        <v>3</v>
      </c>
      <c r="G28" s="3">
        <f t="shared" si="0"/>
        <v>51</v>
      </c>
    </row>
    <row r="29" spans="1:7" x14ac:dyDescent="0.25">
      <c r="A29" s="5" t="s">
        <v>37</v>
      </c>
      <c r="B29" s="7" t="s">
        <v>106</v>
      </c>
      <c r="C29" s="3">
        <v>1</v>
      </c>
      <c r="D29" s="3">
        <v>19</v>
      </c>
      <c r="E29" s="3">
        <v>20</v>
      </c>
      <c r="F29" s="3">
        <v>28</v>
      </c>
      <c r="G29" s="3">
        <f t="shared" si="0"/>
        <v>68</v>
      </c>
    </row>
    <row r="30" spans="1:7" x14ac:dyDescent="0.25">
      <c r="A30" s="5" t="s">
        <v>83</v>
      </c>
      <c r="B30" s="7" t="s">
        <v>152</v>
      </c>
      <c r="C30" s="3">
        <v>11</v>
      </c>
      <c r="D30" s="3">
        <v>4</v>
      </c>
      <c r="E30" s="3">
        <v>0</v>
      </c>
      <c r="F30" s="3">
        <v>5</v>
      </c>
      <c r="G30" s="3">
        <f t="shared" si="0"/>
        <v>20</v>
      </c>
    </row>
    <row r="31" spans="1:7" x14ac:dyDescent="0.25">
      <c r="A31" s="5" t="s">
        <v>89</v>
      </c>
      <c r="B31" s="7" t="s">
        <v>158</v>
      </c>
      <c r="C31" s="3">
        <v>9</v>
      </c>
      <c r="D31" s="3">
        <v>20</v>
      </c>
      <c r="E31" s="3">
        <v>12</v>
      </c>
      <c r="F31" s="3">
        <v>0</v>
      </c>
      <c r="G31" s="3">
        <f t="shared" si="0"/>
        <v>41</v>
      </c>
    </row>
    <row r="32" spans="1:7" x14ac:dyDescent="0.25">
      <c r="A32" s="5" t="s">
        <v>84</v>
      </c>
      <c r="B32" s="7" t="s">
        <v>153</v>
      </c>
      <c r="C32" s="3">
        <v>16</v>
      </c>
      <c r="D32" s="3">
        <v>22</v>
      </c>
      <c r="E32" s="3">
        <v>21</v>
      </c>
      <c r="F32" s="3">
        <v>19</v>
      </c>
      <c r="G32" s="3">
        <f t="shared" si="0"/>
        <v>78</v>
      </c>
    </row>
    <row r="33" spans="1:7" x14ac:dyDescent="0.25">
      <c r="A33" s="5" t="s">
        <v>90</v>
      </c>
      <c r="B33" s="7" t="s">
        <v>159</v>
      </c>
      <c r="C33" s="3">
        <v>15</v>
      </c>
      <c r="D33" s="3">
        <v>24</v>
      </c>
      <c r="E33" s="3">
        <v>22</v>
      </c>
      <c r="F33" s="3">
        <v>7</v>
      </c>
      <c r="G33" s="3">
        <f t="shared" si="0"/>
        <v>68</v>
      </c>
    </row>
    <row r="34" spans="1:7" x14ac:dyDescent="0.25">
      <c r="A34" s="5" t="s">
        <v>80</v>
      </c>
      <c r="B34" s="7" t="s">
        <v>149</v>
      </c>
      <c r="C34" s="3">
        <v>9</v>
      </c>
      <c r="D34" s="3">
        <v>12</v>
      </c>
      <c r="E34" s="3">
        <v>14</v>
      </c>
      <c r="F34" s="3">
        <v>18</v>
      </c>
      <c r="G34" s="3">
        <f t="shared" ref="G34:G69" si="1">SUM($C34:$F34)</f>
        <v>53</v>
      </c>
    </row>
    <row r="35" spans="1:7" x14ac:dyDescent="0.25">
      <c r="A35" s="5" t="s">
        <v>85</v>
      </c>
      <c r="B35" s="7" t="s">
        <v>154</v>
      </c>
      <c r="C35" s="3">
        <v>20</v>
      </c>
      <c r="D35" s="3">
        <v>4</v>
      </c>
      <c r="E35" s="3">
        <v>17</v>
      </c>
      <c r="F35" s="3">
        <v>3</v>
      </c>
      <c r="G35" s="3">
        <f t="shared" si="1"/>
        <v>44</v>
      </c>
    </row>
    <row r="36" spans="1:7" x14ac:dyDescent="0.25">
      <c r="A36" s="5" t="s">
        <v>86</v>
      </c>
      <c r="B36" s="7" t="s">
        <v>155</v>
      </c>
      <c r="C36" s="3">
        <v>3</v>
      </c>
      <c r="D36" s="3">
        <v>0</v>
      </c>
      <c r="E36" s="3">
        <v>3</v>
      </c>
      <c r="F36" s="3">
        <v>29</v>
      </c>
      <c r="G36" s="3">
        <f t="shared" si="1"/>
        <v>35</v>
      </c>
    </row>
    <row r="37" spans="1:7" x14ac:dyDescent="0.25">
      <c r="A37" s="5" t="s">
        <v>91</v>
      </c>
      <c r="B37" s="7" t="s">
        <v>160</v>
      </c>
      <c r="C37" s="3">
        <v>12</v>
      </c>
      <c r="D37" s="3">
        <v>25</v>
      </c>
      <c r="E37" s="3">
        <v>10</v>
      </c>
      <c r="F37" s="3">
        <v>12</v>
      </c>
      <c r="G37" s="3">
        <f t="shared" si="1"/>
        <v>59</v>
      </c>
    </row>
    <row r="38" spans="1:7" x14ac:dyDescent="0.25">
      <c r="A38" s="5" t="s">
        <v>92</v>
      </c>
      <c r="B38" s="7" t="s">
        <v>161</v>
      </c>
      <c r="C38" s="3">
        <v>12</v>
      </c>
      <c r="D38" s="3">
        <v>25</v>
      </c>
      <c r="E38" s="3">
        <v>12</v>
      </c>
      <c r="F38" s="3">
        <v>28</v>
      </c>
      <c r="G38" s="3">
        <f t="shared" si="1"/>
        <v>77</v>
      </c>
    </row>
    <row r="39" spans="1:7" x14ac:dyDescent="0.25">
      <c r="A39" s="5" t="s">
        <v>93</v>
      </c>
      <c r="B39" s="7" t="s">
        <v>162</v>
      </c>
      <c r="C39" s="3">
        <v>8</v>
      </c>
      <c r="D39" s="3">
        <v>7</v>
      </c>
      <c r="E39" s="3">
        <v>4</v>
      </c>
      <c r="F39" s="3">
        <v>11</v>
      </c>
      <c r="G39" s="3">
        <f t="shared" si="1"/>
        <v>30</v>
      </c>
    </row>
    <row r="40" spans="1:7" x14ac:dyDescent="0.25">
      <c r="A40" s="5" t="s">
        <v>94</v>
      </c>
      <c r="B40" s="7" t="s">
        <v>163</v>
      </c>
      <c r="C40" s="3">
        <v>4</v>
      </c>
      <c r="D40" s="3">
        <v>10</v>
      </c>
      <c r="E40" s="3">
        <v>15</v>
      </c>
      <c r="F40" s="3">
        <v>1</v>
      </c>
      <c r="G40" s="3">
        <f t="shared" si="1"/>
        <v>30</v>
      </c>
    </row>
    <row r="41" spans="1:7" x14ac:dyDescent="0.25">
      <c r="A41" s="5" t="s">
        <v>95</v>
      </c>
      <c r="B41" s="7" t="s">
        <v>164</v>
      </c>
      <c r="C41" s="3">
        <v>5</v>
      </c>
      <c r="D41" s="3">
        <v>14</v>
      </c>
      <c r="E41" s="3">
        <v>5</v>
      </c>
      <c r="F41" s="3">
        <v>10</v>
      </c>
      <c r="G41" s="3">
        <f t="shared" si="1"/>
        <v>34</v>
      </c>
    </row>
    <row r="42" spans="1:7" x14ac:dyDescent="0.25">
      <c r="A42" s="5" t="s">
        <v>87</v>
      </c>
      <c r="B42" s="7" t="s">
        <v>156</v>
      </c>
      <c r="C42" s="3">
        <v>12</v>
      </c>
      <c r="D42" s="3">
        <v>23</v>
      </c>
      <c r="E42" s="3">
        <v>19</v>
      </c>
      <c r="F42" s="3">
        <v>0</v>
      </c>
      <c r="G42" s="3">
        <f t="shared" si="1"/>
        <v>54</v>
      </c>
    </row>
    <row r="43" spans="1:7" x14ac:dyDescent="0.25">
      <c r="A43" s="5" t="s">
        <v>88</v>
      </c>
      <c r="B43" s="7" t="s">
        <v>157</v>
      </c>
      <c r="C43" s="3">
        <v>12</v>
      </c>
      <c r="D43" s="3">
        <v>18</v>
      </c>
      <c r="E43" s="3">
        <v>15</v>
      </c>
      <c r="F43" s="3">
        <v>12</v>
      </c>
      <c r="G43" s="3">
        <f t="shared" si="1"/>
        <v>57</v>
      </c>
    </row>
    <row r="44" spans="1:7" x14ac:dyDescent="0.25">
      <c r="A44" s="5" t="s">
        <v>58</v>
      </c>
      <c r="B44" s="7" t="s">
        <v>127</v>
      </c>
      <c r="C44" s="3">
        <v>8</v>
      </c>
      <c r="D44" s="3">
        <v>20</v>
      </c>
      <c r="E44" s="3">
        <v>5</v>
      </c>
      <c r="F44" s="3">
        <v>12</v>
      </c>
      <c r="G44" s="3">
        <f t="shared" si="1"/>
        <v>45</v>
      </c>
    </row>
    <row r="45" spans="1:7" x14ac:dyDescent="0.25">
      <c r="A45" s="5" t="s">
        <v>59</v>
      </c>
      <c r="B45" s="7" t="s">
        <v>128</v>
      </c>
      <c r="C45" s="3">
        <v>16</v>
      </c>
      <c r="D45" s="3">
        <v>19</v>
      </c>
      <c r="E45" s="3">
        <v>15</v>
      </c>
      <c r="F45" s="3">
        <v>26</v>
      </c>
      <c r="G45" s="3">
        <f t="shared" si="1"/>
        <v>76</v>
      </c>
    </row>
    <row r="46" spans="1:7" x14ac:dyDescent="0.25">
      <c r="A46" s="5" t="s">
        <v>38</v>
      </c>
      <c r="B46" s="7" t="s">
        <v>107</v>
      </c>
      <c r="C46" s="3">
        <v>8</v>
      </c>
      <c r="D46" s="3">
        <v>5</v>
      </c>
      <c r="E46" s="3">
        <v>23</v>
      </c>
      <c r="F46" s="3">
        <v>2</v>
      </c>
      <c r="G46" s="3">
        <f t="shared" si="1"/>
        <v>38</v>
      </c>
    </row>
    <row r="47" spans="1:7" x14ac:dyDescent="0.25">
      <c r="A47" s="5" t="s">
        <v>75</v>
      </c>
      <c r="B47" s="7" t="s">
        <v>144</v>
      </c>
      <c r="C47" s="3">
        <v>14</v>
      </c>
      <c r="D47" s="3">
        <v>23</v>
      </c>
      <c r="E47" s="3">
        <v>19</v>
      </c>
      <c r="F47" s="3">
        <v>2</v>
      </c>
      <c r="G47" s="3">
        <f t="shared" si="1"/>
        <v>58</v>
      </c>
    </row>
    <row r="48" spans="1:7" x14ac:dyDescent="0.25">
      <c r="A48" s="5" t="s">
        <v>60</v>
      </c>
      <c r="B48" s="7" t="s">
        <v>129</v>
      </c>
      <c r="C48" s="3">
        <v>12</v>
      </c>
      <c r="D48" s="3">
        <v>15</v>
      </c>
      <c r="E48" s="3">
        <v>3</v>
      </c>
      <c r="F48" s="3">
        <v>20</v>
      </c>
      <c r="G48" s="3">
        <f t="shared" si="1"/>
        <v>50</v>
      </c>
    </row>
    <row r="49" spans="1:7" x14ac:dyDescent="0.25">
      <c r="A49" s="5" t="s">
        <v>61</v>
      </c>
      <c r="B49" s="7" t="s">
        <v>130</v>
      </c>
      <c r="C49" s="3">
        <v>12</v>
      </c>
      <c r="D49" s="3">
        <v>3</v>
      </c>
      <c r="E49" s="3">
        <v>18</v>
      </c>
      <c r="F49" s="3">
        <v>10</v>
      </c>
      <c r="G49" s="3">
        <f t="shared" si="1"/>
        <v>43</v>
      </c>
    </row>
    <row r="50" spans="1:7" x14ac:dyDescent="0.25">
      <c r="A50" s="5" t="s">
        <v>62</v>
      </c>
      <c r="B50" s="7" t="s">
        <v>131</v>
      </c>
      <c r="C50" s="3">
        <v>14</v>
      </c>
      <c r="D50" s="3">
        <v>25</v>
      </c>
      <c r="E50" s="3">
        <v>2</v>
      </c>
      <c r="F50" s="3">
        <v>8</v>
      </c>
      <c r="G50" s="3">
        <f t="shared" si="1"/>
        <v>49</v>
      </c>
    </row>
    <row r="51" spans="1:7" x14ac:dyDescent="0.25">
      <c r="A51" s="5" t="s">
        <v>76</v>
      </c>
      <c r="B51" s="7" t="s">
        <v>145</v>
      </c>
      <c r="C51" s="3">
        <v>2</v>
      </c>
      <c r="D51" s="3">
        <v>6</v>
      </c>
      <c r="E51" s="3">
        <v>10</v>
      </c>
      <c r="F51" s="3">
        <v>13</v>
      </c>
      <c r="G51" s="3">
        <f t="shared" si="1"/>
        <v>31</v>
      </c>
    </row>
    <row r="52" spans="1:7" x14ac:dyDescent="0.25">
      <c r="A52" s="5" t="s">
        <v>63</v>
      </c>
      <c r="B52" s="7" t="s">
        <v>132</v>
      </c>
      <c r="C52" s="3">
        <v>19</v>
      </c>
      <c r="D52" s="3">
        <v>12</v>
      </c>
      <c r="E52" s="3">
        <v>18</v>
      </c>
      <c r="F52" s="3">
        <v>26</v>
      </c>
      <c r="G52" s="3">
        <f t="shared" si="1"/>
        <v>75</v>
      </c>
    </row>
    <row r="53" spans="1:7" x14ac:dyDescent="0.25">
      <c r="A53" s="5" t="s">
        <v>64</v>
      </c>
      <c r="B53" s="7" t="s">
        <v>133</v>
      </c>
      <c r="C53" s="3">
        <v>19</v>
      </c>
      <c r="D53" s="3">
        <v>4</v>
      </c>
      <c r="E53" s="3">
        <v>7</v>
      </c>
      <c r="F53" s="3">
        <v>26</v>
      </c>
      <c r="G53" s="3">
        <f t="shared" si="1"/>
        <v>56</v>
      </c>
    </row>
    <row r="54" spans="1:7" x14ac:dyDescent="0.25">
      <c r="A54" s="5" t="s">
        <v>65</v>
      </c>
      <c r="B54" s="7" t="s">
        <v>134</v>
      </c>
      <c r="C54" s="3">
        <v>17</v>
      </c>
      <c r="D54" s="3">
        <v>0</v>
      </c>
      <c r="E54" s="3">
        <v>22</v>
      </c>
      <c r="F54" s="3">
        <v>1</v>
      </c>
      <c r="G54" s="3">
        <f t="shared" si="1"/>
        <v>40</v>
      </c>
    </row>
    <row r="55" spans="1:7" x14ac:dyDescent="0.25">
      <c r="A55" s="5" t="s">
        <v>77</v>
      </c>
      <c r="B55" s="7" t="s">
        <v>146</v>
      </c>
      <c r="C55" s="3">
        <v>11</v>
      </c>
      <c r="D55" s="3">
        <v>19</v>
      </c>
      <c r="E55" s="3">
        <v>7</v>
      </c>
      <c r="F55" s="3">
        <v>22</v>
      </c>
      <c r="G55" s="3">
        <f t="shared" si="1"/>
        <v>59</v>
      </c>
    </row>
    <row r="56" spans="1:7" x14ac:dyDescent="0.25">
      <c r="A56" s="5" t="s">
        <v>78</v>
      </c>
      <c r="B56" s="7" t="s">
        <v>147</v>
      </c>
      <c r="C56" s="3">
        <v>19</v>
      </c>
      <c r="D56" s="3">
        <v>4</v>
      </c>
      <c r="E56" s="3">
        <v>11</v>
      </c>
      <c r="F56" s="3">
        <v>0</v>
      </c>
      <c r="G56" s="3">
        <f t="shared" si="1"/>
        <v>34</v>
      </c>
    </row>
    <row r="57" spans="1:7" x14ac:dyDescent="0.25">
      <c r="A57" s="5" t="s">
        <v>79</v>
      </c>
      <c r="B57" s="7" t="s">
        <v>148</v>
      </c>
      <c r="C57" s="3">
        <v>12</v>
      </c>
      <c r="D57" s="3">
        <v>9</v>
      </c>
      <c r="E57" s="3">
        <v>15</v>
      </c>
      <c r="F57" s="3">
        <v>24</v>
      </c>
      <c r="G57" s="3">
        <f t="shared" si="1"/>
        <v>60</v>
      </c>
    </row>
    <row r="58" spans="1:7" x14ac:dyDescent="0.25">
      <c r="A58" s="5" t="s">
        <v>66</v>
      </c>
      <c r="B58" s="7" t="s">
        <v>135</v>
      </c>
      <c r="C58" s="3">
        <v>15</v>
      </c>
      <c r="D58" s="3">
        <v>18</v>
      </c>
      <c r="E58" s="3">
        <v>8</v>
      </c>
      <c r="F58" s="3">
        <v>12</v>
      </c>
      <c r="G58" s="3">
        <f t="shared" si="1"/>
        <v>53</v>
      </c>
    </row>
    <row r="59" spans="1:7" x14ac:dyDescent="0.25">
      <c r="A59" s="5" t="s">
        <v>67</v>
      </c>
      <c r="B59" s="7" t="s">
        <v>136</v>
      </c>
      <c r="C59" s="3">
        <v>3</v>
      </c>
      <c r="D59" s="3">
        <v>20</v>
      </c>
      <c r="E59" s="3">
        <v>11</v>
      </c>
      <c r="F59" s="3">
        <v>6</v>
      </c>
      <c r="G59" s="3">
        <f t="shared" si="1"/>
        <v>40</v>
      </c>
    </row>
    <row r="60" spans="1:7" x14ac:dyDescent="0.25">
      <c r="A60" s="5" t="s">
        <v>68</v>
      </c>
      <c r="B60" s="7" t="s">
        <v>137</v>
      </c>
      <c r="C60" s="3">
        <v>5</v>
      </c>
      <c r="D60" s="3">
        <v>17</v>
      </c>
      <c r="E60" s="3">
        <v>0</v>
      </c>
      <c r="F60" s="3">
        <v>20</v>
      </c>
      <c r="G60" s="3">
        <f t="shared" si="1"/>
        <v>42</v>
      </c>
    </row>
    <row r="61" spans="1:7" x14ac:dyDescent="0.25">
      <c r="A61" s="5" t="s">
        <v>69</v>
      </c>
      <c r="B61" s="7" t="s">
        <v>138</v>
      </c>
      <c r="C61" s="3">
        <v>4</v>
      </c>
      <c r="D61" s="3">
        <v>12</v>
      </c>
      <c r="E61" s="3">
        <v>25</v>
      </c>
      <c r="F61" s="3">
        <v>17</v>
      </c>
      <c r="G61" s="3">
        <f t="shared" si="1"/>
        <v>58</v>
      </c>
    </row>
    <row r="62" spans="1:7" x14ac:dyDescent="0.25">
      <c r="A62" s="5" t="s">
        <v>70</v>
      </c>
      <c r="B62" s="7" t="s">
        <v>139</v>
      </c>
      <c r="C62" s="3">
        <v>14</v>
      </c>
      <c r="D62" s="3">
        <v>2</v>
      </c>
      <c r="E62" s="3">
        <v>25</v>
      </c>
      <c r="F62" s="3">
        <v>30</v>
      </c>
      <c r="G62" s="3">
        <f t="shared" si="1"/>
        <v>71</v>
      </c>
    </row>
    <row r="63" spans="1:7" x14ac:dyDescent="0.25">
      <c r="A63" s="5" t="s">
        <v>39</v>
      </c>
      <c r="B63" s="7" t="s">
        <v>108</v>
      </c>
      <c r="C63" s="3">
        <v>17</v>
      </c>
      <c r="D63" s="3">
        <v>2</v>
      </c>
      <c r="E63" s="3">
        <v>16</v>
      </c>
      <c r="F63" s="3">
        <v>22</v>
      </c>
      <c r="G63" s="3">
        <f t="shared" si="1"/>
        <v>57</v>
      </c>
    </row>
    <row r="64" spans="1:7" x14ac:dyDescent="0.25">
      <c r="A64" s="5" t="s">
        <v>71</v>
      </c>
      <c r="B64" s="7" t="s">
        <v>140</v>
      </c>
      <c r="C64" s="3">
        <v>7</v>
      </c>
      <c r="D64" s="3">
        <v>8</v>
      </c>
      <c r="E64" s="3">
        <v>12</v>
      </c>
      <c r="F64" s="3">
        <v>7</v>
      </c>
      <c r="G64" s="3">
        <f t="shared" si="1"/>
        <v>34</v>
      </c>
    </row>
    <row r="65" spans="1:7" x14ac:dyDescent="0.25">
      <c r="A65" s="5" t="s">
        <v>72</v>
      </c>
      <c r="B65" s="7" t="s">
        <v>141</v>
      </c>
      <c r="C65" s="3">
        <v>2</v>
      </c>
      <c r="D65" s="3">
        <v>0</v>
      </c>
      <c r="E65" s="3">
        <v>25</v>
      </c>
      <c r="F65" s="3">
        <v>4</v>
      </c>
      <c r="G65" s="3">
        <f t="shared" si="1"/>
        <v>31</v>
      </c>
    </row>
    <row r="66" spans="1:7" x14ac:dyDescent="0.25">
      <c r="A66" s="5" t="s">
        <v>73</v>
      </c>
      <c r="B66" s="7" t="s">
        <v>142</v>
      </c>
      <c r="C66" s="3">
        <v>18</v>
      </c>
      <c r="D66" s="3">
        <v>4</v>
      </c>
      <c r="E66" s="3">
        <v>1</v>
      </c>
      <c r="F66" s="3">
        <v>11</v>
      </c>
      <c r="G66" s="3">
        <f t="shared" si="1"/>
        <v>34</v>
      </c>
    </row>
    <row r="67" spans="1:7" x14ac:dyDescent="0.25">
      <c r="A67" s="5" t="s">
        <v>81</v>
      </c>
      <c r="B67" s="7" t="s">
        <v>150</v>
      </c>
      <c r="C67" s="3">
        <v>10</v>
      </c>
      <c r="D67" s="3">
        <v>6</v>
      </c>
      <c r="E67" s="3">
        <v>7</v>
      </c>
      <c r="F67" s="3">
        <v>17</v>
      </c>
      <c r="G67" s="3">
        <f t="shared" si="1"/>
        <v>40</v>
      </c>
    </row>
    <row r="68" spans="1:7" x14ac:dyDescent="0.25">
      <c r="A68" s="5" t="s">
        <v>82</v>
      </c>
      <c r="B68" s="7" t="s">
        <v>151</v>
      </c>
      <c r="C68" s="3">
        <v>5</v>
      </c>
      <c r="D68" s="3">
        <v>16</v>
      </c>
      <c r="E68" s="3">
        <v>2</v>
      </c>
      <c r="F68" s="3">
        <v>19</v>
      </c>
      <c r="G68" s="3">
        <f t="shared" si="1"/>
        <v>42</v>
      </c>
    </row>
    <row r="69" spans="1:7" x14ac:dyDescent="0.25">
      <c r="A69" s="5" t="s">
        <v>74</v>
      </c>
      <c r="B69" s="7" t="s">
        <v>143</v>
      </c>
      <c r="C69" s="3">
        <v>15</v>
      </c>
      <c r="D69" s="3">
        <v>13</v>
      </c>
      <c r="E69" s="3">
        <v>25</v>
      </c>
      <c r="F69" s="3">
        <v>22</v>
      </c>
      <c r="G69" s="3">
        <f t="shared" si="1"/>
        <v>75</v>
      </c>
    </row>
  </sheetData>
  <sortState ref="A3:Z70">
    <sortCondition ref="A3:A70"/>
  </sortState>
  <phoneticPr fontId="1" type="noConversion"/>
  <conditionalFormatting sqref="G1:G1048576">
    <cfRule type="cellIs" dxfId="2" priority="7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21" sqref="G21"/>
    </sheetView>
  </sheetViews>
  <sheetFormatPr defaultColWidth="9" defaultRowHeight="15.75" x14ac:dyDescent="0.25"/>
  <cols>
    <col min="1" max="1" width="13.875" style="4" customWidth="1"/>
    <col min="2" max="2" width="12.5" style="4" customWidth="1"/>
    <col min="3" max="6" width="16.375" style="4" customWidth="1"/>
    <col min="7" max="7" width="10.5" style="4" customWidth="1"/>
    <col min="8" max="16384" width="9" style="4"/>
  </cols>
  <sheetData>
    <row r="1" spans="1:7" ht="30.75" customHeight="1" x14ac:dyDescent="0.25">
      <c r="A1" s="13" t="s">
        <v>1</v>
      </c>
      <c r="B1" s="13" t="s">
        <v>2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5</v>
      </c>
    </row>
    <row r="2" spans="1:7" x14ac:dyDescent="0.25">
      <c r="A2" s="7" t="s">
        <v>36</v>
      </c>
      <c r="B2" s="7" t="s">
        <v>105</v>
      </c>
      <c r="C2" s="6">
        <v>8</v>
      </c>
      <c r="D2" s="6">
        <v>19</v>
      </c>
      <c r="E2" s="6">
        <v>16</v>
      </c>
      <c r="F2" s="6">
        <v>8</v>
      </c>
      <c r="G2" s="6">
        <f t="shared" ref="G2:G33" si="0">SUM($C2:$F2)</f>
        <v>51</v>
      </c>
    </row>
    <row r="3" spans="1:7" x14ac:dyDescent="0.25">
      <c r="A3" s="7" t="s">
        <v>49</v>
      </c>
      <c r="B3" s="7" t="s">
        <v>118</v>
      </c>
      <c r="C3" s="6">
        <v>7</v>
      </c>
      <c r="D3" s="6">
        <v>1</v>
      </c>
      <c r="E3" s="6">
        <v>12</v>
      </c>
      <c r="F3" s="6">
        <v>7</v>
      </c>
      <c r="G3" s="6">
        <f t="shared" si="0"/>
        <v>27</v>
      </c>
    </row>
    <row r="4" spans="1:7" x14ac:dyDescent="0.25">
      <c r="A4" s="7" t="s">
        <v>50</v>
      </c>
      <c r="B4" s="7" t="s">
        <v>119</v>
      </c>
      <c r="C4" s="6">
        <v>10</v>
      </c>
      <c r="D4" s="6">
        <v>0</v>
      </c>
      <c r="E4" s="6">
        <v>14</v>
      </c>
      <c r="F4" s="6">
        <v>0</v>
      </c>
      <c r="G4" s="6">
        <f t="shared" si="0"/>
        <v>24</v>
      </c>
    </row>
    <row r="5" spans="1:7" x14ac:dyDescent="0.25">
      <c r="A5" s="7" t="s">
        <v>51</v>
      </c>
      <c r="B5" s="7" t="s">
        <v>120</v>
      </c>
      <c r="C5" s="6">
        <v>15</v>
      </c>
      <c r="D5" s="6">
        <v>3</v>
      </c>
      <c r="E5" s="6">
        <v>25</v>
      </c>
      <c r="F5" s="6">
        <v>2</v>
      </c>
      <c r="G5" s="6">
        <f t="shared" si="0"/>
        <v>45</v>
      </c>
    </row>
    <row r="6" spans="1:7" x14ac:dyDescent="0.25">
      <c r="A6" s="7" t="s">
        <v>52</v>
      </c>
      <c r="B6" s="7" t="s">
        <v>121</v>
      </c>
      <c r="C6" s="6">
        <v>5</v>
      </c>
      <c r="D6" s="6">
        <v>10</v>
      </c>
      <c r="E6" s="6">
        <v>25</v>
      </c>
      <c r="F6" s="6">
        <v>23</v>
      </c>
      <c r="G6" s="6">
        <f t="shared" si="0"/>
        <v>63</v>
      </c>
    </row>
    <row r="7" spans="1:7" x14ac:dyDescent="0.25">
      <c r="A7" s="7" t="s">
        <v>53</v>
      </c>
      <c r="B7" s="7" t="s">
        <v>122</v>
      </c>
      <c r="C7" s="6">
        <v>10</v>
      </c>
      <c r="D7" s="6">
        <v>13</v>
      </c>
      <c r="E7" s="6">
        <v>14</v>
      </c>
      <c r="F7" s="6">
        <v>31</v>
      </c>
      <c r="G7" s="6">
        <f t="shared" si="0"/>
        <v>68</v>
      </c>
    </row>
    <row r="8" spans="1:7" x14ac:dyDescent="0.25">
      <c r="A8" s="7" t="s">
        <v>54</v>
      </c>
      <c r="B8" s="7" t="s">
        <v>123</v>
      </c>
      <c r="C8" s="6">
        <v>6</v>
      </c>
      <c r="D8" s="6">
        <v>6</v>
      </c>
      <c r="E8" s="6">
        <v>24</v>
      </c>
      <c r="F8" s="6">
        <v>4</v>
      </c>
      <c r="G8" s="6">
        <f t="shared" si="0"/>
        <v>40</v>
      </c>
    </row>
    <row r="9" spans="1:7" x14ac:dyDescent="0.25">
      <c r="A9" s="7" t="s">
        <v>55</v>
      </c>
      <c r="B9" s="7" t="s">
        <v>124</v>
      </c>
      <c r="C9" s="6">
        <v>0</v>
      </c>
      <c r="D9" s="6">
        <v>5</v>
      </c>
      <c r="E9" s="6">
        <v>0</v>
      </c>
      <c r="F9" s="6">
        <v>29</v>
      </c>
      <c r="G9" s="6">
        <f t="shared" si="0"/>
        <v>34</v>
      </c>
    </row>
    <row r="10" spans="1:7" x14ac:dyDescent="0.25">
      <c r="A10" s="7" t="s">
        <v>56</v>
      </c>
      <c r="B10" s="7" t="s">
        <v>125</v>
      </c>
      <c r="C10" s="6">
        <v>20</v>
      </c>
      <c r="D10" s="6">
        <v>13</v>
      </c>
      <c r="E10" s="6">
        <v>19</v>
      </c>
      <c r="F10" s="6">
        <v>10</v>
      </c>
      <c r="G10" s="6">
        <f t="shared" si="0"/>
        <v>62</v>
      </c>
    </row>
    <row r="11" spans="1:7" x14ac:dyDescent="0.25">
      <c r="A11" s="7" t="s">
        <v>57</v>
      </c>
      <c r="B11" s="7" t="s">
        <v>126</v>
      </c>
      <c r="C11" s="6">
        <v>5</v>
      </c>
      <c r="D11" s="6">
        <v>17</v>
      </c>
      <c r="E11" s="6">
        <v>5</v>
      </c>
      <c r="F11" s="6">
        <v>10</v>
      </c>
      <c r="G11" s="6">
        <f t="shared" si="0"/>
        <v>37</v>
      </c>
    </row>
    <row r="12" spans="1:7" x14ac:dyDescent="0.25">
      <c r="A12" s="7" t="s">
        <v>28</v>
      </c>
      <c r="B12" s="7" t="s">
        <v>97</v>
      </c>
      <c r="C12" s="6">
        <v>10</v>
      </c>
      <c r="D12" s="6">
        <v>11</v>
      </c>
      <c r="E12" s="6">
        <v>19</v>
      </c>
      <c r="F12" s="6">
        <v>26</v>
      </c>
      <c r="G12" s="6">
        <f t="shared" si="0"/>
        <v>66</v>
      </c>
    </row>
    <row r="13" spans="1:7" x14ac:dyDescent="0.25">
      <c r="A13" s="7" t="s">
        <v>29</v>
      </c>
      <c r="B13" s="7" t="s">
        <v>98</v>
      </c>
      <c r="C13" s="6">
        <v>7</v>
      </c>
      <c r="D13" s="6">
        <v>16</v>
      </c>
      <c r="E13" s="6">
        <v>6</v>
      </c>
      <c r="F13" s="6">
        <v>0</v>
      </c>
      <c r="G13" s="6">
        <f t="shared" si="0"/>
        <v>29</v>
      </c>
    </row>
    <row r="14" spans="1:7" x14ac:dyDescent="0.25">
      <c r="A14" s="7" t="s">
        <v>30</v>
      </c>
      <c r="B14" s="7" t="s">
        <v>99</v>
      </c>
      <c r="C14" s="6">
        <v>18</v>
      </c>
      <c r="D14" s="6">
        <v>2</v>
      </c>
      <c r="E14" s="6">
        <v>25</v>
      </c>
      <c r="F14" s="6">
        <v>22</v>
      </c>
      <c r="G14" s="6">
        <f t="shared" si="0"/>
        <v>67</v>
      </c>
    </row>
    <row r="15" spans="1:7" x14ac:dyDescent="0.25">
      <c r="A15" s="7" t="s">
        <v>40</v>
      </c>
      <c r="B15" s="7" t="s">
        <v>109</v>
      </c>
      <c r="C15" s="6">
        <v>0</v>
      </c>
      <c r="D15" s="6">
        <v>10</v>
      </c>
      <c r="E15" s="6">
        <v>0</v>
      </c>
      <c r="F15" s="6">
        <v>28</v>
      </c>
      <c r="G15" s="6">
        <f t="shared" ref="G15:G27" si="1">SUM($C15:$F15)</f>
        <v>38</v>
      </c>
    </row>
    <row r="16" spans="1:7" x14ac:dyDescent="0.25">
      <c r="A16" s="7" t="s">
        <v>32</v>
      </c>
      <c r="B16" s="7" t="s">
        <v>101</v>
      </c>
      <c r="C16" s="6">
        <v>13</v>
      </c>
      <c r="D16" s="6">
        <v>18</v>
      </c>
      <c r="E16" s="6">
        <v>25</v>
      </c>
      <c r="F16" s="6">
        <v>2</v>
      </c>
      <c r="G16" s="6">
        <f t="shared" si="1"/>
        <v>58</v>
      </c>
    </row>
    <row r="17" spans="1:7" x14ac:dyDescent="0.25">
      <c r="A17" s="7" t="s">
        <v>41</v>
      </c>
      <c r="B17" s="7" t="s">
        <v>110</v>
      </c>
      <c r="C17" s="6">
        <v>17</v>
      </c>
      <c r="D17" s="6">
        <v>13</v>
      </c>
      <c r="E17" s="6">
        <v>5</v>
      </c>
      <c r="F17" s="6">
        <v>20</v>
      </c>
      <c r="G17" s="6">
        <f t="shared" si="1"/>
        <v>55</v>
      </c>
    </row>
    <row r="18" spans="1:7" x14ac:dyDescent="0.25">
      <c r="A18" s="7" t="s">
        <v>42</v>
      </c>
      <c r="B18" s="7" t="s">
        <v>111</v>
      </c>
      <c r="C18" s="6">
        <v>14</v>
      </c>
      <c r="D18" s="6">
        <v>12</v>
      </c>
      <c r="E18" s="6">
        <v>24</v>
      </c>
      <c r="F18" s="6">
        <v>29</v>
      </c>
      <c r="G18" s="6">
        <f t="shared" si="1"/>
        <v>79</v>
      </c>
    </row>
    <row r="19" spans="1:7" x14ac:dyDescent="0.25">
      <c r="A19" s="7" t="s">
        <v>43</v>
      </c>
      <c r="B19" s="7" t="s">
        <v>112</v>
      </c>
      <c r="C19" s="6">
        <v>18</v>
      </c>
      <c r="D19" s="6">
        <v>20</v>
      </c>
      <c r="E19" s="6">
        <v>19</v>
      </c>
      <c r="F19" s="6">
        <v>16</v>
      </c>
      <c r="G19" s="6">
        <f t="shared" si="1"/>
        <v>73</v>
      </c>
    </row>
    <row r="20" spans="1:7" x14ac:dyDescent="0.25">
      <c r="A20" s="7" t="s">
        <v>33</v>
      </c>
      <c r="B20" s="7" t="s">
        <v>102</v>
      </c>
      <c r="C20" s="6">
        <v>12</v>
      </c>
      <c r="D20" s="6">
        <v>2</v>
      </c>
      <c r="E20" s="6">
        <v>16</v>
      </c>
      <c r="F20" s="6">
        <v>20</v>
      </c>
      <c r="G20" s="6">
        <f t="shared" si="1"/>
        <v>50</v>
      </c>
    </row>
    <row r="21" spans="1:7" x14ac:dyDescent="0.25">
      <c r="A21" s="7" t="s">
        <v>44</v>
      </c>
      <c r="B21" s="7" t="s">
        <v>113</v>
      </c>
      <c r="C21" s="6">
        <v>15</v>
      </c>
      <c r="D21" s="6">
        <v>12</v>
      </c>
      <c r="E21" s="6">
        <v>22</v>
      </c>
      <c r="F21" s="6">
        <v>12</v>
      </c>
      <c r="G21" s="6">
        <f t="shared" si="1"/>
        <v>61</v>
      </c>
    </row>
    <row r="22" spans="1:7" x14ac:dyDescent="0.25">
      <c r="A22" s="7" t="s">
        <v>45</v>
      </c>
      <c r="B22" s="7" t="s">
        <v>114</v>
      </c>
      <c r="C22" s="6">
        <v>20</v>
      </c>
      <c r="D22" s="6">
        <v>18</v>
      </c>
      <c r="E22" s="6">
        <v>22</v>
      </c>
      <c r="F22" s="6">
        <v>35</v>
      </c>
      <c r="G22" s="6">
        <f t="shared" si="1"/>
        <v>95</v>
      </c>
    </row>
    <row r="23" spans="1:7" x14ac:dyDescent="0.25">
      <c r="A23" s="7" t="s">
        <v>46</v>
      </c>
      <c r="B23" s="7" t="s">
        <v>115</v>
      </c>
      <c r="C23" s="6">
        <v>10</v>
      </c>
      <c r="D23" s="6">
        <v>4</v>
      </c>
      <c r="E23" s="6">
        <v>8</v>
      </c>
      <c r="F23" s="6">
        <v>20</v>
      </c>
      <c r="G23" s="6">
        <f t="shared" si="1"/>
        <v>42</v>
      </c>
    </row>
    <row r="24" spans="1:7" x14ac:dyDescent="0.25">
      <c r="A24" s="7" t="s">
        <v>34</v>
      </c>
      <c r="B24" s="7" t="s">
        <v>103</v>
      </c>
      <c r="C24" s="6">
        <v>12</v>
      </c>
      <c r="D24" s="6">
        <v>10</v>
      </c>
      <c r="E24" s="6">
        <v>16</v>
      </c>
      <c r="F24" s="6">
        <v>14</v>
      </c>
      <c r="G24" s="6">
        <f t="shared" si="1"/>
        <v>52</v>
      </c>
    </row>
    <row r="25" spans="1:7" x14ac:dyDescent="0.25">
      <c r="A25" s="7" t="s">
        <v>47</v>
      </c>
      <c r="B25" s="7" t="s">
        <v>116</v>
      </c>
      <c r="C25" s="6">
        <v>1</v>
      </c>
      <c r="D25" s="6">
        <v>18</v>
      </c>
      <c r="E25" s="6">
        <v>12</v>
      </c>
      <c r="F25" s="6">
        <v>27</v>
      </c>
      <c r="G25" s="6">
        <f t="shared" si="1"/>
        <v>58</v>
      </c>
    </row>
    <row r="26" spans="1:7" x14ac:dyDescent="0.25">
      <c r="A26" s="7" t="s">
        <v>35</v>
      </c>
      <c r="B26" s="7" t="s">
        <v>104</v>
      </c>
      <c r="C26" s="6">
        <v>8</v>
      </c>
      <c r="D26" s="6">
        <v>5</v>
      </c>
      <c r="E26" s="6">
        <v>5</v>
      </c>
      <c r="F26" s="6">
        <v>2</v>
      </c>
      <c r="G26" s="6">
        <f t="shared" si="1"/>
        <v>20</v>
      </c>
    </row>
    <row r="27" spans="1:7" x14ac:dyDescent="0.25">
      <c r="A27" s="7" t="s">
        <v>48</v>
      </c>
      <c r="B27" s="7" t="s">
        <v>117</v>
      </c>
      <c r="C27" s="6">
        <v>11</v>
      </c>
      <c r="D27" s="6">
        <v>0</v>
      </c>
      <c r="E27" s="6">
        <v>5</v>
      </c>
      <c r="F27" s="6">
        <v>19</v>
      </c>
      <c r="G27" s="6">
        <f t="shared" si="1"/>
        <v>35</v>
      </c>
    </row>
    <row r="28" spans="1:7" x14ac:dyDescent="0.25">
      <c r="A28" s="7" t="s">
        <v>31</v>
      </c>
      <c r="B28" s="7" t="s">
        <v>100</v>
      </c>
      <c r="C28" s="6">
        <v>20</v>
      </c>
      <c r="D28" s="6">
        <v>18</v>
      </c>
      <c r="E28" s="6">
        <v>9</v>
      </c>
      <c r="F28" s="6">
        <v>17</v>
      </c>
      <c r="G28" s="6">
        <f t="shared" si="0"/>
        <v>64</v>
      </c>
    </row>
    <row r="29" spans="1:7" x14ac:dyDescent="0.25">
      <c r="A29" s="7" t="s">
        <v>37</v>
      </c>
      <c r="B29" s="7" t="s">
        <v>106</v>
      </c>
      <c r="C29" s="6">
        <v>9</v>
      </c>
      <c r="D29" s="6">
        <v>17</v>
      </c>
      <c r="E29" s="6">
        <v>24</v>
      </c>
      <c r="F29" s="6">
        <v>13</v>
      </c>
      <c r="G29" s="6">
        <f t="shared" si="0"/>
        <v>63</v>
      </c>
    </row>
    <row r="30" spans="1:7" x14ac:dyDescent="0.25">
      <c r="A30" s="7" t="s">
        <v>83</v>
      </c>
      <c r="B30" s="7" t="s">
        <v>152</v>
      </c>
      <c r="C30" s="6">
        <v>3</v>
      </c>
      <c r="D30" s="6">
        <v>9</v>
      </c>
      <c r="E30" s="6">
        <v>25</v>
      </c>
      <c r="F30" s="6">
        <v>31</v>
      </c>
      <c r="G30" s="6">
        <f t="shared" si="0"/>
        <v>68</v>
      </c>
    </row>
    <row r="31" spans="1:7" x14ac:dyDescent="0.25">
      <c r="A31" s="7" t="s">
        <v>89</v>
      </c>
      <c r="B31" s="7" t="s">
        <v>158</v>
      </c>
      <c r="C31" s="6">
        <v>19</v>
      </c>
      <c r="D31" s="6">
        <v>8</v>
      </c>
      <c r="E31" s="6">
        <v>23</v>
      </c>
      <c r="F31" s="6">
        <v>21</v>
      </c>
      <c r="G31" s="6">
        <f t="shared" si="0"/>
        <v>71</v>
      </c>
    </row>
    <row r="32" spans="1:7" x14ac:dyDescent="0.25">
      <c r="A32" s="7" t="s">
        <v>84</v>
      </c>
      <c r="B32" s="7" t="s">
        <v>153</v>
      </c>
      <c r="C32" s="6">
        <v>9</v>
      </c>
      <c r="D32" s="6">
        <v>1</v>
      </c>
      <c r="E32" s="6">
        <v>18</v>
      </c>
      <c r="F32" s="6">
        <v>13</v>
      </c>
      <c r="G32" s="6">
        <f t="shared" si="0"/>
        <v>41</v>
      </c>
    </row>
    <row r="33" spans="1:7" x14ac:dyDescent="0.25">
      <c r="A33" s="7" t="s">
        <v>90</v>
      </c>
      <c r="B33" s="7" t="s">
        <v>159</v>
      </c>
      <c r="C33" s="6">
        <v>9</v>
      </c>
      <c r="D33" s="6">
        <v>11</v>
      </c>
      <c r="E33" s="6">
        <v>3</v>
      </c>
      <c r="F33" s="6">
        <v>9</v>
      </c>
      <c r="G33" s="6">
        <f t="shared" si="0"/>
        <v>32</v>
      </c>
    </row>
    <row r="34" spans="1:7" x14ac:dyDescent="0.25">
      <c r="A34" s="7" t="s">
        <v>80</v>
      </c>
      <c r="B34" s="7" t="s">
        <v>149</v>
      </c>
      <c r="C34" s="6">
        <v>18</v>
      </c>
      <c r="D34" s="6">
        <v>1</v>
      </c>
      <c r="E34" s="6">
        <v>13</v>
      </c>
      <c r="F34" s="6">
        <v>33</v>
      </c>
      <c r="G34" s="6">
        <f t="shared" ref="G34:G69" si="2">SUM($C34:$F34)</f>
        <v>65</v>
      </c>
    </row>
    <row r="35" spans="1:7" x14ac:dyDescent="0.25">
      <c r="A35" s="7" t="s">
        <v>85</v>
      </c>
      <c r="B35" s="7" t="s">
        <v>154</v>
      </c>
      <c r="C35" s="6">
        <v>7</v>
      </c>
      <c r="D35" s="6">
        <v>2</v>
      </c>
      <c r="E35" s="6">
        <v>1</v>
      </c>
      <c r="F35" s="6">
        <v>21</v>
      </c>
      <c r="G35" s="6">
        <f t="shared" si="2"/>
        <v>31</v>
      </c>
    </row>
    <row r="36" spans="1:7" x14ac:dyDescent="0.25">
      <c r="A36" s="7" t="s">
        <v>86</v>
      </c>
      <c r="B36" s="7" t="s">
        <v>155</v>
      </c>
      <c r="C36" s="6">
        <v>6</v>
      </c>
      <c r="D36" s="6">
        <v>12</v>
      </c>
      <c r="E36" s="6">
        <v>12</v>
      </c>
      <c r="F36" s="6">
        <v>25</v>
      </c>
      <c r="G36" s="6">
        <f t="shared" si="2"/>
        <v>55</v>
      </c>
    </row>
    <row r="37" spans="1:7" x14ac:dyDescent="0.25">
      <c r="A37" s="7" t="s">
        <v>91</v>
      </c>
      <c r="B37" s="7" t="s">
        <v>160</v>
      </c>
      <c r="C37" s="6">
        <v>3</v>
      </c>
      <c r="D37" s="6">
        <v>9</v>
      </c>
      <c r="E37" s="6">
        <v>4</v>
      </c>
      <c r="F37" s="6">
        <v>8</v>
      </c>
      <c r="G37" s="6">
        <f t="shared" si="2"/>
        <v>24</v>
      </c>
    </row>
    <row r="38" spans="1:7" x14ac:dyDescent="0.25">
      <c r="A38" s="7" t="s">
        <v>92</v>
      </c>
      <c r="B38" s="7" t="s">
        <v>161</v>
      </c>
      <c r="C38" s="6">
        <v>18</v>
      </c>
      <c r="D38" s="6">
        <v>5</v>
      </c>
      <c r="E38" s="6">
        <v>21</v>
      </c>
      <c r="F38" s="6">
        <v>2</v>
      </c>
      <c r="G38" s="6">
        <f t="shared" si="2"/>
        <v>46</v>
      </c>
    </row>
    <row r="39" spans="1:7" x14ac:dyDescent="0.25">
      <c r="A39" s="7" t="s">
        <v>93</v>
      </c>
      <c r="B39" s="7" t="s">
        <v>162</v>
      </c>
      <c r="C39" s="6">
        <v>7</v>
      </c>
      <c r="D39" s="6">
        <v>10</v>
      </c>
      <c r="E39" s="6">
        <v>10</v>
      </c>
      <c r="F39" s="6">
        <v>8</v>
      </c>
      <c r="G39" s="6">
        <f t="shared" si="2"/>
        <v>35</v>
      </c>
    </row>
    <row r="40" spans="1:7" x14ac:dyDescent="0.25">
      <c r="A40" s="7" t="s">
        <v>94</v>
      </c>
      <c r="B40" s="7" t="s">
        <v>163</v>
      </c>
      <c r="C40" s="6">
        <v>18</v>
      </c>
      <c r="D40" s="6">
        <v>12</v>
      </c>
      <c r="E40" s="6">
        <v>16</v>
      </c>
      <c r="F40" s="6">
        <v>21</v>
      </c>
      <c r="G40" s="6">
        <f t="shared" si="2"/>
        <v>67</v>
      </c>
    </row>
    <row r="41" spans="1:7" x14ac:dyDescent="0.25">
      <c r="A41" s="7" t="s">
        <v>95</v>
      </c>
      <c r="B41" s="7" t="s">
        <v>164</v>
      </c>
      <c r="C41" s="6">
        <v>15</v>
      </c>
      <c r="D41" s="6">
        <v>3</v>
      </c>
      <c r="E41" s="6">
        <v>9</v>
      </c>
      <c r="F41" s="6">
        <v>18</v>
      </c>
      <c r="G41" s="6">
        <f t="shared" si="2"/>
        <v>45</v>
      </c>
    </row>
    <row r="42" spans="1:7" x14ac:dyDescent="0.25">
      <c r="A42" s="7" t="s">
        <v>87</v>
      </c>
      <c r="B42" s="7" t="s">
        <v>156</v>
      </c>
      <c r="C42" s="6">
        <v>5</v>
      </c>
      <c r="D42" s="6">
        <v>10</v>
      </c>
      <c r="E42" s="6">
        <v>3</v>
      </c>
      <c r="F42" s="6">
        <v>19</v>
      </c>
      <c r="G42" s="6">
        <f t="shared" si="2"/>
        <v>37</v>
      </c>
    </row>
    <row r="43" spans="1:7" x14ac:dyDescent="0.25">
      <c r="A43" s="7" t="s">
        <v>88</v>
      </c>
      <c r="B43" s="7" t="s">
        <v>157</v>
      </c>
      <c r="C43" s="6">
        <v>16</v>
      </c>
      <c r="D43" s="6">
        <v>4</v>
      </c>
      <c r="E43" s="6">
        <v>10</v>
      </c>
      <c r="F43" s="6">
        <v>10</v>
      </c>
      <c r="G43" s="6">
        <f t="shared" si="2"/>
        <v>40</v>
      </c>
    </row>
    <row r="44" spans="1:7" x14ac:dyDescent="0.25">
      <c r="A44" s="7" t="s">
        <v>58</v>
      </c>
      <c r="B44" s="7" t="s">
        <v>127</v>
      </c>
      <c r="C44" s="6">
        <v>9</v>
      </c>
      <c r="D44" s="6">
        <v>12</v>
      </c>
      <c r="E44" s="6">
        <v>24</v>
      </c>
      <c r="F44" s="6">
        <v>0</v>
      </c>
      <c r="G44" s="6">
        <f t="shared" si="2"/>
        <v>45</v>
      </c>
    </row>
    <row r="45" spans="1:7" x14ac:dyDescent="0.25">
      <c r="A45" s="7" t="s">
        <v>59</v>
      </c>
      <c r="B45" s="7" t="s">
        <v>128</v>
      </c>
      <c r="C45" s="6">
        <v>2</v>
      </c>
      <c r="D45" s="6">
        <v>18</v>
      </c>
      <c r="E45" s="6">
        <v>13</v>
      </c>
      <c r="F45" s="6">
        <v>6</v>
      </c>
      <c r="G45" s="6">
        <f t="shared" si="2"/>
        <v>39</v>
      </c>
    </row>
    <row r="46" spans="1:7" x14ac:dyDescent="0.25">
      <c r="A46" s="7" t="s">
        <v>38</v>
      </c>
      <c r="B46" s="7" t="s">
        <v>107</v>
      </c>
      <c r="C46" s="6">
        <v>18</v>
      </c>
      <c r="D46" s="6">
        <v>15</v>
      </c>
      <c r="E46" s="6">
        <v>12</v>
      </c>
      <c r="F46" s="6">
        <v>19</v>
      </c>
      <c r="G46" s="6">
        <f t="shared" si="2"/>
        <v>64</v>
      </c>
    </row>
    <row r="47" spans="1:7" x14ac:dyDescent="0.25">
      <c r="A47" s="7" t="s">
        <v>75</v>
      </c>
      <c r="B47" s="7" t="s">
        <v>144</v>
      </c>
      <c r="C47" s="6">
        <v>2</v>
      </c>
      <c r="D47" s="6">
        <v>1</v>
      </c>
      <c r="E47" s="6">
        <v>4</v>
      </c>
      <c r="F47" s="6">
        <v>18</v>
      </c>
      <c r="G47" s="6">
        <f t="shared" si="2"/>
        <v>25</v>
      </c>
    </row>
    <row r="48" spans="1:7" x14ac:dyDescent="0.25">
      <c r="A48" s="7" t="s">
        <v>60</v>
      </c>
      <c r="B48" s="7" t="s">
        <v>129</v>
      </c>
      <c r="C48" s="6">
        <v>18</v>
      </c>
      <c r="D48" s="6">
        <v>9</v>
      </c>
      <c r="E48" s="6">
        <v>20</v>
      </c>
      <c r="F48" s="6">
        <v>3</v>
      </c>
      <c r="G48" s="6">
        <f t="shared" si="2"/>
        <v>50</v>
      </c>
    </row>
    <row r="49" spans="1:7" x14ac:dyDescent="0.25">
      <c r="A49" s="7" t="s">
        <v>61</v>
      </c>
      <c r="B49" s="7" t="s">
        <v>130</v>
      </c>
      <c r="C49" s="6">
        <v>10</v>
      </c>
      <c r="D49" s="6">
        <v>12</v>
      </c>
      <c r="E49" s="6">
        <v>25</v>
      </c>
      <c r="F49" s="6">
        <v>25</v>
      </c>
      <c r="G49" s="6">
        <f t="shared" si="2"/>
        <v>72</v>
      </c>
    </row>
    <row r="50" spans="1:7" x14ac:dyDescent="0.25">
      <c r="A50" s="7" t="s">
        <v>62</v>
      </c>
      <c r="B50" s="7" t="s">
        <v>131</v>
      </c>
      <c r="C50" s="6">
        <v>17</v>
      </c>
      <c r="D50" s="6">
        <v>18</v>
      </c>
      <c r="E50" s="6">
        <v>25</v>
      </c>
      <c r="F50" s="6">
        <v>16</v>
      </c>
      <c r="G50" s="6">
        <f t="shared" si="2"/>
        <v>76</v>
      </c>
    </row>
    <row r="51" spans="1:7" x14ac:dyDescent="0.25">
      <c r="A51" s="7" t="s">
        <v>76</v>
      </c>
      <c r="B51" s="7" t="s">
        <v>145</v>
      </c>
      <c r="C51" s="6">
        <v>11</v>
      </c>
      <c r="D51" s="6">
        <v>4</v>
      </c>
      <c r="E51" s="6">
        <v>12</v>
      </c>
      <c r="F51" s="6">
        <v>26</v>
      </c>
      <c r="G51" s="6">
        <f t="shared" si="2"/>
        <v>53</v>
      </c>
    </row>
    <row r="52" spans="1:7" x14ac:dyDescent="0.25">
      <c r="A52" s="7" t="s">
        <v>63</v>
      </c>
      <c r="B52" s="7" t="s">
        <v>132</v>
      </c>
      <c r="C52" s="6">
        <v>3</v>
      </c>
      <c r="D52" s="6">
        <v>3</v>
      </c>
      <c r="E52" s="6">
        <v>16</v>
      </c>
      <c r="F52" s="6">
        <v>33</v>
      </c>
      <c r="G52" s="6">
        <f t="shared" si="2"/>
        <v>55</v>
      </c>
    </row>
    <row r="53" spans="1:7" x14ac:dyDescent="0.25">
      <c r="A53" s="7" t="s">
        <v>64</v>
      </c>
      <c r="B53" s="7" t="s">
        <v>133</v>
      </c>
      <c r="C53" s="6">
        <v>17</v>
      </c>
      <c r="D53" s="6">
        <v>20</v>
      </c>
      <c r="E53" s="6">
        <v>13</v>
      </c>
      <c r="F53" s="6">
        <v>19</v>
      </c>
      <c r="G53" s="6">
        <f t="shared" si="2"/>
        <v>69</v>
      </c>
    </row>
    <row r="54" spans="1:7" x14ac:dyDescent="0.25">
      <c r="A54" s="7" t="s">
        <v>65</v>
      </c>
      <c r="B54" s="7" t="s">
        <v>134</v>
      </c>
      <c r="C54" s="6">
        <v>12</v>
      </c>
      <c r="D54" s="6">
        <v>15</v>
      </c>
      <c r="E54" s="6">
        <v>6</v>
      </c>
      <c r="F54" s="6">
        <v>6</v>
      </c>
      <c r="G54" s="6">
        <f t="shared" si="2"/>
        <v>39</v>
      </c>
    </row>
    <row r="55" spans="1:7" x14ac:dyDescent="0.25">
      <c r="A55" s="7" t="s">
        <v>77</v>
      </c>
      <c r="B55" s="7" t="s">
        <v>146</v>
      </c>
      <c r="C55" s="6">
        <v>12</v>
      </c>
      <c r="D55" s="6">
        <v>17</v>
      </c>
      <c r="E55" s="6">
        <v>4</v>
      </c>
      <c r="F55" s="6">
        <v>34</v>
      </c>
      <c r="G55" s="6">
        <f t="shared" si="2"/>
        <v>67</v>
      </c>
    </row>
    <row r="56" spans="1:7" x14ac:dyDescent="0.25">
      <c r="A56" s="7" t="s">
        <v>78</v>
      </c>
      <c r="B56" s="7" t="s">
        <v>147</v>
      </c>
      <c r="C56" s="6">
        <v>3</v>
      </c>
      <c r="D56" s="6">
        <v>2</v>
      </c>
      <c r="E56" s="6">
        <v>12</v>
      </c>
      <c r="F56" s="6">
        <v>2</v>
      </c>
      <c r="G56" s="6">
        <f t="shared" si="2"/>
        <v>19</v>
      </c>
    </row>
    <row r="57" spans="1:7" x14ac:dyDescent="0.25">
      <c r="A57" s="7" t="s">
        <v>79</v>
      </c>
      <c r="B57" s="7" t="s">
        <v>148</v>
      </c>
      <c r="C57" s="6">
        <v>4</v>
      </c>
      <c r="D57" s="6">
        <v>14</v>
      </c>
      <c r="E57" s="6">
        <v>8</v>
      </c>
      <c r="F57" s="6">
        <v>9</v>
      </c>
      <c r="G57" s="6">
        <f t="shared" si="2"/>
        <v>35</v>
      </c>
    </row>
    <row r="58" spans="1:7" x14ac:dyDescent="0.25">
      <c r="A58" s="7" t="s">
        <v>66</v>
      </c>
      <c r="B58" s="7" t="s">
        <v>135</v>
      </c>
      <c r="C58" s="6">
        <v>6</v>
      </c>
      <c r="D58" s="6">
        <v>2</v>
      </c>
      <c r="E58" s="6">
        <v>1</v>
      </c>
      <c r="F58" s="6">
        <v>24</v>
      </c>
      <c r="G58" s="6">
        <f t="shared" si="2"/>
        <v>33</v>
      </c>
    </row>
    <row r="59" spans="1:7" x14ac:dyDescent="0.25">
      <c r="A59" s="7" t="s">
        <v>67</v>
      </c>
      <c r="B59" s="7" t="s">
        <v>136</v>
      </c>
      <c r="C59" s="6">
        <v>6</v>
      </c>
      <c r="D59" s="6">
        <v>10</v>
      </c>
      <c r="E59" s="6">
        <v>9</v>
      </c>
      <c r="F59" s="6">
        <v>23</v>
      </c>
      <c r="G59" s="6">
        <f t="shared" si="2"/>
        <v>48</v>
      </c>
    </row>
    <row r="60" spans="1:7" x14ac:dyDescent="0.25">
      <c r="A60" s="7" t="s">
        <v>68</v>
      </c>
      <c r="B60" s="7" t="s">
        <v>137</v>
      </c>
      <c r="C60" s="6">
        <v>3</v>
      </c>
      <c r="D60" s="6">
        <v>4</v>
      </c>
      <c r="E60" s="6">
        <v>17</v>
      </c>
      <c r="F60" s="6">
        <v>3</v>
      </c>
      <c r="G60" s="6">
        <f t="shared" si="2"/>
        <v>27</v>
      </c>
    </row>
    <row r="61" spans="1:7" x14ac:dyDescent="0.25">
      <c r="A61" s="7" t="s">
        <v>69</v>
      </c>
      <c r="B61" s="7" t="s">
        <v>138</v>
      </c>
      <c r="C61" s="6">
        <v>2</v>
      </c>
      <c r="D61" s="6">
        <v>5</v>
      </c>
      <c r="E61" s="6">
        <v>0</v>
      </c>
      <c r="F61" s="6">
        <v>30</v>
      </c>
      <c r="G61" s="6">
        <f t="shared" si="2"/>
        <v>37</v>
      </c>
    </row>
    <row r="62" spans="1:7" x14ac:dyDescent="0.25">
      <c r="A62" s="7" t="s">
        <v>70</v>
      </c>
      <c r="B62" s="7" t="s">
        <v>139</v>
      </c>
      <c r="C62" s="6">
        <v>16</v>
      </c>
      <c r="D62" s="6">
        <v>14</v>
      </c>
      <c r="E62" s="6">
        <v>12</v>
      </c>
      <c r="F62" s="6">
        <v>21</v>
      </c>
      <c r="G62" s="6">
        <f t="shared" si="2"/>
        <v>63</v>
      </c>
    </row>
    <row r="63" spans="1:7" x14ac:dyDescent="0.25">
      <c r="A63" s="7" t="s">
        <v>39</v>
      </c>
      <c r="B63" s="7" t="s">
        <v>108</v>
      </c>
      <c r="C63" s="6">
        <v>2</v>
      </c>
      <c r="D63" s="6">
        <v>16</v>
      </c>
      <c r="E63" s="6">
        <v>23</v>
      </c>
      <c r="F63" s="6">
        <v>12</v>
      </c>
      <c r="G63" s="6">
        <f t="shared" si="2"/>
        <v>53</v>
      </c>
    </row>
    <row r="64" spans="1:7" x14ac:dyDescent="0.25">
      <c r="A64" s="7" t="s">
        <v>71</v>
      </c>
      <c r="B64" s="7" t="s">
        <v>140</v>
      </c>
      <c r="C64" s="6">
        <v>9</v>
      </c>
      <c r="D64" s="6">
        <v>19</v>
      </c>
      <c r="E64" s="6">
        <v>0</v>
      </c>
      <c r="F64" s="6">
        <v>18</v>
      </c>
      <c r="G64" s="6">
        <f t="shared" si="2"/>
        <v>46</v>
      </c>
    </row>
    <row r="65" spans="1:7" x14ac:dyDescent="0.25">
      <c r="A65" s="7" t="s">
        <v>72</v>
      </c>
      <c r="B65" s="7" t="s">
        <v>141</v>
      </c>
      <c r="C65" s="6">
        <v>11</v>
      </c>
      <c r="D65" s="6">
        <v>15</v>
      </c>
      <c r="E65" s="6">
        <v>21</v>
      </c>
      <c r="F65" s="6">
        <v>17</v>
      </c>
      <c r="G65" s="6">
        <f t="shared" si="2"/>
        <v>64</v>
      </c>
    </row>
    <row r="66" spans="1:7" x14ac:dyDescent="0.25">
      <c r="A66" s="7" t="s">
        <v>73</v>
      </c>
      <c r="B66" s="7" t="s">
        <v>142</v>
      </c>
      <c r="C66" s="6">
        <v>2</v>
      </c>
      <c r="D66" s="6">
        <v>17</v>
      </c>
      <c r="E66" s="6">
        <v>3</v>
      </c>
      <c r="F66" s="6">
        <v>22</v>
      </c>
      <c r="G66" s="6">
        <f t="shared" si="2"/>
        <v>44</v>
      </c>
    </row>
    <row r="67" spans="1:7" x14ac:dyDescent="0.25">
      <c r="A67" s="7" t="s">
        <v>81</v>
      </c>
      <c r="B67" s="7" t="s">
        <v>150</v>
      </c>
      <c r="C67" s="6">
        <v>18</v>
      </c>
      <c r="D67" s="6">
        <v>14</v>
      </c>
      <c r="E67" s="6">
        <v>8</v>
      </c>
      <c r="F67" s="6">
        <v>12</v>
      </c>
      <c r="G67" s="6">
        <f t="shared" si="2"/>
        <v>52</v>
      </c>
    </row>
    <row r="68" spans="1:7" x14ac:dyDescent="0.25">
      <c r="A68" s="7" t="s">
        <v>82</v>
      </c>
      <c r="B68" s="7" t="s">
        <v>151</v>
      </c>
      <c r="C68" s="6">
        <v>1</v>
      </c>
      <c r="D68" s="6">
        <v>1</v>
      </c>
      <c r="E68" s="6">
        <v>10</v>
      </c>
      <c r="F68" s="6">
        <v>10</v>
      </c>
      <c r="G68" s="6">
        <f t="shared" si="2"/>
        <v>22</v>
      </c>
    </row>
    <row r="69" spans="1:7" x14ac:dyDescent="0.25">
      <c r="A69" s="7" t="s">
        <v>74</v>
      </c>
      <c r="B69" s="7" t="s">
        <v>143</v>
      </c>
      <c r="C69" s="6">
        <v>14</v>
      </c>
      <c r="D69" s="6">
        <v>3</v>
      </c>
      <c r="E69" s="6">
        <v>10</v>
      </c>
      <c r="F69" s="6">
        <v>6</v>
      </c>
      <c r="G69" s="6">
        <f t="shared" si="2"/>
        <v>33</v>
      </c>
    </row>
  </sheetData>
  <sortState ref="A2:G69">
    <sortCondition ref="A2"/>
  </sortState>
  <phoneticPr fontId="1" type="noConversion"/>
  <conditionalFormatting sqref="G2:G69">
    <cfRule type="cellIs" dxfId="1" priority="2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pane xSplit="1" ySplit="1" topLeftCell="E39" activePane="bottomRight" state="frozen"/>
      <selection pane="topRight" activeCell="F1" sqref="F1"/>
      <selection pane="bottomLeft" activeCell="A2" sqref="A2"/>
      <selection pane="bottomRight" activeCell="N49" sqref="N49"/>
    </sheetView>
  </sheetViews>
  <sheetFormatPr defaultColWidth="9.125" defaultRowHeight="15.75" x14ac:dyDescent="0.25"/>
  <cols>
    <col min="1" max="1" width="13.875" style="17" customWidth="1"/>
    <col min="2" max="2" width="12.25" style="4" customWidth="1"/>
    <col min="3" max="3" width="10.875" style="18" customWidth="1"/>
    <col min="4" max="5" width="10.875" style="17" customWidth="1"/>
    <col min="6" max="15" width="9.75" style="17" customWidth="1"/>
    <col min="16" max="16" width="15" style="17" customWidth="1"/>
    <col min="17" max="16384" width="9.125" style="18"/>
  </cols>
  <sheetData>
    <row r="1" spans="1:17" s="17" customFormat="1" ht="33" x14ac:dyDescent="0.25">
      <c r="A1" s="15" t="s">
        <v>1</v>
      </c>
      <c r="B1" s="13" t="s">
        <v>2</v>
      </c>
      <c r="C1" s="16">
        <v>41331</v>
      </c>
      <c r="D1" s="16">
        <v>41338</v>
      </c>
      <c r="E1" s="16">
        <v>41345</v>
      </c>
      <c r="F1" s="16">
        <v>41352</v>
      </c>
      <c r="G1" s="16">
        <v>41359</v>
      </c>
      <c r="H1" s="16">
        <v>41373</v>
      </c>
      <c r="I1" s="16">
        <v>41387</v>
      </c>
      <c r="J1" s="16">
        <v>41394</v>
      </c>
      <c r="K1" s="16">
        <v>41401</v>
      </c>
      <c r="L1" s="16">
        <v>41408</v>
      </c>
      <c r="M1" s="16">
        <v>41415</v>
      </c>
      <c r="N1" s="16">
        <v>41422</v>
      </c>
      <c r="O1" s="16">
        <v>41429</v>
      </c>
      <c r="P1" s="15" t="s">
        <v>175</v>
      </c>
      <c r="Q1" s="19"/>
    </row>
    <row r="2" spans="1:17" x14ac:dyDescent="0.25">
      <c r="A2" s="7" t="s">
        <v>42</v>
      </c>
      <c r="B2" s="7" t="s">
        <v>111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>
        <f>COUNT($C$1:$O$1)-COUNTIF(C2:O2,"XX")-COUNTIF(C2:O2,"X")*0.5</f>
        <v>13</v>
      </c>
    </row>
    <row r="3" spans="1:17" x14ac:dyDescent="0.25">
      <c r="A3" s="7" t="s">
        <v>43</v>
      </c>
      <c r="B3" s="7" t="s">
        <v>112</v>
      </c>
      <c r="C3" s="7"/>
      <c r="D3" s="7"/>
      <c r="E3" s="7" t="s">
        <v>177</v>
      </c>
      <c r="F3" s="7"/>
      <c r="G3" s="7"/>
      <c r="H3" s="7"/>
      <c r="I3" s="7"/>
      <c r="J3" s="7"/>
      <c r="K3" s="7"/>
      <c r="L3" s="7" t="s">
        <v>177</v>
      </c>
      <c r="M3" s="7"/>
      <c r="N3" s="7"/>
      <c r="O3" s="7"/>
      <c r="P3" s="9">
        <f t="shared" ref="P3:P66" si="0">COUNT($C$1:$O$1)-COUNTIF(C3:O3,"XX")-COUNTIF(C3:O3,"X")*0.5</f>
        <v>11</v>
      </c>
    </row>
    <row r="4" spans="1:17" x14ac:dyDescent="0.25">
      <c r="A4" s="7" t="s">
        <v>33</v>
      </c>
      <c r="B4" s="7" t="s">
        <v>102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>
        <f t="shared" si="0"/>
        <v>13</v>
      </c>
    </row>
    <row r="5" spans="1:17" x14ac:dyDescent="0.25">
      <c r="A5" s="7" t="s">
        <v>44</v>
      </c>
      <c r="B5" s="7" t="s">
        <v>113</v>
      </c>
      <c r="C5" s="7"/>
      <c r="D5" s="7"/>
      <c r="E5" s="7"/>
      <c r="F5" s="7" t="s">
        <v>177</v>
      </c>
      <c r="G5" s="7"/>
      <c r="H5" s="7"/>
      <c r="I5" s="7"/>
      <c r="J5" s="7"/>
      <c r="K5" s="7"/>
      <c r="L5" s="7" t="s">
        <v>177</v>
      </c>
      <c r="M5" s="7"/>
      <c r="N5" s="7"/>
      <c r="O5" s="7"/>
      <c r="P5" s="9">
        <f t="shared" si="0"/>
        <v>11</v>
      </c>
    </row>
    <row r="6" spans="1:17" x14ac:dyDescent="0.25">
      <c r="A6" s="7" t="s">
        <v>45</v>
      </c>
      <c r="B6" s="7" t="s">
        <v>114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177</v>
      </c>
      <c r="O6" s="7"/>
      <c r="P6" s="9">
        <f t="shared" si="0"/>
        <v>12</v>
      </c>
    </row>
    <row r="7" spans="1:17" x14ac:dyDescent="0.25">
      <c r="A7" s="7" t="s">
        <v>46</v>
      </c>
      <c r="B7" s="7" t="s">
        <v>115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>
        <f t="shared" si="0"/>
        <v>13</v>
      </c>
    </row>
    <row r="8" spans="1:17" x14ac:dyDescent="0.25">
      <c r="A8" s="7" t="s">
        <v>34</v>
      </c>
      <c r="B8" s="7" t="s">
        <v>103</v>
      </c>
      <c r="C8" s="7"/>
      <c r="D8" s="7"/>
      <c r="E8" s="7"/>
      <c r="F8" s="7"/>
      <c r="G8" s="7"/>
      <c r="H8" s="7"/>
      <c r="I8" s="7"/>
      <c r="J8" s="7" t="s">
        <v>177</v>
      </c>
      <c r="K8" s="7"/>
      <c r="L8" s="7"/>
      <c r="M8" s="7"/>
      <c r="N8" s="7"/>
      <c r="O8" s="7"/>
      <c r="P8" s="9">
        <f t="shared" si="0"/>
        <v>12</v>
      </c>
    </row>
    <row r="9" spans="1:17" x14ac:dyDescent="0.25">
      <c r="A9" s="7" t="s">
        <v>47</v>
      </c>
      <c r="B9" s="7" t="s">
        <v>116</v>
      </c>
      <c r="C9" s="7"/>
      <c r="D9" s="7"/>
      <c r="E9" s="7"/>
      <c r="F9" s="7"/>
      <c r="G9" s="7"/>
      <c r="H9" s="7" t="s">
        <v>177</v>
      </c>
      <c r="I9" s="7"/>
      <c r="J9" s="7"/>
      <c r="K9" s="7"/>
      <c r="L9" s="7"/>
      <c r="M9" s="7"/>
      <c r="N9" s="7"/>
      <c r="O9" s="7"/>
      <c r="P9" s="9">
        <f t="shared" si="0"/>
        <v>12</v>
      </c>
    </row>
    <row r="10" spans="1:17" x14ac:dyDescent="0.25">
      <c r="A10" s="7" t="s">
        <v>35</v>
      </c>
      <c r="B10" s="7" t="s">
        <v>104</v>
      </c>
      <c r="C10" s="7"/>
      <c r="D10" s="7" t="s">
        <v>172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>
        <f t="shared" si="0"/>
        <v>12.5</v>
      </c>
    </row>
    <row r="11" spans="1:17" x14ac:dyDescent="0.25">
      <c r="A11" s="7" t="s">
        <v>48</v>
      </c>
      <c r="B11" s="7" t="s">
        <v>117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>
        <f t="shared" si="0"/>
        <v>13</v>
      </c>
    </row>
    <row r="12" spans="1:17" x14ac:dyDescent="0.25">
      <c r="A12" s="7" t="s">
        <v>36</v>
      </c>
      <c r="B12" s="7" t="s">
        <v>105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181</v>
      </c>
      <c r="O12" s="7" t="s">
        <v>177</v>
      </c>
      <c r="P12" s="9">
        <f t="shared" si="0"/>
        <v>11</v>
      </c>
    </row>
    <row r="13" spans="1:17" x14ac:dyDescent="0.25">
      <c r="A13" s="7" t="s">
        <v>40</v>
      </c>
      <c r="B13" s="7" t="s">
        <v>109</v>
      </c>
      <c r="C13" s="7" t="s">
        <v>173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182</v>
      </c>
      <c r="O13" s="7"/>
      <c r="P13" s="9">
        <f t="shared" si="0"/>
        <v>11</v>
      </c>
    </row>
    <row r="14" spans="1:17" x14ac:dyDescent="0.25">
      <c r="A14" s="7" t="s">
        <v>32</v>
      </c>
      <c r="B14" s="7" t="s">
        <v>101</v>
      </c>
      <c r="C14" s="7"/>
      <c r="D14" s="7"/>
      <c r="E14" s="7"/>
      <c r="F14" s="7" t="s">
        <v>179</v>
      </c>
      <c r="G14" s="7"/>
      <c r="H14" s="7"/>
      <c r="I14" s="7"/>
      <c r="J14" s="7"/>
      <c r="K14" s="7"/>
      <c r="L14" s="7"/>
      <c r="M14" s="7"/>
      <c r="N14" s="7"/>
      <c r="O14" s="7"/>
      <c r="P14" s="9">
        <f t="shared" si="0"/>
        <v>12.5</v>
      </c>
    </row>
    <row r="15" spans="1:17" x14ac:dyDescent="0.25">
      <c r="A15" s="7" t="s">
        <v>41</v>
      </c>
      <c r="B15" s="7" t="s">
        <v>110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177</v>
      </c>
      <c r="N15" s="7" t="s">
        <v>176</v>
      </c>
      <c r="O15" s="7"/>
      <c r="P15" s="9">
        <f t="shared" si="0"/>
        <v>11</v>
      </c>
    </row>
    <row r="16" spans="1:17" x14ac:dyDescent="0.25">
      <c r="A16" s="7" t="s">
        <v>49</v>
      </c>
      <c r="B16" s="7" t="s">
        <v>118</v>
      </c>
      <c r="C16" s="7"/>
      <c r="D16" s="7"/>
      <c r="E16" s="7"/>
      <c r="F16" s="7"/>
      <c r="G16" s="7" t="s">
        <v>177</v>
      </c>
      <c r="H16" s="7"/>
      <c r="I16" s="7"/>
      <c r="J16" s="7" t="s">
        <v>177</v>
      </c>
      <c r="K16" s="7"/>
      <c r="L16" s="7"/>
      <c r="M16" s="7"/>
      <c r="N16" s="7"/>
      <c r="O16" s="7"/>
      <c r="P16" s="9">
        <f t="shared" si="0"/>
        <v>11</v>
      </c>
    </row>
    <row r="17" spans="1:16" x14ac:dyDescent="0.25">
      <c r="A17" s="7" t="s">
        <v>50</v>
      </c>
      <c r="B17" s="7" t="s">
        <v>119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181</v>
      </c>
      <c r="O17" s="7"/>
      <c r="P17" s="9">
        <f t="shared" si="0"/>
        <v>12</v>
      </c>
    </row>
    <row r="18" spans="1:16" x14ac:dyDescent="0.25">
      <c r="A18" s="7" t="s">
        <v>51</v>
      </c>
      <c r="B18" s="7" t="s">
        <v>120</v>
      </c>
      <c r="C18" s="7"/>
      <c r="D18" s="7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9">
        <f t="shared" si="0"/>
        <v>12</v>
      </c>
    </row>
    <row r="19" spans="1:16" x14ac:dyDescent="0.25">
      <c r="A19" s="7" t="s">
        <v>52</v>
      </c>
      <c r="B19" s="7" t="s">
        <v>121</v>
      </c>
      <c r="C19" s="7"/>
      <c r="D19" s="7"/>
      <c r="E19" s="7"/>
      <c r="F19" s="7"/>
      <c r="G19" s="7"/>
      <c r="H19" s="7"/>
      <c r="I19" s="7"/>
      <c r="J19" s="7"/>
      <c r="K19" s="7" t="s">
        <v>177</v>
      </c>
      <c r="L19" s="7"/>
      <c r="M19" s="7"/>
      <c r="N19" s="7"/>
      <c r="O19" s="7"/>
      <c r="P19" s="9">
        <f t="shared" si="0"/>
        <v>12</v>
      </c>
    </row>
    <row r="20" spans="1:16" x14ac:dyDescent="0.25">
      <c r="A20" s="7" t="s">
        <v>53</v>
      </c>
      <c r="B20" s="7" t="s">
        <v>122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177</v>
      </c>
      <c r="P20" s="9">
        <f t="shared" si="0"/>
        <v>12</v>
      </c>
    </row>
    <row r="21" spans="1:16" x14ac:dyDescent="0.25">
      <c r="A21" s="7" t="s">
        <v>54</v>
      </c>
      <c r="B21" s="7" t="s">
        <v>123</v>
      </c>
      <c r="C21" s="7"/>
      <c r="D21" s="7"/>
      <c r="E21" s="7"/>
      <c r="F21" s="7"/>
      <c r="G21" s="7" t="s">
        <v>177</v>
      </c>
      <c r="H21" s="7" t="s">
        <v>181</v>
      </c>
      <c r="I21" s="7"/>
      <c r="J21" s="7"/>
      <c r="K21" s="7" t="s">
        <v>177</v>
      </c>
      <c r="L21" s="7"/>
      <c r="M21" s="7"/>
      <c r="N21" s="7"/>
      <c r="O21" s="7"/>
      <c r="P21" s="9">
        <f t="shared" si="0"/>
        <v>10</v>
      </c>
    </row>
    <row r="22" spans="1:16" x14ac:dyDescent="0.25">
      <c r="A22" s="7" t="s">
        <v>55</v>
      </c>
      <c r="B22" s="7" t="s">
        <v>124</v>
      </c>
      <c r="C22" s="7"/>
      <c r="D22" s="7"/>
      <c r="E22" s="7" t="s">
        <v>177</v>
      </c>
      <c r="F22" s="7"/>
      <c r="G22" s="7"/>
      <c r="H22" s="7"/>
      <c r="I22" s="7"/>
      <c r="J22" s="7"/>
      <c r="K22" s="7"/>
      <c r="L22" s="7"/>
      <c r="M22" s="7" t="s">
        <v>177</v>
      </c>
      <c r="N22" s="7"/>
      <c r="O22" s="7"/>
      <c r="P22" s="9">
        <f t="shared" si="0"/>
        <v>11</v>
      </c>
    </row>
    <row r="23" spans="1:16" x14ac:dyDescent="0.25">
      <c r="A23" s="7" t="s">
        <v>56</v>
      </c>
      <c r="B23" s="7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182</v>
      </c>
      <c r="N23" s="7"/>
      <c r="O23" s="7"/>
      <c r="P23" s="9">
        <f t="shared" si="0"/>
        <v>12</v>
      </c>
    </row>
    <row r="24" spans="1:16" x14ac:dyDescent="0.25">
      <c r="A24" s="7" t="s">
        <v>57</v>
      </c>
      <c r="B24" s="7" t="s">
        <v>126</v>
      </c>
      <c r="C24" s="7"/>
      <c r="D24" s="7"/>
      <c r="E24" s="7"/>
      <c r="F24" s="7"/>
      <c r="G24" s="7"/>
      <c r="H24" s="7"/>
      <c r="I24" s="7" t="s">
        <v>177</v>
      </c>
      <c r="J24" s="7"/>
      <c r="K24" s="7" t="s">
        <v>177</v>
      </c>
      <c r="L24" s="7"/>
      <c r="M24" s="7"/>
      <c r="N24" s="7"/>
      <c r="O24" s="7" t="s">
        <v>177</v>
      </c>
      <c r="P24" s="9">
        <f t="shared" si="0"/>
        <v>10</v>
      </c>
    </row>
    <row r="25" spans="1:16" x14ac:dyDescent="0.25">
      <c r="A25" s="7" t="s">
        <v>28</v>
      </c>
      <c r="B25" s="7" t="s">
        <v>97</v>
      </c>
      <c r="C25" s="7"/>
      <c r="D25" s="7"/>
      <c r="E25" s="7"/>
      <c r="F25" s="7"/>
      <c r="G25" s="7"/>
      <c r="H25" s="7"/>
      <c r="I25" s="7" t="s">
        <v>177</v>
      </c>
      <c r="J25" s="7"/>
      <c r="K25" s="7"/>
      <c r="L25" s="7"/>
      <c r="M25" s="7"/>
      <c r="N25" s="7"/>
      <c r="O25" s="7"/>
      <c r="P25" s="9">
        <f t="shared" si="0"/>
        <v>12</v>
      </c>
    </row>
    <row r="26" spans="1:16" x14ac:dyDescent="0.25">
      <c r="A26" s="7" t="s">
        <v>29</v>
      </c>
      <c r="B26" s="7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 t="s">
        <v>177</v>
      </c>
      <c r="N26" s="7"/>
      <c r="O26" s="7"/>
      <c r="P26" s="9">
        <f t="shared" si="0"/>
        <v>12</v>
      </c>
    </row>
    <row r="27" spans="1:16" x14ac:dyDescent="0.25">
      <c r="A27" s="7" t="s">
        <v>30</v>
      </c>
      <c r="B27" s="7" t="s">
        <v>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 t="s">
        <v>177</v>
      </c>
      <c r="N27" s="7"/>
      <c r="O27" s="7"/>
      <c r="P27" s="9">
        <f t="shared" si="0"/>
        <v>12</v>
      </c>
    </row>
    <row r="28" spans="1:16" x14ac:dyDescent="0.25">
      <c r="A28" s="7" t="s">
        <v>31</v>
      </c>
      <c r="B28" s="7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 t="s">
        <v>177</v>
      </c>
      <c r="P28" s="9">
        <f t="shared" si="0"/>
        <v>12</v>
      </c>
    </row>
    <row r="29" spans="1:16" x14ac:dyDescent="0.25">
      <c r="A29" s="7" t="s">
        <v>37</v>
      </c>
      <c r="B29" s="7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176</v>
      </c>
      <c r="N29" s="7"/>
      <c r="O29" s="7"/>
      <c r="P29" s="9">
        <f t="shared" si="0"/>
        <v>12</v>
      </c>
    </row>
    <row r="30" spans="1:16" x14ac:dyDescent="0.25">
      <c r="A30" s="11" t="s">
        <v>83</v>
      </c>
      <c r="B30" s="7" t="s">
        <v>152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 t="s">
        <v>177</v>
      </c>
      <c r="N30" s="7" t="s">
        <v>182</v>
      </c>
      <c r="O30" s="7" t="s">
        <v>176</v>
      </c>
      <c r="P30" s="9">
        <f t="shared" si="0"/>
        <v>10</v>
      </c>
    </row>
    <row r="31" spans="1:16" x14ac:dyDescent="0.25">
      <c r="A31" s="11" t="s">
        <v>89</v>
      </c>
      <c r="B31" s="7" t="s">
        <v>158</v>
      </c>
      <c r="C31" s="7"/>
      <c r="D31" s="7"/>
      <c r="E31" s="7"/>
      <c r="F31" s="7"/>
      <c r="G31" s="7"/>
      <c r="H31" s="7" t="s">
        <v>179</v>
      </c>
      <c r="I31" s="7"/>
      <c r="J31" s="7"/>
      <c r="K31" s="7"/>
      <c r="L31" s="7" t="s">
        <v>179</v>
      </c>
      <c r="M31" s="7" t="s">
        <v>182</v>
      </c>
      <c r="N31" s="7"/>
      <c r="O31" s="7"/>
      <c r="P31" s="9">
        <f t="shared" si="0"/>
        <v>11</v>
      </c>
    </row>
    <row r="32" spans="1:16" x14ac:dyDescent="0.25">
      <c r="A32" s="11" t="s">
        <v>84</v>
      </c>
      <c r="B32" s="7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9">
        <f t="shared" si="0"/>
        <v>13</v>
      </c>
    </row>
    <row r="33" spans="1:16" x14ac:dyDescent="0.25">
      <c r="A33" s="11" t="s">
        <v>90</v>
      </c>
      <c r="B33" s="7" t="s">
        <v>159</v>
      </c>
      <c r="C33" s="7"/>
      <c r="D33" s="7"/>
      <c r="E33" s="7" t="s">
        <v>177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9">
        <f t="shared" si="0"/>
        <v>12</v>
      </c>
    </row>
    <row r="34" spans="1:16" x14ac:dyDescent="0.25">
      <c r="A34" s="11" t="s">
        <v>80</v>
      </c>
      <c r="B34" s="7" t="s">
        <v>149</v>
      </c>
      <c r="C34" s="7"/>
      <c r="D34" s="7"/>
      <c r="E34" s="7"/>
      <c r="F34" s="7"/>
      <c r="G34" s="7"/>
      <c r="H34" s="7"/>
      <c r="I34" s="7" t="s">
        <v>177</v>
      </c>
      <c r="J34" s="7" t="s">
        <v>176</v>
      </c>
      <c r="K34" s="7"/>
      <c r="L34" s="7"/>
      <c r="M34" s="7"/>
      <c r="N34" s="7"/>
      <c r="O34" s="7"/>
      <c r="P34" s="9">
        <f t="shared" si="0"/>
        <v>11</v>
      </c>
    </row>
    <row r="35" spans="1:16" x14ac:dyDescent="0.25">
      <c r="A35" s="11" t="s">
        <v>85</v>
      </c>
      <c r="B35" s="7" t="s">
        <v>154</v>
      </c>
      <c r="C35" s="7"/>
      <c r="D35" s="7"/>
      <c r="E35" s="7"/>
      <c r="F35" s="7"/>
      <c r="G35" s="7" t="s">
        <v>177</v>
      </c>
      <c r="H35" s="7"/>
      <c r="I35" s="7"/>
      <c r="J35" s="7"/>
      <c r="K35" s="7"/>
      <c r="L35" s="7" t="s">
        <v>182</v>
      </c>
      <c r="M35" s="7"/>
      <c r="N35" s="7"/>
      <c r="O35" s="7"/>
      <c r="P35" s="9">
        <f t="shared" si="0"/>
        <v>11</v>
      </c>
    </row>
    <row r="36" spans="1:16" x14ac:dyDescent="0.25">
      <c r="A36" s="11" t="s">
        <v>86</v>
      </c>
      <c r="B36" s="7" t="s">
        <v>155</v>
      </c>
      <c r="C36" s="7"/>
      <c r="D36" s="7"/>
      <c r="E36" s="7"/>
      <c r="F36" s="7"/>
      <c r="G36" s="7"/>
      <c r="H36" s="7"/>
      <c r="I36" s="7"/>
      <c r="J36" s="7"/>
      <c r="K36" s="7"/>
      <c r="L36" s="7" t="s">
        <v>182</v>
      </c>
      <c r="M36" s="7" t="s">
        <v>177</v>
      </c>
      <c r="N36" s="7" t="s">
        <v>182</v>
      </c>
      <c r="O36" s="7" t="s">
        <v>177</v>
      </c>
      <c r="P36" s="9">
        <f t="shared" si="0"/>
        <v>9</v>
      </c>
    </row>
    <row r="37" spans="1:16" x14ac:dyDescent="0.25">
      <c r="A37" s="11" t="s">
        <v>91</v>
      </c>
      <c r="B37" s="7" t="s">
        <v>160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>
        <f t="shared" si="0"/>
        <v>13</v>
      </c>
    </row>
    <row r="38" spans="1:16" x14ac:dyDescent="0.25">
      <c r="A38" s="11" t="s">
        <v>92</v>
      </c>
      <c r="B38" s="7" t="s">
        <v>161</v>
      </c>
      <c r="C38" s="7"/>
      <c r="D38" s="7"/>
      <c r="E38" s="7"/>
      <c r="F38" s="7"/>
      <c r="G38" s="7"/>
      <c r="H38" s="7" t="s">
        <v>177</v>
      </c>
      <c r="I38" s="7"/>
      <c r="J38" s="7" t="s">
        <v>181</v>
      </c>
      <c r="K38" s="7"/>
      <c r="L38" s="7"/>
      <c r="M38" s="7"/>
      <c r="N38" s="7"/>
      <c r="O38" s="7"/>
      <c r="P38" s="9">
        <f t="shared" si="0"/>
        <v>11</v>
      </c>
    </row>
    <row r="39" spans="1:16" x14ac:dyDescent="0.25">
      <c r="A39" s="11" t="s">
        <v>93</v>
      </c>
      <c r="B39" s="7" t="s">
        <v>162</v>
      </c>
      <c r="C39" s="7"/>
      <c r="D39" s="7"/>
      <c r="E39" s="7"/>
      <c r="F39" s="7"/>
      <c r="G39" s="7"/>
      <c r="H39" s="7"/>
      <c r="I39" s="7" t="s">
        <v>177</v>
      </c>
      <c r="J39" s="7"/>
      <c r="K39" s="7"/>
      <c r="L39" s="7"/>
      <c r="M39" s="7"/>
      <c r="N39" s="7"/>
      <c r="O39" s="7"/>
      <c r="P39" s="9">
        <f t="shared" si="0"/>
        <v>12</v>
      </c>
    </row>
    <row r="40" spans="1:16" x14ac:dyDescent="0.25">
      <c r="A40" s="11" t="s">
        <v>94</v>
      </c>
      <c r="B40" s="7" t="s">
        <v>163</v>
      </c>
      <c r="C40" s="7"/>
      <c r="D40" s="7"/>
      <c r="E40" s="7"/>
      <c r="F40" s="7"/>
      <c r="G40" s="7"/>
      <c r="H40" s="7"/>
      <c r="I40" s="7"/>
      <c r="J40" s="7"/>
      <c r="K40" s="7"/>
      <c r="L40" s="7" t="s">
        <v>176</v>
      </c>
      <c r="M40" s="7" t="s">
        <v>176</v>
      </c>
      <c r="N40" s="7" t="s">
        <v>181</v>
      </c>
      <c r="O40" s="7" t="s">
        <v>181</v>
      </c>
      <c r="P40" s="9">
        <f t="shared" si="0"/>
        <v>9</v>
      </c>
    </row>
    <row r="41" spans="1:16" x14ac:dyDescent="0.25">
      <c r="A41" s="11" t="s">
        <v>95</v>
      </c>
      <c r="B41" s="7" t="s">
        <v>164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9">
        <f t="shared" si="0"/>
        <v>13</v>
      </c>
    </row>
    <row r="42" spans="1:16" x14ac:dyDescent="0.25">
      <c r="A42" s="11" t="s">
        <v>87</v>
      </c>
      <c r="B42" s="7" t="s">
        <v>156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 t="s">
        <v>177</v>
      </c>
      <c r="O42" s="7"/>
      <c r="P42" s="9">
        <f t="shared" si="0"/>
        <v>12</v>
      </c>
    </row>
    <row r="43" spans="1:16" x14ac:dyDescent="0.25">
      <c r="A43" s="11" t="s">
        <v>88</v>
      </c>
      <c r="B43" s="7" t="s">
        <v>157</v>
      </c>
      <c r="C43" s="7"/>
      <c r="D43" s="7"/>
      <c r="E43" s="7"/>
      <c r="F43" s="7"/>
      <c r="G43" s="7"/>
      <c r="H43" s="7"/>
      <c r="I43" s="7"/>
      <c r="J43" s="7"/>
      <c r="K43" s="7"/>
      <c r="L43" s="7" t="s">
        <v>177</v>
      </c>
      <c r="M43" s="7"/>
      <c r="N43" s="7"/>
      <c r="O43" s="7"/>
      <c r="P43" s="9">
        <f t="shared" si="0"/>
        <v>12</v>
      </c>
    </row>
    <row r="44" spans="1:16" x14ac:dyDescent="0.25">
      <c r="A44" s="7" t="s">
        <v>58</v>
      </c>
      <c r="B44" s="7" t="s">
        <v>127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>
        <f t="shared" si="0"/>
        <v>13</v>
      </c>
    </row>
    <row r="45" spans="1:16" x14ac:dyDescent="0.25">
      <c r="A45" s="7" t="s">
        <v>59</v>
      </c>
      <c r="B45" s="7" t="s">
        <v>128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>
        <f t="shared" si="0"/>
        <v>13</v>
      </c>
    </row>
    <row r="46" spans="1:16" x14ac:dyDescent="0.25">
      <c r="A46" s="7" t="s">
        <v>38</v>
      </c>
      <c r="B46" s="7" t="s">
        <v>107</v>
      </c>
      <c r="C46" s="7" t="s">
        <v>173</v>
      </c>
      <c r="D46" s="7"/>
      <c r="E46" s="7"/>
      <c r="F46" s="7" t="s">
        <v>178</v>
      </c>
      <c r="G46" s="7"/>
      <c r="H46" s="7"/>
      <c r="I46" s="7"/>
      <c r="J46" s="7"/>
      <c r="K46" s="7"/>
      <c r="L46" s="7"/>
      <c r="M46" s="7"/>
      <c r="N46" s="7" t="s">
        <v>177</v>
      </c>
      <c r="O46" s="7"/>
      <c r="P46" s="9">
        <f t="shared" si="0"/>
        <v>10</v>
      </c>
    </row>
    <row r="47" spans="1:16" x14ac:dyDescent="0.25">
      <c r="A47" s="11" t="s">
        <v>75</v>
      </c>
      <c r="B47" s="7" t="s">
        <v>144</v>
      </c>
      <c r="C47" s="7"/>
      <c r="D47" s="7"/>
      <c r="E47" s="7"/>
      <c r="F47" s="7"/>
      <c r="G47" s="7"/>
      <c r="H47" s="7"/>
      <c r="I47" s="7" t="s">
        <v>182</v>
      </c>
      <c r="J47" s="7" t="s">
        <v>176</v>
      </c>
      <c r="K47" s="7" t="s">
        <v>182</v>
      </c>
      <c r="L47" s="7"/>
      <c r="M47" s="7" t="s">
        <v>181</v>
      </c>
      <c r="N47" s="7" t="s">
        <v>177</v>
      </c>
      <c r="O47" s="7" t="s">
        <v>177</v>
      </c>
      <c r="P47" s="9">
        <f t="shared" si="0"/>
        <v>7</v>
      </c>
    </row>
    <row r="48" spans="1:16" x14ac:dyDescent="0.25">
      <c r="A48" s="7" t="s">
        <v>60</v>
      </c>
      <c r="B48" s="7" t="s">
        <v>129</v>
      </c>
      <c r="C48" s="7"/>
      <c r="D48" s="7"/>
      <c r="E48" s="7"/>
      <c r="F48" s="7"/>
      <c r="G48" s="7"/>
      <c r="H48" s="7"/>
      <c r="I48" s="7" t="s">
        <v>176</v>
      </c>
      <c r="J48" s="7"/>
      <c r="K48" s="7"/>
      <c r="L48" s="7" t="s">
        <v>182</v>
      </c>
      <c r="M48" s="7"/>
      <c r="N48" s="7" t="s">
        <v>181</v>
      </c>
      <c r="O48" s="7" t="s">
        <v>177</v>
      </c>
      <c r="P48" s="9">
        <f t="shared" si="0"/>
        <v>9</v>
      </c>
    </row>
    <row r="49" spans="1:16" x14ac:dyDescent="0.25">
      <c r="A49" s="7" t="s">
        <v>61</v>
      </c>
      <c r="B49" s="7" t="s">
        <v>130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>
        <f t="shared" si="0"/>
        <v>13</v>
      </c>
    </row>
    <row r="50" spans="1:16" x14ac:dyDescent="0.25">
      <c r="A50" s="7" t="s">
        <v>62</v>
      </c>
      <c r="B50" s="7" t="s">
        <v>131</v>
      </c>
      <c r="C50" s="7"/>
      <c r="D50" s="7"/>
      <c r="E50" s="7"/>
      <c r="F50" s="7"/>
      <c r="G50" s="7"/>
      <c r="H50" s="7"/>
      <c r="I50" s="7"/>
      <c r="J50" s="7"/>
      <c r="K50" s="7" t="s">
        <v>177</v>
      </c>
      <c r="L50" s="7"/>
      <c r="M50" s="7" t="s">
        <v>182</v>
      </c>
      <c r="N50" s="7"/>
      <c r="O50" s="7"/>
      <c r="P50" s="9">
        <f t="shared" si="0"/>
        <v>11</v>
      </c>
    </row>
    <row r="51" spans="1:16" x14ac:dyDescent="0.25">
      <c r="A51" s="11" t="s">
        <v>76</v>
      </c>
      <c r="B51" s="7" t="s">
        <v>145</v>
      </c>
      <c r="C51" s="7"/>
      <c r="D51" s="7"/>
      <c r="E51" s="7"/>
      <c r="F51" s="7"/>
      <c r="G51" s="7"/>
      <c r="H51" s="7"/>
      <c r="I51" s="7"/>
      <c r="J51" s="7" t="s">
        <v>177</v>
      </c>
      <c r="K51" s="7" t="s">
        <v>181</v>
      </c>
      <c r="L51" s="7" t="s">
        <v>181</v>
      </c>
      <c r="M51" s="7"/>
      <c r="N51" s="7" t="s">
        <v>177</v>
      </c>
      <c r="O51" s="7" t="s">
        <v>177</v>
      </c>
      <c r="P51" s="9">
        <f t="shared" si="0"/>
        <v>8</v>
      </c>
    </row>
    <row r="52" spans="1:16" x14ac:dyDescent="0.25">
      <c r="A52" s="7" t="s">
        <v>63</v>
      </c>
      <c r="B52" s="7" t="s">
        <v>132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>
        <f t="shared" si="0"/>
        <v>13</v>
      </c>
    </row>
    <row r="53" spans="1:16" x14ac:dyDescent="0.25">
      <c r="A53" s="7" t="s">
        <v>64</v>
      </c>
      <c r="B53" s="7" t="s">
        <v>133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>
        <f t="shared" si="0"/>
        <v>13</v>
      </c>
    </row>
    <row r="54" spans="1:16" x14ac:dyDescent="0.25">
      <c r="A54" s="7" t="s">
        <v>65</v>
      </c>
      <c r="B54" s="7" t="s">
        <v>134</v>
      </c>
      <c r="C54" s="7"/>
      <c r="D54" s="7"/>
      <c r="E54" s="7"/>
      <c r="F54" s="7"/>
      <c r="G54" s="7"/>
      <c r="H54" s="7" t="s">
        <v>177</v>
      </c>
      <c r="I54" s="7"/>
      <c r="J54" s="7"/>
      <c r="K54" s="7"/>
      <c r="L54" s="7"/>
      <c r="M54" s="7" t="s">
        <v>182</v>
      </c>
      <c r="N54" s="7"/>
      <c r="O54" s="7" t="s">
        <v>176</v>
      </c>
      <c r="P54" s="9">
        <f t="shared" si="0"/>
        <v>10</v>
      </c>
    </row>
    <row r="55" spans="1:16" x14ac:dyDescent="0.25">
      <c r="A55" s="11" t="s">
        <v>77</v>
      </c>
      <c r="B55" s="7" t="s">
        <v>146</v>
      </c>
      <c r="C55" s="7"/>
      <c r="D55" s="7"/>
      <c r="E55" s="7" t="s">
        <v>177</v>
      </c>
      <c r="F55" s="7"/>
      <c r="G55" s="7"/>
      <c r="H55" s="7"/>
      <c r="I55" s="7"/>
      <c r="J55" s="7" t="s">
        <v>179</v>
      </c>
      <c r="K55" s="7"/>
      <c r="L55" s="7"/>
      <c r="M55" s="7"/>
      <c r="N55" s="7" t="s">
        <v>181</v>
      </c>
      <c r="O55" s="7"/>
      <c r="P55" s="9">
        <f t="shared" si="0"/>
        <v>10.5</v>
      </c>
    </row>
    <row r="56" spans="1:16" x14ac:dyDescent="0.25">
      <c r="A56" s="11" t="s">
        <v>78</v>
      </c>
      <c r="B56" s="7" t="s">
        <v>147</v>
      </c>
      <c r="C56" s="7"/>
      <c r="D56" s="7" t="s">
        <v>173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>
        <f t="shared" si="0"/>
        <v>12</v>
      </c>
    </row>
    <row r="57" spans="1:16" x14ac:dyDescent="0.25">
      <c r="A57" s="11" t="s">
        <v>79</v>
      </c>
      <c r="B57" s="7" t="s">
        <v>148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>
        <f t="shared" si="0"/>
        <v>13</v>
      </c>
    </row>
    <row r="58" spans="1:16" x14ac:dyDescent="0.25">
      <c r="A58" s="7" t="s">
        <v>66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>
        <f t="shared" si="0"/>
        <v>13</v>
      </c>
    </row>
    <row r="59" spans="1:16" x14ac:dyDescent="0.25">
      <c r="A59" s="7" t="s">
        <v>67</v>
      </c>
      <c r="B59" s="7" t="s">
        <v>136</v>
      </c>
      <c r="C59" s="7"/>
      <c r="D59" s="7"/>
      <c r="E59" s="7"/>
      <c r="F59" s="7" t="s">
        <v>180</v>
      </c>
      <c r="G59" s="7"/>
      <c r="H59" s="7"/>
      <c r="I59" s="7"/>
      <c r="J59" s="7"/>
      <c r="K59" s="7"/>
      <c r="L59" s="7" t="s">
        <v>177</v>
      </c>
      <c r="M59" s="7"/>
      <c r="N59" s="7" t="s">
        <v>177</v>
      </c>
      <c r="O59" s="7" t="s">
        <v>182</v>
      </c>
      <c r="P59" s="9">
        <f t="shared" si="0"/>
        <v>9.5</v>
      </c>
    </row>
    <row r="60" spans="1:16" x14ac:dyDescent="0.25">
      <c r="A60" s="7" t="s">
        <v>68</v>
      </c>
      <c r="B60" s="7" t="s">
        <v>137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>
        <f t="shared" si="0"/>
        <v>13</v>
      </c>
    </row>
    <row r="61" spans="1:16" x14ac:dyDescent="0.25">
      <c r="A61" s="7" t="s">
        <v>69</v>
      </c>
      <c r="B61" s="7" t="s">
        <v>138</v>
      </c>
      <c r="C61" s="7"/>
      <c r="D61" s="7"/>
      <c r="E61" s="7" t="s">
        <v>177</v>
      </c>
      <c r="F61" s="7" t="s">
        <v>177</v>
      </c>
      <c r="G61" s="7"/>
      <c r="H61" s="7" t="s">
        <v>177</v>
      </c>
      <c r="I61" s="7"/>
      <c r="J61" s="7"/>
      <c r="K61" s="7"/>
      <c r="L61" s="7"/>
      <c r="M61" s="7"/>
      <c r="N61" s="7"/>
      <c r="O61" s="7"/>
      <c r="P61" s="9">
        <f t="shared" si="0"/>
        <v>10</v>
      </c>
    </row>
    <row r="62" spans="1:16" x14ac:dyDescent="0.25">
      <c r="A62" s="11" t="s">
        <v>70</v>
      </c>
      <c r="B62" s="7" t="s">
        <v>139</v>
      </c>
      <c r="C62" s="7"/>
      <c r="D62" s="7"/>
      <c r="E62" s="7"/>
      <c r="F62" s="7"/>
      <c r="G62" s="7"/>
      <c r="H62" s="7"/>
      <c r="I62" s="7" t="s">
        <v>177</v>
      </c>
      <c r="J62" s="7" t="s">
        <v>181</v>
      </c>
      <c r="K62" s="7"/>
      <c r="L62" s="7"/>
      <c r="M62" s="7"/>
      <c r="N62" s="7"/>
      <c r="O62" s="7"/>
      <c r="P62" s="9">
        <f t="shared" si="0"/>
        <v>11</v>
      </c>
    </row>
    <row r="63" spans="1:16" x14ac:dyDescent="0.25">
      <c r="A63" s="7" t="s">
        <v>39</v>
      </c>
      <c r="B63" s="7" t="s">
        <v>108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 t="s">
        <v>182</v>
      </c>
      <c r="O63" s="7" t="s">
        <v>177</v>
      </c>
      <c r="P63" s="9">
        <f t="shared" si="0"/>
        <v>11</v>
      </c>
    </row>
    <row r="64" spans="1:16" x14ac:dyDescent="0.25">
      <c r="A64" s="11" t="s">
        <v>71</v>
      </c>
      <c r="B64" s="7" t="s">
        <v>140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 t="s">
        <v>177</v>
      </c>
      <c r="N64" s="7"/>
      <c r="O64" s="7"/>
      <c r="P64" s="9">
        <f t="shared" si="0"/>
        <v>12</v>
      </c>
    </row>
    <row r="65" spans="1:16" x14ac:dyDescent="0.25">
      <c r="A65" s="11" t="s">
        <v>72</v>
      </c>
      <c r="B65" s="7" t="s">
        <v>141</v>
      </c>
      <c r="C65" s="7"/>
      <c r="D65" s="7"/>
      <c r="E65" s="7"/>
      <c r="F65" s="7"/>
      <c r="G65" s="7" t="s">
        <v>177</v>
      </c>
      <c r="H65" s="7"/>
      <c r="I65" s="7"/>
      <c r="J65" s="7"/>
      <c r="K65" s="7"/>
      <c r="L65" s="7"/>
      <c r="M65" s="7" t="s">
        <v>177</v>
      </c>
      <c r="N65" s="7" t="s">
        <v>182</v>
      </c>
      <c r="O65" s="7" t="s">
        <v>176</v>
      </c>
      <c r="P65" s="9">
        <f t="shared" si="0"/>
        <v>9</v>
      </c>
    </row>
    <row r="66" spans="1:16" x14ac:dyDescent="0.25">
      <c r="A66" s="11" t="s">
        <v>73</v>
      </c>
      <c r="B66" s="7" t="s">
        <v>142</v>
      </c>
      <c r="C66" s="7"/>
      <c r="D66" s="7"/>
      <c r="E66" s="7"/>
      <c r="F66" s="7"/>
      <c r="G66" s="7"/>
      <c r="H66" s="7"/>
      <c r="I66" s="7"/>
      <c r="J66" s="7"/>
      <c r="K66" s="7" t="s">
        <v>177</v>
      </c>
      <c r="L66" s="7" t="s">
        <v>177</v>
      </c>
      <c r="M66" s="7" t="s">
        <v>181</v>
      </c>
      <c r="N66" s="7" t="s">
        <v>177</v>
      </c>
      <c r="O66" s="7" t="s">
        <v>177</v>
      </c>
      <c r="P66" s="9">
        <f t="shared" si="0"/>
        <v>8</v>
      </c>
    </row>
    <row r="67" spans="1:16" x14ac:dyDescent="0.25">
      <c r="A67" s="11" t="s">
        <v>81</v>
      </c>
      <c r="B67" s="7" t="s">
        <v>150</v>
      </c>
      <c r="C67" s="7"/>
      <c r="D67" s="7"/>
      <c r="E67" s="7"/>
      <c r="F67" s="7"/>
      <c r="G67" s="7"/>
      <c r="H67" s="7"/>
      <c r="I67" s="7" t="s">
        <v>179</v>
      </c>
      <c r="J67" s="7"/>
      <c r="K67" s="7"/>
      <c r="L67" s="7"/>
      <c r="M67" s="7"/>
      <c r="N67" s="7"/>
      <c r="O67" s="7"/>
      <c r="P67" s="9">
        <f t="shared" ref="P67:P69" si="1">COUNT($C$1:$O$1)-COUNTIF(C67:O67,"XX")-COUNTIF(C67:O67,"X")*0.5</f>
        <v>12.5</v>
      </c>
    </row>
    <row r="68" spans="1:16" x14ac:dyDescent="0.25">
      <c r="A68" s="11" t="s">
        <v>82</v>
      </c>
      <c r="B68" s="7" t="s">
        <v>151</v>
      </c>
      <c r="C68" s="7" t="s">
        <v>173</v>
      </c>
      <c r="D68" s="7"/>
      <c r="E68" s="7" t="s">
        <v>177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9">
        <f t="shared" si="1"/>
        <v>11</v>
      </c>
    </row>
    <row r="69" spans="1:16" x14ac:dyDescent="0.25">
      <c r="A69" s="11" t="s">
        <v>74</v>
      </c>
      <c r="B69" s="7" t="s">
        <v>143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>
        <f t="shared" si="1"/>
        <v>13</v>
      </c>
    </row>
  </sheetData>
  <phoneticPr fontId="1" type="noConversion"/>
  <conditionalFormatting sqref="A2:A43 C2:P69">
    <cfRule type="expression" dxfId="0" priority="1">
      <formula>#REF!&lt;60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學期成績</vt:lpstr>
      <vt:lpstr>平時成績</vt:lpstr>
      <vt:lpstr>期中考</vt:lpstr>
      <vt:lpstr>期末考</vt:lpstr>
      <vt:lpstr>點名</vt:lpstr>
      <vt:lpstr>平時成績</vt:lpstr>
      <vt:lpstr>期中考</vt:lpstr>
      <vt:lpstr>期末考</vt:lpstr>
      <vt:lpstr>點名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2017-07-21T08:06:05Z</dcterms:modified>
</cp:coreProperties>
</file>