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6章 成績計算與分析\"/>
    </mc:Choice>
  </mc:AlternateContent>
  <bookViews>
    <workbookView xWindow="0" yWindow="0" windowWidth="16710" windowHeight="7290" activeTab="2"/>
  </bookViews>
  <sheets>
    <sheet name="成績" sheetId="1" r:id="rId1"/>
    <sheet name="名次分析" sheetId="2" r:id="rId2"/>
    <sheet name="成績統計" sheetId="4" r:id="rId3"/>
  </sheets>
  <definedNames>
    <definedName name="_xlchart.v1.0" hidden="1">成績!$C$2:$C$51</definedName>
    <definedName name="_xlchart.v1.1" hidden="1">成績!$D$1</definedName>
    <definedName name="_xlchart.v1.10" hidden="1">成績!$D$1</definedName>
    <definedName name="_xlchart.v1.11" hidden="1">成績!$D$2:$D$51</definedName>
    <definedName name="_xlchart.v1.12" hidden="1">成績!$C$2:$C$51</definedName>
    <definedName name="_xlchart.v1.13" hidden="1">成績!$D$1</definedName>
    <definedName name="_xlchart.v1.14" hidden="1">成績!$D$2:$D$51</definedName>
    <definedName name="_xlchart.v1.2" hidden="1">成績!$D$2:$D$51</definedName>
    <definedName name="_xlchart.v1.3" hidden="1">成績!$C$2:$C$51</definedName>
    <definedName name="_xlchart.v1.4" hidden="1">成績!$D$1</definedName>
    <definedName name="_xlchart.v1.5" hidden="1">成績!$D$2:$D$51</definedName>
    <definedName name="_xlchart.v1.6" hidden="1">成績!$C$2:$C$51</definedName>
    <definedName name="_xlchart.v1.7" hidden="1">成績!$D$1</definedName>
    <definedName name="_xlchart.v1.8" hidden="1">成績!$D$2:$D$51</definedName>
    <definedName name="_xlchart.v1.9" hidden="1">成績!$C$2:$C$51</definedName>
    <definedName name="姓名">成績!$B$2:$B$60</definedName>
    <definedName name="居住地">成績!$C$2:$C$60</definedName>
    <definedName name="座號">成績!$A$2:$A$60</definedName>
    <definedName name="學業成績">成績!$D$2:$D$60</definedName>
  </definedNames>
  <calcPr calcId="162913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 a="1"/>
  <c r="B4" i="2" s="1"/>
  <c r="B5" i="2" a="1"/>
  <c r="B5" i="2" s="1"/>
  <c r="B6" i="2" a="1"/>
  <c r="B6" i="2" s="1"/>
  <c r="B7" i="2" a="1"/>
  <c r="B7" i="2" s="1"/>
  <c r="B3" i="2" a="1"/>
  <c r="B3" i="2" s="1"/>
  <c r="C7" i="2" l="1"/>
  <c r="C6" i="2"/>
  <c r="C5" i="2"/>
  <c r="C4" i="2"/>
  <c r="C3" i="2"/>
  <c r="D6" i="2" l="1" a="1"/>
  <c r="D6" i="2" s="1"/>
  <c r="D5" i="2" a="1"/>
  <c r="D5" i="2" s="1"/>
  <c r="E5" i="2" s="1"/>
  <c r="D7" i="2" a="1"/>
  <c r="D7" i="2" s="1"/>
  <c r="D3" i="2" a="1"/>
  <c r="D3" i="2" s="1"/>
  <c r="E3" i="2" s="1"/>
  <c r="D4" i="2" a="1"/>
  <c r="D4" i="2" s="1"/>
  <c r="E4" i="2" s="1"/>
  <c r="E6" i="2"/>
  <c r="F6" i="2" s="1" a="1"/>
  <c r="F6" i="2" s="1"/>
  <c r="E7" i="2"/>
  <c r="F4" i="2" l="1" a="1"/>
  <c r="F4" i="2" s="1"/>
  <c r="G4" i="2" s="1"/>
  <c r="F3" i="2" a="1"/>
  <c r="F3" i="2" s="1"/>
  <c r="G3" i="2" s="1"/>
  <c r="F5" i="2" a="1"/>
  <c r="F5" i="2" s="1"/>
  <c r="G5" i="2" s="1"/>
  <c r="F7" i="2" a="1"/>
  <c r="F7" i="2" s="1"/>
  <c r="G7" i="2" s="1"/>
  <c r="G6" i="2"/>
</calcChain>
</file>

<file path=xl/sharedStrings.xml><?xml version="1.0" encoding="utf-8"?>
<sst xmlns="http://schemas.openxmlformats.org/spreadsheetml/2006/main" count="208" uniqueCount="146">
  <si>
    <t>座號</t>
    <phoneticPr fontId="2" type="noConversion"/>
  </si>
  <si>
    <t>姓名</t>
  </si>
  <si>
    <t>學業成績</t>
    <phoneticPr fontId="2" type="noConversion"/>
  </si>
  <si>
    <t>001</t>
  </si>
  <si>
    <t>郭毓軒</t>
  </si>
  <si>
    <t>002</t>
  </si>
  <si>
    <t>張怡文</t>
  </si>
  <si>
    <t>003</t>
  </si>
  <si>
    <t>鄭馥儀</t>
  </si>
  <si>
    <t>004</t>
  </si>
  <si>
    <t>蔡芸屏</t>
  </si>
  <si>
    <t>005</t>
  </si>
  <si>
    <t>林鎧顗</t>
  </si>
  <si>
    <t>006</t>
  </si>
  <si>
    <t>陳君美</t>
  </si>
  <si>
    <t>007</t>
  </si>
  <si>
    <t>高祺嵐</t>
  </si>
  <si>
    <t>008</t>
  </si>
  <si>
    <t>蔡忠漢</t>
  </si>
  <si>
    <t>009</t>
  </si>
  <si>
    <t>陳惠明</t>
  </si>
  <si>
    <t>010</t>
  </si>
  <si>
    <t>洪嘉勵</t>
  </si>
  <si>
    <t>011</t>
  </si>
  <si>
    <t>何其霖</t>
  </si>
  <si>
    <t>012</t>
  </si>
  <si>
    <t>陳瑤鳳</t>
  </si>
  <si>
    <t>013</t>
  </si>
  <si>
    <t>廖峰毅</t>
  </si>
  <si>
    <t>014</t>
  </si>
  <si>
    <t>黃珊倚</t>
  </si>
  <si>
    <t>015</t>
  </si>
  <si>
    <t>章珍瑞</t>
  </si>
  <si>
    <t>016</t>
  </si>
  <si>
    <t>程韻容</t>
  </si>
  <si>
    <t>017</t>
  </si>
  <si>
    <t>陳建仲</t>
  </si>
  <si>
    <t>018</t>
  </si>
  <si>
    <t>王麗雁</t>
  </si>
  <si>
    <t>019</t>
  </si>
  <si>
    <t>劉姍靈</t>
  </si>
  <si>
    <t>020</t>
  </si>
  <si>
    <t>沈時華</t>
  </si>
  <si>
    <t>021</t>
  </si>
  <si>
    <t>黃佳惠</t>
  </si>
  <si>
    <t>022</t>
  </si>
  <si>
    <t>賴佳慧</t>
  </si>
  <si>
    <t>023</t>
  </si>
  <si>
    <t>彭冠毓</t>
  </si>
  <si>
    <t>024</t>
  </si>
  <si>
    <t>李雅萍</t>
  </si>
  <si>
    <t>025</t>
  </si>
  <si>
    <t>甘皓齡</t>
  </si>
  <si>
    <t>026</t>
  </si>
  <si>
    <t>陳懿玟</t>
  </si>
  <si>
    <t>027</t>
  </si>
  <si>
    <t>鍾昭安</t>
  </si>
  <si>
    <t>028</t>
  </si>
  <si>
    <t>王信二</t>
  </si>
  <si>
    <t>029</t>
  </si>
  <si>
    <t>黃柏榮</t>
  </si>
  <si>
    <t>030</t>
  </si>
  <si>
    <t>李佳容</t>
  </si>
  <si>
    <t>031</t>
  </si>
  <si>
    <t>朱雅惠</t>
  </si>
  <si>
    <t>032</t>
  </si>
  <si>
    <t>王儷君</t>
  </si>
  <si>
    <t>033</t>
  </si>
  <si>
    <t>廖雅鳳</t>
  </si>
  <si>
    <t>034</t>
  </si>
  <si>
    <t>邱盈太</t>
  </si>
  <si>
    <t>035</t>
  </si>
  <si>
    <t>童莉婷</t>
  </si>
  <si>
    <t>036</t>
  </si>
  <si>
    <t>林吟芳</t>
  </si>
  <si>
    <t>037</t>
  </si>
  <si>
    <t>蘇均宜</t>
  </si>
  <si>
    <t>038</t>
  </si>
  <si>
    <t>朱郁婷</t>
  </si>
  <si>
    <t>039</t>
  </si>
  <si>
    <t>黃麗津</t>
  </si>
  <si>
    <t>040</t>
  </si>
  <si>
    <t>吳宜靜</t>
  </si>
  <si>
    <t>041</t>
  </si>
  <si>
    <t>吳佩璇</t>
  </si>
  <si>
    <t>042</t>
  </si>
  <si>
    <t>黃曉莉</t>
  </si>
  <si>
    <t>043</t>
  </si>
  <si>
    <t>蕭丞桓</t>
  </si>
  <si>
    <t>044</t>
  </si>
  <si>
    <t>黃培棻</t>
  </si>
  <si>
    <t>045</t>
  </si>
  <si>
    <t>黃妍嘉</t>
  </si>
  <si>
    <t>046</t>
  </si>
  <si>
    <t>林奇鋒</t>
  </si>
  <si>
    <t>047</t>
  </si>
  <si>
    <t>李梅音</t>
  </si>
  <si>
    <t>048</t>
  </si>
  <si>
    <t>馮文裕</t>
  </si>
  <si>
    <t>049</t>
  </si>
  <si>
    <t>陳惠珍</t>
  </si>
  <si>
    <t>050</t>
  </si>
  <si>
    <t>第1名</t>
    <phoneticPr fontId="2" type="noConversion"/>
  </si>
  <si>
    <t>第2名</t>
  </si>
  <si>
    <t>第3名</t>
  </si>
  <si>
    <t>成績</t>
    <phoneticPr fontId="2" type="noConversion"/>
  </si>
  <si>
    <t>人數</t>
    <phoneticPr fontId="2" type="noConversion"/>
  </si>
  <si>
    <t>總計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</si>
  <si>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</si>
  <si>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</si>
  <si>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</si>
  <si>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</si>
  <si>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</si>
  <si>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</si>
  <si>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</si>
  <si>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</si>
  <si>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學業成績</t>
  </si>
  <si>
    <t>人數</t>
  </si>
  <si>
    <t>居住地</t>
    <phoneticPr fontId="2" type="noConversion"/>
  </si>
  <si>
    <t>信義區</t>
  </si>
  <si>
    <t>大安區</t>
  </si>
  <si>
    <t>木柵區</t>
  </si>
  <si>
    <t>松山區</t>
  </si>
  <si>
    <t>景美區</t>
  </si>
  <si>
    <t>地區</t>
    <phoneticPr fontId="2" type="noConversion"/>
  </si>
  <si>
    <t>曹杏衣</t>
  </si>
  <si>
    <t>051</t>
  </si>
  <si>
    <t>荊與懿</t>
  </si>
  <si>
    <t>052</t>
  </si>
  <si>
    <t>龔鼎嬙</t>
  </si>
  <si>
    <t>053</t>
  </si>
  <si>
    <t>程侑諭</t>
  </si>
  <si>
    <t>054</t>
  </si>
  <si>
    <t>紀義煦</t>
  </si>
  <si>
    <t>055</t>
  </si>
  <si>
    <t>莊侑菱</t>
  </si>
  <si>
    <t>056</t>
  </si>
  <si>
    <t>梁騰光</t>
  </si>
  <si>
    <t>057</t>
  </si>
  <si>
    <t>蕭淡文</t>
  </si>
  <si>
    <t>058</t>
  </si>
  <si>
    <t>史紫竑</t>
  </si>
  <si>
    <t>059</t>
  </si>
  <si>
    <t>杜昱玉</t>
  </si>
  <si>
    <t>景美區</t>
    <phoneticPr fontId="10" type="noConversion"/>
  </si>
  <si>
    <t>50-54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</si>
</sst>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9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8B97F"/>
      </left>
      <right/>
      <top/>
      <bottom/>
      <diagonal/>
    </border>
    <border>
      <left/>
      <right/>
      <top style="medium">
        <color rgb="FFA8B97F"/>
      </top>
      <bottom/>
      <diagonal/>
    </border>
    <border>
      <left style="thin">
        <color rgb="FFA8B97F"/>
      </left>
      <right/>
      <top style="medium">
        <color rgb="FFA8B97F"/>
      </top>
      <bottom/>
      <diagonal/>
    </border>
    <border>
      <left/>
      <right/>
      <top style="thin">
        <color rgb="FFA8B97F"/>
      </top>
      <bottom/>
      <diagonal/>
    </border>
    <border>
      <left style="thin">
        <color rgb="FFA8B97F"/>
      </left>
      <right/>
      <top style="thin">
        <color rgb="FFA8B97F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43" fontId="4" fillId="0" borderId="0" applyFont="0" applyFill="0" applyBorder="0" applyAlignment="0" applyProtection="0"/>
  </cellStyleXfs>
  <cellXfs count="21">
    <xf numFmtId="0" fontId="0" fillId="0" borderId="0" xfId="0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0" xfId="0" pivotButton="1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176" fontId="6" fillId="0" borderId="4" xfId="2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176" fontId="6" fillId="0" borderId="6" xfId="2" applyNumberFormat="1" applyFont="1" applyFill="1" applyBorder="1" applyAlignment="1">
      <alignment horizontal="center" vertical="center"/>
    </xf>
  </cellXfs>
  <cellStyles count="3">
    <cellStyle name="一般" xfId="0" builtinId="0"/>
    <cellStyle name="一般_查詢" xfId="1"/>
    <cellStyle name="千分位 2" xfId="2"/>
  </cellStyles>
  <dxfs count="35"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176" formatCode="_-* #,##0_-;\-* #,##0_-;_-* &quot;-&quot;??_-;_-@_-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A8B97F"/>
        </left>
        <right/>
        <top style="thin">
          <color rgb="FFA8B97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A8B97F"/>
        </left>
        <right/>
        <top style="thin">
          <color rgb="FFA8B9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軟正黑體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A8B97F"/>
        </left>
        <right/>
        <top style="thin">
          <color rgb="FFA8B97F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A8B97F"/>
        </top>
        <bottom/>
      </border>
    </dxf>
    <dxf>
      <border outline="0">
        <left style="thin">
          <color rgb="FFA8B97F"/>
        </left>
        <right style="thin">
          <color rgb="FFA8B97F"/>
        </right>
        <top style="thin">
          <color rgb="FFA8B97F"/>
        </top>
        <bottom style="thin">
          <color rgb="FFA8B97F"/>
        </bottom>
      </border>
    </dxf>
    <dxf>
      <font>
        <strike val="0"/>
        <outline val="0"/>
        <shadow val="0"/>
        <u val="none"/>
        <vertAlign val="baseline"/>
        <sz val="12"/>
        <name val="微軟正黑體"/>
        <scheme val="none"/>
      </font>
      <numFmt numFmtId="0" formatCode="General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微軟正黑體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DCEFF3"/>
          <bgColor rgb="FFDCEFF3"/>
        </patternFill>
      </fill>
    </dxf>
    <dxf>
      <fill>
        <patternFill patternType="solid">
          <fgColor rgb="FFDCEFF3"/>
          <bgColor rgb="FFDCEFF3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0B4C8"/>
        </top>
      </border>
    </dxf>
    <dxf>
      <font>
        <b/>
        <color rgb="FFFFFFFF"/>
      </font>
      <fill>
        <patternFill patternType="solid">
          <fgColor rgb="FF50B4C8"/>
          <bgColor rgb="FF50B4C8"/>
        </patternFill>
      </fill>
    </dxf>
    <dxf>
      <font>
        <color rgb="FF000000"/>
      </font>
      <border>
        <left style="thin">
          <color rgb="FF96D1DE"/>
        </left>
        <right style="thin">
          <color rgb="FF96D1DE"/>
        </right>
        <top style="thin">
          <color rgb="FF96D1DE"/>
        </top>
        <bottom style="thin">
          <color rgb="FF96D1DE"/>
        </bottom>
        <horizontal style="thin">
          <color rgb="FF96D1DE"/>
        </horizontal>
      </border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</dxfs>
  <tableStyles count="1" defaultTableStyle="TableStyleMedium2" defaultPivotStyle="PivotStyleLight16">
    <tableStyle name="TableStyleMedium2 2" pivot="0" count="9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[6-3-5 統計學業成績-Answer.xlsx]成績統計!樞紐分析表1</c:name>
    <c:fmtId val="0"/>
  </c:pivotSource>
  <c:chart>
    <c:title>
      <c:tx>
        <c:strRef>
          <c:f>成績統計!$A$3</c:f>
          <c:strCache>
            <c:ptCount val="1"/>
            <c:pt idx="0">
              <c:v>學業成績</c:v>
            </c:pt>
          </c:strCache>
        </c:strRef>
      </c:tx>
      <c:layout>
        <c:manualLayout>
          <c:xMode val="edge"/>
          <c:yMode val="edge"/>
          <c:x val="0.42187571755574171"/>
          <c:y val="1.4590880589297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ivotFmts>
      <c:pivotFmt>
        <c:idx val="0"/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solidFill>
              <a:schemeClr val="accent1">
                <a:lumMod val="50000"/>
              </a:schemeClr>
            </a:solidFill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2.5947217379175026E-2"/>
          <c:y val="0.11448472250371486"/>
          <c:w val="0.94810556524164991"/>
          <c:h val="0.684321431881442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成績統計!$A$3</c:f>
              <c:strCache>
                <c:ptCount val="1"/>
                <c:pt idx="0">
                  <c:v>合計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solidFill>
                <a:schemeClr val="accent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成績統計!$A$3</c:f>
              <c:strCache>
                <c:ptCount val="9"/>
                <c:pt idx="0">
                  <c:v>50-54</c:v>
                </c:pt>
                <c:pt idx="1">
                  <c:v>60-64</c:v>
                </c:pt>
                <c:pt idx="2">
                  <c:v>65-69</c:v>
                </c:pt>
                <c:pt idx="3">
                  <c:v>70-74</c:v>
                </c:pt>
                <c:pt idx="4">
                  <c:v>75-79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95-99</c:v>
                </c:pt>
              </c:strCache>
            </c:strRef>
          </c:cat>
          <c:val>
            <c:numRef>
              <c:f>成績統計!$A$3</c:f>
              <c:numCache>
                <c:formatCode>General</c:formatCode>
                <c:ptCount val="9"/>
                <c:pt idx="0">
                  <c:v>1</c:v>
                </c:pt>
                <c:pt idx="1">
                  <c:v>7</c:v>
                </c:pt>
                <c:pt idx="2">
                  <c:v>8</c:v>
                </c:pt>
                <c:pt idx="3">
                  <c:v>3</c:v>
                </c:pt>
                <c:pt idx="4">
                  <c:v>11</c:v>
                </c:pt>
                <c:pt idx="5">
                  <c:v>4</c:v>
                </c:pt>
                <c:pt idx="6">
                  <c:v>9</c:v>
                </c:pt>
                <c:pt idx="7">
                  <c:v>10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8-41A9-A33A-C3AD375F91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768654911"/>
        <c:axId val="768656575"/>
      </c:barChart>
      <c:catAx>
        <c:axId val="76865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768656575"/>
        <c:crosses val="autoZero"/>
        <c:auto val="1"/>
        <c:lblAlgn val="ctr"/>
        <c:lblOffset val="100"/>
        <c:noMultiLvlLbl val="0"/>
      </c:catAx>
      <c:valAx>
        <c:axId val="768656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6865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397667</xdr:colOff>
      <xdr:row>1</xdr:row>
      <xdr:rowOff>7143</xdr:rowOff>
    </xdr:from>
    <xdr:to>
      <xdr:col>10</xdr:col>
      <xdr:colOff>600074</xdr:colOff>
      <xdr:row>15</xdr:row>
      <xdr:rowOff>95250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942.677801157406" createdVersion="6" refreshedVersion="6" minRefreshableVersion="3" recordCount="59">
  <cacheSource type="worksheet">
    <worksheetSource name="成績表格"/>
  </cacheSource>
  <cacheFields count="4">
    <cacheField name="座號" numFmtId="49">
      <sharedItems/>
    </cacheField>
    <cacheField name="姓名" numFmtId="0">
      <sharedItems/>
    </cacheField>
    <cacheField name="居住地" numFmtId="0">
      <sharedItems/>
    </cacheField>
    <cacheField name="學業成績" numFmtId="176">
      <sharedItems containsSemiMixedTypes="0" containsString="0" containsNumber="1" containsInteger="1" minValue="50" maxValue="99" count="31">
        <n v="67"/>
        <n v="86"/>
        <n v="93"/>
        <n v="68"/>
        <n v="94"/>
        <n v="90"/>
        <n v="61"/>
        <n v="85"/>
        <n v="64"/>
        <n v="76"/>
        <n v="99"/>
        <n v="62"/>
        <n v="65"/>
        <n v="92"/>
        <n v="98"/>
        <n v="96"/>
        <n v="78"/>
        <n v="66"/>
        <n v="89"/>
        <n v="87"/>
        <n v="72"/>
        <n v="83"/>
        <n v="77"/>
        <n v="73"/>
        <n v="70"/>
        <n v="69"/>
        <n v="75"/>
        <n v="80"/>
        <n v="84"/>
        <n v="50"/>
        <n v="88"/>
      </sharedItems>
      <fieldGroup base="3">
        <rangePr startNum="50" endNum="99" groupInterval="5"/>
        <groupItems count="12">
          <s v="&lt;50"/>
          <s v="50-54"/>
          <s v="55-59"/>
          <s v="60-64"/>
          <s v="65-69"/>
          <s v="70-74"/>
          <s v="75-79"/>
          <s v="80-84"/>
          <s v="85-89"/>
          <s v="90-94"/>
          <s v="95-99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s v="001"/>
    <s v="郭毓軒"/>
    <s v="景美區"/>
    <x v="0"/>
  </r>
  <r>
    <s v="002"/>
    <s v="張怡文"/>
    <s v="松山區"/>
    <x v="1"/>
  </r>
  <r>
    <s v="003"/>
    <s v="鄭馥儀"/>
    <s v="木柵區"/>
    <x v="2"/>
  </r>
  <r>
    <s v="004"/>
    <s v="蔡芸屏"/>
    <s v="信義區"/>
    <x v="3"/>
  </r>
  <r>
    <s v="005"/>
    <s v="林鎧顗"/>
    <s v="大安區"/>
    <x v="4"/>
  </r>
  <r>
    <s v="006"/>
    <s v="陳君美"/>
    <s v="木柵區"/>
    <x v="5"/>
  </r>
  <r>
    <s v="007"/>
    <s v="高祺嵐"/>
    <s v="大安區"/>
    <x v="6"/>
  </r>
  <r>
    <s v="008"/>
    <s v="蔡忠漢"/>
    <s v="木柵區"/>
    <x v="7"/>
  </r>
  <r>
    <s v="009"/>
    <s v="陳惠明"/>
    <s v="大安區"/>
    <x v="8"/>
  </r>
  <r>
    <s v="010"/>
    <s v="洪嘉勵"/>
    <s v="木柵區"/>
    <x v="9"/>
  </r>
  <r>
    <s v="011"/>
    <s v="何其霖"/>
    <s v="大安區"/>
    <x v="10"/>
  </r>
  <r>
    <s v="012"/>
    <s v="陳瑤鳳"/>
    <s v="信義區"/>
    <x v="11"/>
  </r>
  <r>
    <s v="013"/>
    <s v="廖峰毅"/>
    <s v="木柵區"/>
    <x v="12"/>
  </r>
  <r>
    <s v="014"/>
    <s v="黃珊倚"/>
    <s v="信義區"/>
    <x v="2"/>
  </r>
  <r>
    <s v="015"/>
    <s v="章珍瑞"/>
    <s v="大安區"/>
    <x v="13"/>
  </r>
  <r>
    <s v="016"/>
    <s v="程韻容"/>
    <s v="信義區"/>
    <x v="14"/>
  </r>
  <r>
    <s v="017"/>
    <s v="陳建仲"/>
    <s v="大安區"/>
    <x v="15"/>
  </r>
  <r>
    <s v="018"/>
    <s v="王麗雁"/>
    <s v="信義區"/>
    <x v="16"/>
  </r>
  <r>
    <s v="019"/>
    <s v="劉姍靈"/>
    <s v="信義區"/>
    <x v="17"/>
  </r>
  <r>
    <s v="020"/>
    <s v="沈時華"/>
    <s v="松山區"/>
    <x v="18"/>
  </r>
  <r>
    <s v="021"/>
    <s v="黃佳惠"/>
    <s v="信義區"/>
    <x v="2"/>
  </r>
  <r>
    <s v="022"/>
    <s v="賴佳慧"/>
    <s v="木柵區"/>
    <x v="15"/>
  </r>
  <r>
    <s v="023"/>
    <s v="彭冠毓"/>
    <s v="大安區"/>
    <x v="4"/>
  </r>
  <r>
    <s v="024"/>
    <s v="李雅萍"/>
    <s v="大安區"/>
    <x v="9"/>
  </r>
  <r>
    <s v="025"/>
    <s v="甘皓齡"/>
    <s v="大安區"/>
    <x v="19"/>
  </r>
  <r>
    <s v="026"/>
    <s v="陳懿玟"/>
    <s v="木柵區"/>
    <x v="20"/>
  </r>
  <r>
    <s v="027"/>
    <s v="鍾昭安"/>
    <s v="信義區"/>
    <x v="21"/>
  </r>
  <r>
    <s v="028"/>
    <s v="王信二"/>
    <s v="大安區"/>
    <x v="9"/>
  </r>
  <r>
    <s v="029"/>
    <s v="黃柏榮"/>
    <s v="松山區"/>
    <x v="22"/>
  </r>
  <r>
    <s v="030"/>
    <s v="李佳容"/>
    <s v="信義區"/>
    <x v="14"/>
  </r>
  <r>
    <s v="031"/>
    <s v="朱雅惠"/>
    <s v="大安區"/>
    <x v="22"/>
  </r>
  <r>
    <s v="032"/>
    <s v="王儷君"/>
    <s v="信義區"/>
    <x v="22"/>
  </r>
  <r>
    <s v="033"/>
    <s v="廖雅鳳"/>
    <s v="木柵區"/>
    <x v="22"/>
  </r>
  <r>
    <s v="034"/>
    <s v="邱盈太"/>
    <s v="木柵區"/>
    <x v="1"/>
  </r>
  <r>
    <s v="035"/>
    <s v="童莉婷"/>
    <s v="木柵區"/>
    <x v="2"/>
  </r>
  <r>
    <s v="036"/>
    <s v="林吟芳"/>
    <s v="大安區"/>
    <x v="23"/>
  </r>
  <r>
    <s v="037"/>
    <s v="蘇均宜"/>
    <s v="木柵區"/>
    <x v="11"/>
  </r>
  <r>
    <s v="038"/>
    <s v="朱郁婷"/>
    <s v="大安區"/>
    <x v="9"/>
  </r>
  <r>
    <s v="039"/>
    <s v="黃麗津"/>
    <s v="信義區"/>
    <x v="24"/>
  </r>
  <r>
    <s v="040"/>
    <s v="吳宜靜"/>
    <s v="大安區"/>
    <x v="25"/>
  </r>
  <r>
    <s v="041"/>
    <s v="吳佩璇"/>
    <s v="木柵區"/>
    <x v="6"/>
  </r>
  <r>
    <s v="042"/>
    <s v="黃曉莉"/>
    <s v="信義區"/>
    <x v="26"/>
  </r>
  <r>
    <s v="043"/>
    <s v="蕭丞桓"/>
    <s v="大安區"/>
    <x v="19"/>
  </r>
  <r>
    <s v="044"/>
    <s v="黃培棻"/>
    <s v="木柵區"/>
    <x v="27"/>
  </r>
  <r>
    <s v="045"/>
    <s v="黃妍嘉"/>
    <s v="信義區"/>
    <x v="11"/>
  </r>
  <r>
    <s v="046"/>
    <s v="林奇鋒"/>
    <s v="大安區"/>
    <x v="4"/>
  </r>
  <r>
    <s v="047"/>
    <s v="李梅音"/>
    <s v="信義區"/>
    <x v="28"/>
  </r>
  <r>
    <s v="048"/>
    <s v="馮文裕"/>
    <s v="木柵區"/>
    <x v="17"/>
  </r>
  <r>
    <s v="049"/>
    <s v="陳惠珍"/>
    <s v="信義區"/>
    <x v="19"/>
  </r>
  <r>
    <s v="050"/>
    <s v="曹杏衣"/>
    <s v="景美區"/>
    <x v="28"/>
  </r>
  <r>
    <s v="051"/>
    <s v="荊與懿"/>
    <s v="木柵區"/>
    <x v="16"/>
  </r>
  <r>
    <s v="052"/>
    <s v="龔鼎嬙"/>
    <s v="松山區"/>
    <x v="4"/>
  </r>
  <r>
    <s v="053"/>
    <s v="程侑諭"/>
    <s v="大安區"/>
    <x v="14"/>
  </r>
  <r>
    <s v="054"/>
    <s v="紀義煦"/>
    <s v="木柵區"/>
    <x v="12"/>
  </r>
  <r>
    <s v="055"/>
    <s v="莊侑菱"/>
    <s v="景美區"/>
    <x v="29"/>
  </r>
  <r>
    <s v="056"/>
    <s v="梁騰光"/>
    <s v="信義區"/>
    <x v="30"/>
  </r>
  <r>
    <s v="057"/>
    <s v="蕭淡文"/>
    <s v="松山區"/>
    <x v="11"/>
  </r>
  <r>
    <s v="058"/>
    <s v="史紫竑"/>
    <s v="大安區"/>
    <x v="0"/>
  </r>
  <r>
    <s v="059"/>
    <s v="杜昱玉"/>
    <s v="木柵區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9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compact="0" outline="1" outlineData="1" compactData="0" multipleFieldFilters="0" chartFormat="1">
  <location ref="A3:B13" firstHeaderRow="1" firstDataRow="1" firstDataCol="1"/>
  <pivotFields count="4">
    <pivotField compact="0" showAll="0"/>
    <pivotField dataField="1" compact="0" showAll="0"/>
    <pivotField compact="0" showAll="0" defaultSubtotal="0"/>
    <pivotField axis="axisRow" compact="0" numFmtId="176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3"/>
  </rowFields>
  <rowItems count="10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人數" fld="1" subtotal="count" baseField="0" baseItem="0"/>
  </dataFields>
  <formats count="7"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3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outline="0" fieldPosition="0">
        <references count="1">
          <reference field="3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成績表格" displayName="成績表格" ref="A1:D60" totalsRowShown="0" headerRowDxfId="20" dataDxfId="19" tableBorderDxfId="18">
  <autoFilter ref="A1:D60"/>
  <tableColumns count="4">
    <tableColumn id="1" name="座號" dataDxfId="17"/>
    <tableColumn id="2" name="姓名" dataDxfId="16"/>
    <tableColumn id="3" name="居住地" dataDxfId="15"/>
    <tableColumn id="4" name="學業成績" dataDxfId="14" dataCellStyle="千分位 2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都會">
  <a:themeElements>
    <a:clrScheme name="都會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都會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都會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80" zoomScaleNormal="80" workbookViewId="0">
      <selection activeCell="D57" sqref="D57"/>
    </sheetView>
  </sheetViews>
  <sheetFormatPr defaultColWidth="8.875" defaultRowHeight="15.75"/>
  <cols>
    <col min="1" max="1" width="11.25" style="1" customWidth="1"/>
    <col min="2" max="2" width="12.25" style="1" customWidth="1"/>
    <col min="3" max="3" width="10.75" style="1" customWidth="1"/>
    <col min="4" max="4" width="17" style="1" customWidth="1"/>
    <col min="5" max="16384" width="8.875" style="2"/>
  </cols>
  <sheetData>
    <row r="1" spans="1:4" s="1" customFormat="1" ht="29.25" customHeight="1" thickBot="1">
      <c r="A1" s="13" t="s">
        <v>0</v>
      </c>
      <c r="B1" s="14" t="s">
        <v>1</v>
      </c>
      <c r="C1" s="14" t="s">
        <v>118</v>
      </c>
      <c r="D1" s="14" t="s">
        <v>2</v>
      </c>
    </row>
    <row r="2" spans="1:4" ht="27" customHeight="1">
      <c r="A2" s="15" t="s">
        <v>3</v>
      </c>
      <c r="B2" s="16" t="s">
        <v>4</v>
      </c>
      <c r="C2" s="16" t="s">
        <v>123</v>
      </c>
      <c r="D2" s="17">
        <v>67</v>
      </c>
    </row>
    <row r="3" spans="1:4" ht="27" customHeight="1">
      <c r="A3" s="18" t="s">
        <v>5</v>
      </c>
      <c r="B3" s="19" t="s">
        <v>6</v>
      </c>
      <c r="C3" s="19" t="s">
        <v>122</v>
      </c>
      <c r="D3" s="20">
        <v>86</v>
      </c>
    </row>
    <row r="4" spans="1:4" ht="27" customHeight="1">
      <c r="A4" s="18" t="s">
        <v>7</v>
      </c>
      <c r="B4" s="19" t="s">
        <v>8</v>
      </c>
      <c r="C4" s="19" t="s">
        <v>121</v>
      </c>
      <c r="D4" s="20">
        <v>93</v>
      </c>
    </row>
    <row r="5" spans="1:4" ht="27" customHeight="1">
      <c r="A5" s="18" t="s">
        <v>9</v>
      </c>
      <c r="B5" s="19" t="s">
        <v>10</v>
      </c>
      <c r="C5" s="19" t="s">
        <v>119</v>
      </c>
      <c r="D5" s="20">
        <v>68</v>
      </c>
    </row>
    <row r="6" spans="1:4" ht="27" customHeight="1">
      <c r="A6" s="18" t="s">
        <v>11</v>
      </c>
      <c r="B6" s="19" t="s">
        <v>12</v>
      </c>
      <c r="C6" s="19" t="s">
        <v>120</v>
      </c>
      <c r="D6" s="20">
        <v>94</v>
      </c>
    </row>
    <row r="7" spans="1:4" ht="27" customHeight="1">
      <c r="A7" s="18" t="s">
        <v>13</v>
      </c>
      <c r="B7" s="19" t="s">
        <v>14</v>
      </c>
      <c r="C7" s="19" t="s">
        <v>121</v>
      </c>
      <c r="D7" s="20">
        <v>90</v>
      </c>
    </row>
    <row r="8" spans="1:4" ht="27" customHeight="1">
      <c r="A8" s="18" t="s">
        <v>15</v>
      </c>
      <c r="B8" s="19" t="s">
        <v>16</v>
      </c>
      <c r="C8" s="19" t="s">
        <v>120</v>
      </c>
      <c r="D8" s="20">
        <v>61</v>
      </c>
    </row>
    <row r="9" spans="1:4" ht="27" customHeight="1">
      <c r="A9" s="18" t="s">
        <v>17</v>
      </c>
      <c r="B9" s="19" t="s">
        <v>18</v>
      </c>
      <c r="C9" s="19" t="s">
        <v>121</v>
      </c>
      <c r="D9" s="20">
        <v>85</v>
      </c>
    </row>
    <row r="10" spans="1:4" ht="27" customHeight="1">
      <c r="A10" s="18" t="s">
        <v>19</v>
      </c>
      <c r="B10" s="19" t="s">
        <v>20</v>
      </c>
      <c r="C10" s="19" t="s">
        <v>120</v>
      </c>
      <c r="D10" s="20">
        <v>64</v>
      </c>
    </row>
    <row r="11" spans="1:4" ht="27" customHeight="1">
      <c r="A11" s="18" t="s">
        <v>21</v>
      </c>
      <c r="B11" s="19" t="s">
        <v>22</v>
      </c>
      <c r="C11" s="19" t="s">
        <v>121</v>
      </c>
      <c r="D11" s="20">
        <v>76</v>
      </c>
    </row>
    <row r="12" spans="1:4" ht="27" customHeight="1">
      <c r="A12" s="18" t="s">
        <v>23</v>
      </c>
      <c r="B12" s="19" t="s">
        <v>24</v>
      </c>
      <c r="C12" s="19" t="s">
        <v>120</v>
      </c>
      <c r="D12" s="20">
        <v>99</v>
      </c>
    </row>
    <row r="13" spans="1:4" ht="27" customHeight="1">
      <c r="A13" s="18" t="s">
        <v>25</v>
      </c>
      <c r="B13" s="19" t="s">
        <v>26</v>
      </c>
      <c r="C13" s="19" t="s">
        <v>119</v>
      </c>
      <c r="D13" s="20">
        <v>62</v>
      </c>
    </row>
    <row r="14" spans="1:4" ht="27" customHeight="1">
      <c r="A14" s="18" t="s">
        <v>27</v>
      </c>
      <c r="B14" s="19" t="s">
        <v>28</v>
      </c>
      <c r="C14" s="19" t="s">
        <v>121</v>
      </c>
      <c r="D14" s="20">
        <v>65</v>
      </c>
    </row>
    <row r="15" spans="1:4" ht="27" customHeight="1">
      <c r="A15" s="18" t="s">
        <v>29</v>
      </c>
      <c r="B15" s="19" t="s">
        <v>30</v>
      </c>
      <c r="C15" s="19" t="s">
        <v>119</v>
      </c>
      <c r="D15" s="20">
        <v>93</v>
      </c>
    </row>
    <row r="16" spans="1:4" ht="27" customHeight="1">
      <c r="A16" s="18" t="s">
        <v>31</v>
      </c>
      <c r="B16" s="19" t="s">
        <v>32</v>
      </c>
      <c r="C16" s="19" t="s">
        <v>120</v>
      </c>
      <c r="D16" s="20">
        <v>92</v>
      </c>
    </row>
    <row r="17" spans="1:4" ht="27" customHeight="1">
      <c r="A17" s="18" t="s">
        <v>33</v>
      </c>
      <c r="B17" s="19" t="s">
        <v>34</v>
      </c>
      <c r="C17" s="19" t="s">
        <v>119</v>
      </c>
      <c r="D17" s="20">
        <v>98</v>
      </c>
    </row>
    <row r="18" spans="1:4" ht="27" customHeight="1">
      <c r="A18" s="18" t="s">
        <v>35</v>
      </c>
      <c r="B18" s="19" t="s">
        <v>36</v>
      </c>
      <c r="C18" s="19" t="s">
        <v>120</v>
      </c>
      <c r="D18" s="20">
        <v>96</v>
      </c>
    </row>
    <row r="19" spans="1:4" ht="27" customHeight="1">
      <c r="A19" s="18" t="s">
        <v>37</v>
      </c>
      <c r="B19" s="19" t="s">
        <v>38</v>
      </c>
      <c r="C19" s="19" t="s">
        <v>119</v>
      </c>
      <c r="D19" s="20">
        <v>78</v>
      </c>
    </row>
    <row r="20" spans="1:4" ht="27" customHeight="1">
      <c r="A20" s="18" t="s">
        <v>39</v>
      </c>
      <c r="B20" s="19" t="s">
        <v>40</v>
      </c>
      <c r="C20" s="19" t="s">
        <v>119</v>
      </c>
      <c r="D20" s="20">
        <v>66</v>
      </c>
    </row>
    <row r="21" spans="1:4" ht="27" customHeight="1">
      <c r="A21" s="18" t="s">
        <v>41</v>
      </c>
      <c r="B21" s="19" t="s">
        <v>42</v>
      </c>
      <c r="C21" s="19" t="s">
        <v>122</v>
      </c>
      <c r="D21" s="20">
        <v>89</v>
      </c>
    </row>
    <row r="22" spans="1:4" ht="27" customHeight="1">
      <c r="A22" s="18" t="s">
        <v>43</v>
      </c>
      <c r="B22" s="19" t="s">
        <v>44</v>
      </c>
      <c r="C22" s="19" t="s">
        <v>119</v>
      </c>
      <c r="D22" s="20">
        <v>93</v>
      </c>
    </row>
    <row r="23" spans="1:4" ht="27" customHeight="1">
      <c r="A23" s="18" t="s">
        <v>45</v>
      </c>
      <c r="B23" s="19" t="s">
        <v>46</v>
      </c>
      <c r="C23" s="19" t="s">
        <v>121</v>
      </c>
      <c r="D23" s="20">
        <v>96</v>
      </c>
    </row>
    <row r="24" spans="1:4" ht="27" customHeight="1">
      <c r="A24" s="18" t="s">
        <v>47</v>
      </c>
      <c r="B24" s="19" t="s">
        <v>48</v>
      </c>
      <c r="C24" s="19" t="s">
        <v>120</v>
      </c>
      <c r="D24" s="20">
        <v>94</v>
      </c>
    </row>
    <row r="25" spans="1:4" ht="27" customHeight="1">
      <c r="A25" s="18" t="s">
        <v>49</v>
      </c>
      <c r="B25" s="19" t="s">
        <v>50</v>
      </c>
      <c r="C25" s="19" t="s">
        <v>120</v>
      </c>
      <c r="D25" s="20">
        <v>76</v>
      </c>
    </row>
    <row r="26" spans="1:4" ht="27" customHeight="1">
      <c r="A26" s="18" t="s">
        <v>51</v>
      </c>
      <c r="B26" s="19" t="s">
        <v>52</v>
      </c>
      <c r="C26" s="19" t="s">
        <v>120</v>
      </c>
      <c r="D26" s="20">
        <v>87</v>
      </c>
    </row>
    <row r="27" spans="1:4" ht="27" customHeight="1">
      <c r="A27" s="18" t="s">
        <v>53</v>
      </c>
      <c r="B27" s="19" t="s">
        <v>54</v>
      </c>
      <c r="C27" s="19" t="s">
        <v>121</v>
      </c>
      <c r="D27" s="20">
        <v>72</v>
      </c>
    </row>
    <row r="28" spans="1:4" ht="27" customHeight="1">
      <c r="A28" s="18" t="s">
        <v>55</v>
      </c>
      <c r="B28" s="19" t="s">
        <v>56</v>
      </c>
      <c r="C28" s="19" t="s">
        <v>119</v>
      </c>
      <c r="D28" s="20">
        <v>83</v>
      </c>
    </row>
    <row r="29" spans="1:4" ht="27" customHeight="1">
      <c r="A29" s="18" t="s">
        <v>57</v>
      </c>
      <c r="B29" s="19" t="s">
        <v>58</v>
      </c>
      <c r="C29" s="19" t="s">
        <v>120</v>
      </c>
      <c r="D29" s="20">
        <v>76</v>
      </c>
    </row>
    <row r="30" spans="1:4" ht="27" customHeight="1">
      <c r="A30" s="18" t="s">
        <v>59</v>
      </c>
      <c r="B30" s="19" t="s">
        <v>60</v>
      </c>
      <c r="C30" s="19" t="s">
        <v>122</v>
      </c>
      <c r="D30" s="20">
        <v>77</v>
      </c>
    </row>
    <row r="31" spans="1:4" ht="27" customHeight="1">
      <c r="A31" s="18" t="s">
        <v>61</v>
      </c>
      <c r="B31" s="19" t="s">
        <v>62</v>
      </c>
      <c r="C31" s="19" t="s">
        <v>119</v>
      </c>
      <c r="D31" s="20">
        <v>98</v>
      </c>
    </row>
    <row r="32" spans="1:4" ht="27" customHeight="1">
      <c r="A32" s="18" t="s">
        <v>63</v>
      </c>
      <c r="B32" s="19" t="s">
        <v>64</v>
      </c>
      <c r="C32" s="19" t="s">
        <v>120</v>
      </c>
      <c r="D32" s="20">
        <v>77</v>
      </c>
    </row>
    <row r="33" spans="1:4" ht="27" customHeight="1">
      <c r="A33" s="18" t="s">
        <v>65</v>
      </c>
      <c r="B33" s="19" t="s">
        <v>66</v>
      </c>
      <c r="C33" s="19" t="s">
        <v>119</v>
      </c>
      <c r="D33" s="20">
        <v>77</v>
      </c>
    </row>
    <row r="34" spans="1:4" ht="27" customHeight="1">
      <c r="A34" s="18" t="s">
        <v>67</v>
      </c>
      <c r="B34" s="19" t="s">
        <v>68</v>
      </c>
      <c r="C34" s="19" t="s">
        <v>121</v>
      </c>
      <c r="D34" s="20">
        <v>77</v>
      </c>
    </row>
    <row r="35" spans="1:4" ht="27" customHeight="1">
      <c r="A35" s="18" t="s">
        <v>69</v>
      </c>
      <c r="B35" s="19" t="s">
        <v>70</v>
      </c>
      <c r="C35" s="19" t="s">
        <v>121</v>
      </c>
      <c r="D35" s="20">
        <v>86</v>
      </c>
    </row>
    <row r="36" spans="1:4" ht="27" customHeight="1">
      <c r="A36" s="18" t="s">
        <v>71</v>
      </c>
      <c r="B36" s="19" t="s">
        <v>72</v>
      </c>
      <c r="C36" s="19" t="s">
        <v>121</v>
      </c>
      <c r="D36" s="20">
        <v>93</v>
      </c>
    </row>
    <row r="37" spans="1:4" ht="27" customHeight="1">
      <c r="A37" s="18" t="s">
        <v>73</v>
      </c>
      <c r="B37" s="19" t="s">
        <v>74</v>
      </c>
      <c r="C37" s="19" t="s">
        <v>120</v>
      </c>
      <c r="D37" s="20">
        <v>73</v>
      </c>
    </row>
    <row r="38" spans="1:4" ht="27" customHeight="1">
      <c r="A38" s="18" t="s">
        <v>75</v>
      </c>
      <c r="B38" s="19" t="s">
        <v>76</v>
      </c>
      <c r="C38" s="19" t="s">
        <v>121</v>
      </c>
      <c r="D38" s="20">
        <v>62</v>
      </c>
    </row>
    <row r="39" spans="1:4" ht="27" customHeight="1">
      <c r="A39" s="18" t="s">
        <v>77</v>
      </c>
      <c r="B39" s="19" t="s">
        <v>78</v>
      </c>
      <c r="C39" s="19" t="s">
        <v>120</v>
      </c>
      <c r="D39" s="20">
        <v>76</v>
      </c>
    </row>
    <row r="40" spans="1:4" ht="27" customHeight="1">
      <c r="A40" s="18" t="s">
        <v>79</v>
      </c>
      <c r="B40" s="19" t="s">
        <v>80</v>
      </c>
      <c r="C40" s="19" t="s">
        <v>119</v>
      </c>
      <c r="D40" s="20">
        <v>70</v>
      </c>
    </row>
    <row r="41" spans="1:4" ht="27" customHeight="1">
      <c r="A41" s="18" t="s">
        <v>81</v>
      </c>
      <c r="B41" s="19" t="s">
        <v>82</v>
      </c>
      <c r="C41" s="19" t="s">
        <v>120</v>
      </c>
      <c r="D41" s="20">
        <v>69</v>
      </c>
    </row>
    <row r="42" spans="1:4" ht="27" customHeight="1">
      <c r="A42" s="18" t="s">
        <v>83</v>
      </c>
      <c r="B42" s="19" t="s">
        <v>84</v>
      </c>
      <c r="C42" s="19" t="s">
        <v>121</v>
      </c>
      <c r="D42" s="20">
        <v>61</v>
      </c>
    </row>
    <row r="43" spans="1:4" ht="27" customHeight="1">
      <c r="A43" s="18" t="s">
        <v>85</v>
      </c>
      <c r="B43" s="19" t="s">
        <v>86</v>
      </c>
      <c r="C43" s="19" t="s">
        <v>119</v>
      </c>
      <c r="D43" s="20">
        <v>75</v>
      </c>
    </row>
    <row r="44" spans="1:4" ht="27" customHeight="1">
      <c r="A44" s="18" t="s">
        <v>87</v>
      </c>
      <c r="B44" s="19" t="s">
        <v>88</v>
      </c>
      <c r="C44" s="19" t="s">
        <v>120</v>
      </c>
      <c r="D44" s="20">
        <v>87</v>
      </c>
    </row>
    <row r="45" spans="1:4" ht="27" customHeight="1">
      <c r="A45" s="18" t="s">
        <v>89</v>
      </c>
      <c r="B45" s="19" t="s">
        <v>90</v>
      </c>
      <c r="C45" s="19" t="s">
        <v>121</v>
      </c>
      <c r="D45" s="20">
        <v>80</v>
      </c>
    </row>
    <row r="46" spans="1:4" ht="27" customHeight="1">
      <c r="A46" s="18" t="s">
        <v>91</v>
      </c>
      <c r="B46" s="19" t="s">
        <v>92</v>
      </c>
      <c r="C46" s="19" t="s">
        <v>119</v>
      </c>
      <c r="D46" s="20">
        <v>62</v>
      </c>
    </row>
    <row r="47" spans="1:4" ht="27" customHeight="1">
      <c r="A47" s="18" t="s">
        <v>93</v>
      </c>
      <c r="B47" s="19" t="s">
        <v>94</v>
      </c>
      <c r="C47" s="19" t="s">
        <v>120</v>
      </c>
      <c r="D47" s="20">
        <v>94</v>
      </c>
    </row>
    <row r="48" spans="1:4" ht="27" customHeight="1">
      <c r="A48" s="18" t="s">
        <v>95</v>
      </c>
      <c r="B48" s="19" t="s">
        <v>96</v>
      </c>
      <c r="C48" s="19" t="s">
        <v>119</v>
      </c>
      <c r="D48" s="20">
        <v>84</v>
      </c>
    </row>
    <row r="49" spans="1:4" ht="27" customHeight="1">
      <c r="A49" s="18" t="s">
        <v>97</v>
      </c>
      <c r="B49" s="19" t="s">
        <v>98</v>
      </c>
      <c r="C49" s="19" t="s">
        <v>121</v>
      </c>
      <c r="D49" s="20">
        <v>66</v>
      </c>
    </row>
    <row r="50" spans="1:4" ht="27" customHeight="1">
      <c r="A50" s="18" t="s">
        <v>99</v>
      </c>
      <c r="B50" s="19" t="s">
        <v>100</v>
      </c>
      <c r="C50" s="19" t="s">
        <v>119</v>
      </c>
      <c r="D50" s="20">
        <v>87</v>
      </c>
    </row>
    <row r="51" spans="1:4" ht="27" customHeight="1">
      <c r="A51" s="18" t="s">
        <v>101</v>
      </c>
      <c r="B51" s="19" t="s">
        <v>125</v>
      </c>
      <c r="C51" s="19" t="s">
        <v>144</v>
      </c>
      <c r="D51" s="20">
        <v>84</v>
      </c>
    </row>
    <row r="52" spans="1:4" ht="27" customHeight="1">
      <c r="A52" s="18" t="s">
        <v>126</v>
      </c>
      <c r="B52" s="19" t="s">
        <v>127</v>
      </c>
      <c r="C52" s="19" t="s">
        <v>121</v>
      </c>
      <c r="D52" s="20">
        <v>78</v>
      </c>
    </row>
    <row r="53" spans="1:4" ht="27" customHeight="1">
      <c r="A53" s="18" t="s">
        <v>128</v>
      </c>
      <c r="B53" s="19" t="s">
        <v>129</v>
      </c>
      <c r="C53" s="19" t="s">
        <v>122</v>
      </c>
      <c r="D53" s="20">
        <v>94</v>
      </c>
    </row>
    <row r="54" spans="1:4" ht="27" customHeight="1">
      <c r="A54" s="18" t="s">
        <v>130</v>
      </c>
      <c r="B54" s="19" t="s">
        <v>131</v>
      </c>
      <c r="C54" s="19" t="s">
        <v>120</v>
      </c>
      <c r="D54" s="20">
        <v>98</v>
      </c>
    </row>
    <row r="55" spans="1:4" ht="27" customHeight="1">
      <c r="A55" s="18" t="s">
        <v>132</v>
      </c>
      <c r="B55" s="19" t="s">
        <v>133</v>
      </c>
      <c r="C55" s="19" t="s">
        <v>121</v>
      </c>
      <c r="D55" s="20">
        <v>65</v>
      </c>
    </row>
    <row r="56" spans="1:4" ht="27" customHeight="1">
      <c r="A56" s="18" t="s">
        <v>134</v>
      </c>
      <c r="B56" s="19" t="s">
        <v>135</v>
      </c>
      <c r="C56" s="19" t="s">
        <v>144</v>
      </c>
      <c r="D56" s="20">
        <v>50</v>
      </c>
    </row>
    <row r="57" spans="1:4" ht="27" customHeight="1">
      <c r="A57" s="18" t="s">
        <v>136</v>
      </c>
      <c r="B57" s="19" t="s">
        <v>137</v>
      </c>
      <c r="C57" s="19" t="s">
        <v>119</v>
      </c>
      <c r="D57" s="20">
        <v>88</v>
      </c>
    </row>
    <row r="58" spans="1:4" ht="27" customHeight="1">
      <c r="A58" s="18" t="s">
        <v>138</v>
      </c>
      <c r="B58" s="19" t="s">
        <v>139</v>
      </c>
      <c r="C58" s="19" t="s">
        <v>122</v>
      </c>
      <c r="D58" s="20">
        <v>62</v>
      </c>
    </row>
    <row r="59" spans="1:4" ht="27" customHeight="1">
      <c r="A59" s="18" t="s">
        <v>140</v>
      </c>
      <c r="B59" s="19" t="s">
        <v>141</v>
      </c>
      <c r="C59" s="19" t="s">
        <v>120</v>
      </c>
      <c r="D59" s="20">
        <v>67</v>
      </c>
    </row>
    <row r="60" spans="1:4" ht="27" customHeight="1">
      <c r="A60" s="18" t="s">
        <v>142</v>
      </c>
      <c r="B60" s="19" t="s">
        <v>143</v>
      </c>
      <c r="C60" s="19" t="s">
        <v>121</v>
      </c>
      <c r="D60" s="20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0" zoomScaleNormal="80" workbookViewId="0">
      <selection activeCell="B3" sqref="B3"/>
    </sheetView>
  </sheetViews>
  <sheetFormatPr defaultColWidth="8.875" defaultRowHeight="15.75"/>
  <cols>
    <col min="1" max="1" width="13.25" style="3" customWidth="1"/>
    <col min="2" max="2" width="12.75" style="3" customWidth="1"/>
    <col min="3" max="3" width="9.875" style="3" customWidth="1"/>
    <col min="4" max="4" width="12.75" style="3" customWidth="1"/>
    <col min="5" max="5" width="9.875" style="3" customWidth="1"/>
    <col min="6" max="6" width="12.75" style="3" customWidth="1"/>
    <col min="7" max="7" width="9.875" style="3" customWidth="1"/>
    <col min="8" max="16384" width="8.875" style="3"/>
  </cols>
  <sheetData>
    <row r="1" spans="1:7" ht="25.5" customHeight="1">
      <c r="A1" s="11" t="s">
        <v>124</v>
      </c>
      <c r="B1" s="12" t="s">
        <v>102</v>
      </c>
      <c r="C1" s="12"/>
      <c r="D1" s="12" t="s">
        <v>103</v>
      </c>
      <c r="E1" s="12"/>
      <c r="F1" s="12" t="s">
        <v>104</v>
      </c>
      <c r="G1" s="12"/>
    </row>
    <row r="2" spans="1:7" ht="25.5" customHeight="1">
      <c r="A2" s="11"/>
      <c r="B2" s="5" t="s">
        <v>105</v>
      </c>
      <c r="C2" s="5" t="s">
        <v>106</v>
      </c>
      <c r="D2" s="5" t="s">
        <v>105</v>
      </c>
      <c r="E2" s="5" t="s">
        <v>106</v>
      </c>
      <c r="F2" s="5" t="s">
        <v>105</v>
      </c>
      <c r="G2" s="5" t="s">
        <v>106</v>
      </c>
    </row>
    <row r="3" spans="1:7" ht="25.5" customHeight="1">
      <c r="A3" s="4" t="s">
        <v>119</v>
      </c>
      <c r="B3" s="6">
        <f t="array" ref="B3">LARGE(IF(居住地=$A3,學業成績),1)</f>
        <v>98</v>
      </c>
      <c r="C3" s="4">
        <f>COUNTIFS(居住地,$A3,學業成績,B3)</f>
        <v>2</v>
      </c>
      <c r="D3" s="6">
        <f t="array" ref="D3">LARGE(IF(居住地=$A3,學業成績),C3+1)</f>
        <v>93</v>
      </c>
      <c r="E3" s="4">
        <f>COUNTIFS(居住地,$A3,學業成績,D3)</f>
        <v>2</v>
      </c>
      <c r="F3" s="6">
        <f t="array" ref="F3">LARGE(IF(居住地=$A3,學業成績),C3+E3+1)</f>
        <v>88</v>
      </c>
      <c r="G3" s="4">
        <f>COUNTIFS(居住地,$A3,學業成績,F3)</f>
        <v>1</v>
      </c>
    </row>
    <row r="4" spans="1:7" ht="25.5" customHeight="1">
      <c r="A4" s="4" t="s">
        <v>120</v>
      </c>
      <c r="B4" s="6">
        <f t="array" ref="B4">LARGE(IF(居住地=$A4,學業成績),1)</f>
        <v>99</v>
      </c>
      <c r="C4" s="4">
        <f>COUNTIFS(居住地,$A4,學業成績,B4)</f>
        <v>1</v>
      </c>
      <c r="D4" s="6">
        <f t="array" ref="D4">LARGE(IF(居住地=$A4,學業成績),C4+1)</f>
        <v>98</v>
      </c>
      <c r="E4" s="4">
        <f>COUNTIFS(居住地,$A4,學業成績,D4)</f>
        <v>1</v>
      </c>
      <c r="F4" s="6">
        <f t="array" ref="F4">LARGE(IF(居住地=$A4,學業成績),C4+E4+1)</f>
        <v>96</v>
      </c>
      <c r="G4" s="4">
        <f>COUNTIFS(居住地,$A4,學業成績,F4)</f>
        <v>1</v>
      </c>
    </row>
    <row r="5" spans="1:7" ht="25.5" customHeight="1">
      <c r="A5" s="4" t="s">
        <v>121</v>
      </c>
      <c r="B5" s="6">
        <f t="array" ref="B5">LARGE(IF(居住地=$A5,學業成績),1)</f>
        <v>96</v>
      </c>
      <c r="C5" s="4">
        <f>COUNTIFS(居住地,$A5,學業成績,B5)</f>
        <v>1</v>
      </c>
      <c r="D5" s="6">
        <f t="array" ref="D5">LARGE(IF(居住地=$A5,學業成績),C5+1)</f>
        <v>93</v>
      </c>
      <c r="E5" s="4">
        <f>COUNTIFS(居住地,$A5,學業成績,D5)</f>
        <v>2</v>
      </c>
      <c r="F5" s="6">
        <f t="array" ref="F5">LARGE(IF(居住地=$A5,學業成績),C5+E5+1)</f>
        <v>90</v>
      </c>
      <c r="G5" s="4">
        <f>COUNTIFS(居住地,$A5,學業成績,F5)</f>
        <v>1</v>
      </c>
    </row>
    <row r="6" spans="1:7" ht="25.5" customHeight="1">
      <c r="A6" s="4" t="s">
        <v>122</v>
      </c>
      <c r="B6" s="6">
        <f t="array" ref="B6">LARGE(IF(居住地=$A6,學業成績),1)</f>
        <v>94</v>
      </c>
      <c r="C6" s="4">
        <f>COUNTIFS(居住地,$A6,學業成績,B6)</f>
        <v>1</v>
      </c>
      <c r="D6" s="6">
        <f t="array" ref="D6">LARGE(IF(居住地=$A6,學業成績),C6+1)</f>
        <v>89</v>
      </c>
      <c r="E6" s="4">
        <f>COUNTIFS(居住地,$A6,學業成績,D6)</f>
        <v>1</v>
      </c>
      <c r="F6" s="6">
        <f t="array" ref="F6">LARGE(IF(居住地=$A6,學業成績),C6+E6+1)</f>
        <v>86</v>
      </c>
      <c r="G6" s="4">
        <f>COUNTIFS(居住地,$A6,學業成績,F6)</f>
        <v>1</v>
      </c>
    </row>
    <row r="7" spans="1:7" ht="25.5" customHeight="1">
      <c r="A7" s="4" t="s">
        <v>123</v>
      </c>
      <c r="B7" s="6">
        <f t="array" ref="B7">LARGE(IF(居住地=$A7,學業成績),1)</f>
        <v>84</v>
      </c>
      <c r="C7" s="4">
        <f>COUNTIFS(居住地,$A7,學業成績,B7)</f>
        <v>1</v>
      </c>
      <c r="D7" s="6">
        <f t="array" ref="D7">LARGE(IF(居住地=$A7,學業成績),C7+1)</f>
        <v>67</v>
      </c>
      <c r="E7" s="4">
        <f>COUNTIFS(居住地,$A7,學業成績,D7)</f>
        <v>1</v>
      </c>
      <c r="F7" s="6">
        <f t="array" ref="F7">LARGE(IF(居住地=$A7,學業成績),C7+E7+1)</f>
        <v>50</v>
      </c>
      <c r="G7" s="4">
        <f>COUNTIFS(居住地,$A7,學業成績,F7)</f>
        <v>1</v>
      </c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tabSelected="1" zoomScale="80" zoomScaleNormal="80" workbookViewId="0">
      <selection activeCell="A3" sqref="A3"/>
    </sheetView>
  </sheetViews>
  <sheetFormatPr defaultColWidth="9.125" defaultRowHeight="15.75"/>
  <cols>
    <col min="1" max="1" width="12.5" style="8" customWidth="1"/>
    <col min="2" max="2" width="5.875" style="8" customWidth="1"/>
    <col min="3" max="16384" width="9.125" style="8"/>
  </cols>
  <sheetData>
    <row r="3" spans="1:2">
      <c r="A3" s="7" t="s">
        <v>116</v>
      </c>
      <c r="B3" s="8" t="s">
        <v>117</v>
      </c>
    </row>
    <row r="4" spans="1:2">
      <c r="A4" s="9" t="s">
        <v>145</v>
      </c>
      <c r="B4" s="10">
        <v>1</v>
      </c>
    </row>
    <row r="5" spans="1:2">
      <c r="A5" s="9" t="s">
        <v>108</v>
      </c>
      <c r="B5" s="10">
        <v>7</v>
      </c>
    </row>
    <row r="6" spans="1:2">
      <c r="A6" s="9" t="s">
        <v>109</v>
      </c>
      <c r="B6" s="10">
        <v>8</v>
      </c>
    </row>
    <row r="7" spans="1:2">
      <c r="A7" s="9" t="s">
        <v>110</v>
      </c>
      <c r="B7" s="10">
        <v>3</v>
      </c>
    </row>
    <row r="8" spans="1:2">
      <c r="A8" s="9" t="s">
        <v>111</v>
      </c>
      <c r="B8" s="10">
        <v>11</v>
      </c>
    </row>
    <row r="9" spans="1:2">
      <c r="A9" s="9" t="s">
        <v>112</v>
      </c>
      <c r="B9" s="10">
        <v>4</v>
      </c>
    </row>
    <row r="10" spans="1:2">
      <c r="A10" s="9" t="s">
        <v>113</v>
      </c>
      <c r="B10" s="10">
        <v>9</v>
      </c>
    </row>
    <row r="11" spans="1:2">
      <c r="A11" s="9" t="s">
        <v>114</v>
      </c>
      <c r="B11" s="10">
        <v>10</v>
      </c>
    </row>
    <row r="12" spans="1:2">
      <c r="A12" s="9" t="s">
        <v>115</v>
      </c>
      <c r="B12" s="10">
        <v>6</v>
      </c>
    </row>
    <row r="13" spans="1:2">
      <c r="A13" s="9" t="s">
        <v>107</v>
      </c>
      <c r="B13" s="10">
        <v>59</v>
      </c>
    </row>
    <row r="14" spans="1:2" ht="16.5">
      <c r="A14"/>
      <c r="B14"/>
    </row>
    <row r="15" spans="1:2" ht="16.5">
      <c r="A15"/>
      <c r="B15"/>
    </row>
    <row r="16" spans="1:2" ht="16.5">
      <c r="A16"/>
      <c r="B16"/>
    </row>
    <row r="17" spans="1:2" ht="16.5">
      <c r="A17"/>
      <c r="B17"/>
    </row>
    <row r="18" spans="1:2" ht="16.5">
      <c r="A18"/>
      <c r="B18"/>
    </row>
    <row r="19" spans="1:2" ht="16.5">
      <c r="A19"/>
      <c r="B19"/>
    </row>
    <row r="20" spans="1:2" ht="16.5">
      <c r="A20"/>
      <c r="B20"/>
    </row>
    <row r="21" spans="1:2" ht="16.5">
      <c r="A21"/>
      <c r="B21"/>
    </row>
    <row r="22" spans="1:2" ht="16.5">
      <c r="A22"/>
      <c r="B22"/>
    </row>
    <row r="23" spans="1:2" ht="16.5">
      <c r="A23"/>
      <c r="B23"/>
    </row>
    <row r="24" spans="1:2" ht="16.5">
      <c r="A24"/>
      <c r="B24"/>
    </row>
    <row r="25" spans="1:2" ht="16.5">
      <c r="A25"/>
      <c r="B25"/>
    </row>
    <row r="26" spans="1:2" ht="16.5">
      <c r="A26"/>
      <c r="B26"/>
    </row>
    <row r="27" spans="1:2" ht="16.5">
      <c r="A27"/>
      <c r="B27"/>
    </row>
    <row r="28" spans="1:2" ht="16.5">
      <c r="A28"/>
      <c r="B28"/>
    </row>
    <row r="29" spans="1:2" ht="16.5">
      <c r="A29"/>
      <c r="B29"/>
    </row>
    <row r="30" spans="1:2" ht="16.5">
      <c r="A30"/>
      <c r="B30"/>
    </row>
    <row r="31" spans="1:2" ht="16.5">
      <c r="A31"/>
      <c r="B31"/>
    </row>
    <row r="32" spans="1:2" ht="16.5">
      <c r="A32"/>
      <c r="B32"/>
    </row>
    <row r="33" spans="1:2" ht="16.5">
      <c r="A33"/>
      <c r="B33"/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4</vt:i4>
      </vt:variant>
    </vt:vector>
  </HeadingPairs>
  <TitlesOfParts>
    <vt:vector size="7" baseType="lpstr">
      <vt:lpstr>成績</vt:lpstr>
      <vt:lpstr>名次分析</vt:lpstr>
      <vt:lpstr>成績統計</vt:lpstr>
      <vt:lpstr>姓名</vt:lpstr>
      <vt:lpstr>居住地</vt:lpstr>
      <vt:lpstr>座號</vt:lpstr>
      <vt:lpstr>學業成績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</dc:creator>
  <cp:lastModifiedBy>user</cp:lastModifiedBy>
  <cp:lastPrinted>2013-10-02T12:12:25Z</cp:lastPrinted>
  <dcterms:created xsi:type="dcterms:W3CDTF">2013-02-07T09:10:19Z</dcterms:created>
  <dcterms:modified xsi:type="dcterms:W3CDTF">2017-07-26T08:16:28Z</dcterms:modified>
</cp:coreProperties>
</file>