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AN\Documents\GitHub\NationalOpenUniversity\109下\109下 Excel\範例檔案\ch02\第02章_範例與解答\2-2 基本操作與觀念\"/>
    </mc:Choice>
  </mc:AlternateContent>
  <xr:revisionPtr revIDLastSave="0" documentId="8_{B3CF8DC3-1124-454A-96AC-343C2F2370CF}" xr6:coauthVersionLast="46" xr6:coauthVersionMax="46" xr10:uidLastSave="{00000000-0000-0000-0000-000000000000}"/>
  <bookViews>
    <workbookView xWindow="6180" yWindow="2292" windowWidth="15588" windowHeight="13152" activeTab="1" xr2:uid="{00000000-000D-0000-FFFF-FFFF00000000}"/>
  </bookViews>
  <sheets>
    <sheet name="成本分析-無範圍名稱" sheetId="1" r:id="rId1"/>
    <sheet name="成本分析-範圍名稱" sheetId="2" r:id="rId2"/>
  </sheets>
  <definedNames>
    <definedName name="單價">'成本分析-範圍名稱'!$E$5:$E$60</definedName>
    <definedName name="單價_含稅">'成本分析-範圍名稱'!$F$5:$F$60</definedName>
    <definedName name="訂單編號">'成本分析-範圍名稱'!$A$5:$A$60</definedName>
    <definedName name="訂單日期">'成本分析-範圍名稱'!$B$5:$B$60</definedName>
    <definedName name="含稅金額">'成本分析-範圍名稱'!$G$5:$G$60</definedName>
    <definedName name="客戶名稱">'成本分析-範圍名稱'!$C$5:$C$60</definedName>
    <definedName name="數量">'成本分析-範圍名稱'!$D$5:$D$60</definedName>
    <definedName name="稅率">'成本分析-範圍名稱'!$G$2</definedName>
  </definedNames>
  <calcPr calcId="191029"/>
</workbook>
</file>

<file path=xl/calcChain.xml><?xml version="1.0" encoding="utf-8"?>
<calcChain xmlns="http://schemas.openxmlformats.org/spreadsheetml/2006/main">
  <c r="G41" i="2" l="1"/>
  <c r="G42" i="2"/>
  <c r="G43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44" i="2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5" i="1"/>
</calcChain>
</file>

<file path=xl/sharedStrings.xml><?xml version="1.0" encoding="utf-8"?>
<sst xmlns="http://schemas.openxmlformats.org/spreadsheetml/2006/main" count="354" uniqueCount="103">
  <si>
    <r>
      <t>鴻運科技顧問公司</t>
    </r>
    <r>
      <rPr>
        <b/>
        <i/>
        <sz val="24"/>
        <color indexed="12"/>
        <rFont val="Times New Roman"/>
        <family val="1"/>
      </rPr>
      <t/>
    </r>
    <phoneticPr fontId="0" type="noConversion"/>
  </si>
  <si>
    <r>
      <t>稅率</t>
    </r>
    <r>
      <rPr>
        <sz val="12"/>
        <rFont val="Times New Roman"/>
        <family val="1"/>
      </rPr>
      <t>:</t>
    </r>
  </si>
  <si>
    <t>訂單編號</t>
  </si>
  <si>
    <t>數量</t>
  </si>
  <si>
    <t>單價</t>
  </si>
  <si>
    <t>含稅金額</t>
  </si>
  <si>
    <t>Y</t>
  </si>
  <si>
    <t>N</t>
  </si>
  <si>
    <t>單價
含稅</t>
    <phoneticPr fontId="5" type="noConversion"/>
  </si>
  <si>
    <t>訂單日期</t>
    <phoneticPr fontId="5" type="noConversion"/>
  </si>
  <si>
    <t>105-01</t>
  </si>
  <si>
    <t>105-02</t>
  </si>
  <si>
    <t>105-03</t>
  </si>
  <si>
    <t>105-04</t>
  </si>
  <si>
    <t>105-05</t>
  </si>
  <si>
    <t>105-06</t>
  </si>
  <si>
    <t>105-07</t>
  </si>
  <si>
    <t>105-08</t>
  </si>
  <si>
    <t>105-09</t>
  </si>
  <si>
    <t>105-10</t>
  </si>
  <si>
    <t>105-11</t>
  </si>
  <si>
    <t>105-12</t>
  </si>
  <si>
    <t>105-13</t>
  </si>
  <si>
    <t>105-14</t>
  </si>
  <si>
    <t>105-15</t>
  </si>
  <si>
    <t>105-16</t>
  </si>
  <si>
    <t>105-17</t>
  </si>
  <si>
    <t>105-18</t>
  </si>
  <si>
    <t>105-19</t>
  </si>
  <si>
    <t>105-20</t>
  </si>
  <si>
    <t>105-21</t>
  </si>
  <si>
    <t>105-22</t>
  </si>
  <si>
    <t>105-23</t>
  </si>
  <si>
    <t>105-24</t>
  </si>
  <si>
    <t>105-25</t>
  </si>
  <si>
    <t>105-26</t>
  </si>
  <si>
    <t>105-27</t>
  </si>
  <si>
    <t>105-28</t>
  </si>
  <si>
    <t>105-29</t>
  </si>
  <si>
    <t>105-30</t>
  </si>
  <si>
    <t>105-31</t>
  </si>
  <si>
    <t>105-32</t>
  </si>
  <si>
    <t>105-33</t>
  </si>
  <si>
    <t>105-34</t>
  </si>
  <si>
    <t>105-35</t>
  </si>
  <si>
    <t>105-36</t>
  </si>
  <si>
    <t>105-37</t>
  </si>
  <si>
    <t>105-38</t>
  </si>
  <si>
    <t>105-39</t>
  </si>
  <si>
    <t>105-40</t>
  </si>
  <si>
    <t>105-41</t>
  </si>
  <si>
    <t>105-42</t>
  </si>
  <si>
    <t>105-43</t>
  </si>
  <si>
    <t>105-44</t>
  </si>
  <si>
    <t>105-45</t>
  </si>
  <si>
    <t>105-46</t>
  </si>
  <si>
    <t>105-47</t>
  </si>
  <si>
    <t>105-48</t>
  </si>
  <si>
    <t>105-49</t>
  </si>
  <si>
    <t>105-50</t>
  </si>
  <si>
    <t>105-51</t>
  </si>
  <si>
    <t>105-52</t>
  </si>
  <si>
    <t>105-53</t>
  </si>
  <si>
    <t>105-54</t>
  </si>
  <si>
    <t>105-55</t>
  </si>
  <si>
    <t>105-56</t>
  </si>
  <si>
    <t>客戶名稱</t>
    <phoneticPr fontId="5" type="noConversion"/>
  </si>
  <si>
    <t>三星科技</t>
  </si>
  <si>
    <t>日商產經資訊</t>
  </si>
  <si>
    <t>永盛行</t>
  </si>
  <si>
    <t>旭利科技</t>
  </si>
  <si>
    <t>佳櫸電子</t>
  </si>
  <si>
    <t>昱達資訊</t>
  </si>
  <si>
    <t>科紀實業</t>
  </si>
  <si>
    <t>首億科技</t>
  </si>
  <si>
    <t>索樂科技</t>
  </si>
  <si>
    <t>創誌資訊</t>
  </si>
  <si>
    <t>博新資訊</t>
  </si>
  <si>
    <t>富礎資訊</t>
  </si>
  <si>
    <t>新屋電子</t>
  </si>
  <si>
    <t>萬得孚</t>
  </si>
  <si>
    <t>載毅科技</t>
  </si>
  <si>
    <t>廣信科技</t>
  </si>
  <si>
    <t>愛苑資訊</t>
  </si>
  <si>
    <t>聯邦電子</t>
  </si>
  <si>
    <t>載毅實業</t>
  </si>
  <si>
    <t>裘穩資訊</t>
  </si>
  <si>
    <t>佳全科技</t>
  </si>
  <si>
    <t>龐熙科技</t>
  </si>
  <si>
    <t>希妮卡資訊</t>
  </si>
  <si>
    <t>亮潔資訊</t>
  </si>
  <si>
    <t>添享科技</t>
  </si>
  <si>
    <t>遠見資訊</t>
  </si>
  <si>
    <t>鼎碁資訊</t>
  </si>
  <si>
    <t>畢強電機</t>
  </si>
  <si>
    <t>壽玢科技</t>
  </si>
  <si>
    <t>佳全貨運</t>
  </si>
  <si>
    <t>龐熙寶齋</t>
  </si>
  <si>
    <t>希妮卡</t>
  </si>
  <si>
    <t>亮光光清潔公司</t>
  </si>
  <si>
    <t>添享居</t>
  </si>
  <si>
    <t>遠見雜誌</t>
  </si>
  <si>
    <t>鼎碁資訊股份有限公司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</si>
</sst>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&quot;$&quot;**#,##0_-;\-&quot;$&quot;**#,##0_-;_-&quot;$&quot;**&quot;-&quot;_-;_-@_-"/>
  </numFmts>
  <fonts count="10" x14ac:knownFonts="1">
    <font>
      <sz val="12"/>
      <name val="新細明體"/>
      <charset val="136"/>
    </font>
    <font>
      <sz val="12"/>
      <name val="新細明體"/>
      <family val="1"/>
      <charset val="136"/>
    </font>
    <font>
      <b/>
      <sz val="24"/>
      <color indexed="12"/>
      <name val="標楷體"/>
      <family val="4"/>
      <charset val="136"/>
    </font>
    <font>
      <sz val="12"/>
      <name val="Times New Roman"/>
      <family val="1"/>
    </font>
    <font>
      <b/>
      <i/>
      <sz val="24"/>
      <color indexed="12"/>
      <name val="Times New Roman"/>
      <family val="1"/>
    </font>
    <font>
      <sz val="9"/>
      <name val="新細明體"/>
      <family val="1"/>
      <charset val="136"/>
    </font>
    <font>
      <b/>
      <i/>
      <u/>
      <sz val="24"/>
      <color indexed="12"/>
      <name val="Times New Roman"/>
      <family val="1"/>
    </font>
    <font>
      <sz val="12"/>
      <name val="Arial"/>
      <family val="2"/>
    </font>
    <font>
      <b/>
      <sz val="12"/>
      <name val="細明體"/>
      <family val="3"/>
      <charset val="136"/>
    </font>
    <font>
      <sz val="9"/>
      <name val="新細明體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35">
    <xf numFmtId="0" fontId="0" fillId="0" borderId="0" xfId="0"/>
    <xf numFmtId="49" fontId="7" fillId="0" borderId="7" xfId="1" applyNumberFormat="1" applyFont="1" applyBorder="1" applyAlignment="1" applyProtection="1">
      <alignment horizontal="center" vertical="center"/>
    </xf>
    <xf numFmtId="0" fontId="7" fillId="0" borderId="8" xfId="4" applyFont="1" applyBorder="1" applyAlignment="1">
      <alignment horizontal="center" vertical="center"/>
    </xf>
    <xf numFmtId="49" fontId="7" fillId="0" borderId="9" xfId="1" applyNumberFormat="1" applyFont="1" applyBorder="1" applyAlignment="1" applyProtection="1">
      <alignment horizontal="center" vertical="center"/>
    </xf>
    <xf numFmtId="49" fontId="7" fillId="0" borderId="10" xfId="1" applyNumberFormat="1" applyFont="1" applyBorder="1" applyAlignment="1" applyProtection="1">
      <alignment horizontal="center" vertical="center"/>
    </xf>
    <xf numFmtId="0" fontId="7" fillId="0" borderId="11" xfId="4" applyFont="1" applyBorder="1" applyAlignment="1">
      <alignment horizontal="center" vertical="center"/>
    </xf>
    <xf numFmtId="41" fontId="7" fillId="0" borderId="11" xfId="2" applyFont="1" applyBorder="1" applyAlignment="1" applyProtection="1">
      <alignment horizontal="center" vertical="center"/>
    </xf>
    <xf numFmtId="41" fontId="7" fillId="0" borderId="8" xfId="2" applyFont="1" applyBorder="1" applyAlignment="1" applyProtection="1">
      <alignment horizontal="center" vertical="center"/>
    </xf>
    <xf numFmtId="41" fontId="7" fillId="0" borderId="11" xfId="2" applyFont="1" applyFill="1" applyBorder="1" applyAlignment="1" applyProtection="1">
      <alignment horizontal="center" vertical="center"/>
    </xf>
    <xf numFmtId="41" fontId="7" fillId="0" borderId="8" xfId="2" applyFont="1" applyFill="1" applyBorder="1" applyAlignment="1" applyProtection="1">
      <alignment horizontal="center" vertical="center"/>
    </xf>
    <xf numFmtId="0" fontId="3" fillId="0" borderId="0" xfId="1" applyAlignment="1">
      <alignment vertical="center"/>
    </xf>
    <xf numFmtId="0" fontId="6" fillId="0" borderId="0" xfId="1" applyFont="1" applyAlignment="1">
      <alignment vertical="center"/>
    </xf>
    <xf numFmtId="0" fontId="1" fillId="0" borderId="0" xfId="1" applyFont="1" applyAlignment="1">
      <alignment horizontal="right" vertical="center"/>
    </xf>
    <xf numFmtId="9" fontId="7" fillId="0" borderId="0" xfId="3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41" fontId="7" fillId="0" borderId="8" xfId="2" applyFont="1" applyBorder="1" applyAlignment="1">
      <alignment horizontal="center" vertical="center"/>
    </xf>
    <xf numFmtId="41" fontId="7" fillId="0" borderId="8" xfId="2" applyFont="1" applyFill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41" fontId="7" fillId="0" borderId="12" xfId="2" applyFont="1" applyBorder="1" applyAlignment="1">
      <alignment horizontal="center" vertical="center"/>
    </xf>
    <xf numFmtId="41" fontId="7" fillId="0" borderId="12" xfId="2" applyFont="1" applyFill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8" fillId="3" borderId="4" xfId="1" applyFont="1" applyFill="1" applyBorder="1" applyAlignment="1" applyProtection="1">
      <alignment horizontal="center" vertical="center"/>
    </xf>
    <xf numFmtId="0" fontId="8" fillId="3" borderId="5" xfId="1" applyFont="1" applyFill="1" applyBorder="1" applyAlignment="1" applyProtection="1">
      <alignment horizontal="center" vertical="center"/>
    </xf>
    <xf numFmtId="0" fontId="8" fillId="3" borderId="5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/>
    </xf>
    <xf numFmtId="0" fontId="8" fillId="3" borderId="15" xfId="1" applyFont="1" applyFill="1" applyBorder="1" applyAlignment="1" applyProtection="1">
      <alignment horizontal="center" vertical="center"/>
    </xf>
    <xf numFmtId="49" fontId="7" fillId="0" borderId="2" xfId="1" applyNumberFormat="1" applyFont="1" applyBorder="1" applyAlignment="1" applyProtection="1">
      <alignment horizontal="center" vertical="center"/>
    </xf>
    <xf numFmtId="49" fontId="7" fillId="0" borderId="1" xfId="1" applyNumberFormat="1" applyFont="1" applyBorder="1" applyAlignment="1" applyProtection="1">
      <alignment horizontal="center" vertical="center"/>
    </xf>
    <xf numFmtId="49" fontId="7" fillId="0" borderId="16" xfId="1" applyNumberFormat="1" applyFont="1" applyBorder="1" applyAlignment="1" applyProtection="1">
      <alignment horizontal="center" vertical="center"/>
    </xf>
    <xf numFmtId="14" fontId="7" fillId="0" borderId="2" xfId="1" applyNumberFormat="1" applyFont="1" applyBorder="1" applyAlignment="1" applyProtection="1">
      <alignment horizontal="center" vertical="center"/>
    </xf>
    <xf numFmtId="176" fontId="7" fillId="2" borderId="13" xfId="1" applyNumberFormat="1" applyFont="1" applyFill="1" applyBorder="1" applyAlignment="1" applyProtection="1">
      <alignment vertical="center"/>
    </xf>
    <xf numFmtId="176" fontId="7" fillId="2" borderId="14" xfId="1" applyNumberFormat="1" applyFont="1" applyFill="1" applyBorder="1" applyAlignment="1" applyProtection="1">
      <alignment vertical="center"/>
    </xf>
    <xf numFmtId="14" fontId="7" fillId="0" borderId="3" xfId="1" applyNumberFormat="1" applyFont="1" applyBorder="1" applyAlignment="1" applyProtection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</cellXfs>
  <cellStyles count="5">
    <cellStyle name="一般" xfId="0" builtinId="0"/>
    <cellStyle name="一般_BOOK" xfId="1" xr:uid="{00000000-0005-0000-0000-000001000000}"/>
    <cellStyle name="千分位[0]" xfId="2" builtinId="6"/>
    <cellStyle name="百分比" xfId="3" builtinId="5"/>
    <cellStyle name="貨幣 [0]_BOOK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zoomScale="80" zoomScaleNormal="80" workbookViewId="0">
      <pane ySplit="4" topLeftCell="A35" activePane="bottomLeft" state="frozen"/>
      <selection pane="bottomLeft" activeCell="G35" sqref="G35"/>
    </sheetView>
  </sheetViews>
  <sheetFormatPr defaultColWidth="9" defaultRowHeight="15.6" x14ac:dyDescent="0.3"/>
  <cols>
    <col min="1" max="2" width="11.109375" style="10" customWidth="1"/>
    <col min="3" max="3" width="23.88671875" style="10" bestFit="1" customWidth="1"/>
    <col min="4" max="6" width="12.6640625" style="10" customWidth="1"/>
    <col min="7" max="7" width="20.6640625" style="10" customWidth="1"/>
    <col min="8" max="9" width="6" style="10" customWidth="1"/>
    <col min="10" max="16384" width="9" style="10"/>
  </cols>
  <sheetData>
    <row r="1" spans="1:7" ht="33" x14ac:dyDescent="0.3">
      <c r="A1" s="33" t="s">
        <v>0</v>
      </c>
      <c r="B1" s="33"/>
      <c r="C1" s="33"/>
      <c r="D1" s="34"/>
      <c r="E1" s="34"/>
      <c r="F1" s="34"/>
      <c r="G1" s="34"/>
    </row>
    <row r="2" spans="1:7" ht="21.6" customHeight="1" x14ac:dyDescent="0.3">
      <c r="A2" s="11"/>
      <c r="B2" s="11"/>
      <c r="C2" s="11"/>
      <c r="F2" s="12" t="s">
        <v>1</v>
      </c>
      <c r="G2" s="13">
        <v>0.05</v>
      </c>
    </row>
    <row r="3" spans="1:7" ht="16.2" thickBot="1" x14ac:dyDescent="0.35"/>
    <row r="4" spans="1:7" ht="37.35" customHeight="1" thickBot="1" x14ac:dyDescent="0.35">
      <c r="A4" s="21" t="s">
        <v>2</v>
      </c>
      <c r="B4" s="25" t="s">
        <v>9</v>
      </c>
      <c r="C4" s="25" t="s">
        <v>66</v>
      </c>
      <c r="D4" s="22" t="s">
        <v>3</v>
      </c>
      <c r="E4" s="22" t="s">
        <v>4</v>
      </c>
      <c r="F4" s="23" t="s">
        <v>8</v>
      </c>
      <c r="G4" s="24" t="s">
        <v>5</v>
      </c>
    </row>
    <row r="5" spans="1:7" s="14" customFormat="1" ht="26.4" customHeight="1" thickTop="1" x14ac:dyDescent="0.3">
      <c r="A5" s="4" t="s">
        <v>10</v>
      </c>
      <c r="B5" s="29">
        <v>42497</v>
      </c>
      <c r="C5" s="26" t="s">
        <v>67</v>
      </c>
      <c r="D5" s="6">
        <v>543</v>
      </c>
      <c r="E5" s="8">
        <v>1200</v>
      </c>
      <c r="F5" s="5" t="s">
        <v>6</v>
      </c>
      <c r="G5" s="30">
        <f>IF(F5="Y",D5*E5,D5*E5*(1+$G$2))</f>
        <v>651600</v>
      </c>
    </row>
    <row r="6" spans="1:7" s="14" customFormat="1" ht="26.4" customHeight="1" x14ac:dyDescent="0.3">
      <c r="A6" s="1" t="s">
        <v>11</v>
      </c>
      <c r="B6" s="29">
        <v>42495</v>
      </c>
      <c r="C6" s="27" t="s">
        <v>68</v>
      </c>
      <c r="D6" s="7">
        <v>670</v>
      </c>
      <c r="E6" s="9">
        <v>3715</v>
      </c>
      <c r="F6" s="2" t="s">
        <v>6</v>
      </c>
      <c r="G6" s="30">
        <f t="shared" ref="G6:G60" si="0">IF(F6="Y",D6*E6,D6*E6*(1+$G$2))</f>
        <v>2489050</v>
      </c>
    </row>
    <row r="7" spans="1:7" s="14" customFormat="1" ht="26.4" customHeight="1" x14ac:dyDescent="0.3">
      <c r="A7" s="1" t="s">
        <v>12</v>
      </c>
      <c r="B7" s="29">
        <v>42497</v>
      </c>
      <c r="C7" s="27" t="s">
        <v>69</v>
      </c>
      <c r="D7" s="7">
        <v>77</v>
      </c>
      <c r="E7" s="9">
        <v>1200</v>
      </c>
      <c r="F7" s="2" t="s">
        <v>7</v>
      </c>
      <c r="G7" s="30">
        <f t="shared" si="0"/>
        <v>97020</v>
      </c>
    </row>
    <row r="8" spans="1:7" s="14" customFormat="1" ht="26.4" customHeight="1" x14ac:dyDescent="0.3">
      <c r="A8" s="1" t="s">
        <v>13</v>
      </c>
      <c r="B8" s="29">
        <v>42501</v>
      </c>
      <c r="C8" s="27" t="s">
        <v>70</v>
      </c>
      <c r="D8" s="7">
        <v>120</v>
      </c>
      <c r="E8" s="9">
        <v>1500</v>
      </c>
      <c r="F8" s="2" t="s">
        <v>7</v>
      </c>
      <c r="G8" s="30">
        <f t="shared" si="0"/>
        <v>189000</v>
      </c>
    </row>
    <row r="9" spans="1:7" s="14" customFormat="1" ht="26.4" customHeight="1" x14ac:dyDescent="0.3">
      <c r="A9" s="1" t="s">
        <v>14</v>
      </c>
      <c r="B9" s="29">
        <v>42518</v>
      </c>
      <c r="C9" s="27" t="s">
        <v>71</v>
      </c>
      <c r="D9" s="7">
        <v>70</v>
      </c>
      <c r="E9" s="9">
        <v>670</v>
      </c>
      <c r="F9" s="2" t="s">
        <v>6</v>
      </c>
      <c r="G9" s="30">
        <f t="shared" si="0"/>
        <v>46900</v>
      </c>
    </row>
    <row r="10" spans="1:7" s="14" customFormat="1" ht="26.4" customHeight="1" x14ac:dyDescent="0.3">
      <c r="A10" s="1" t="s">
        <v>15</v>
      </c>
      <c r="B10" s="29">
        <v>42495</v>
      </c>
      <c r="C10" s="27" t="s">
        <v>72</v>
      </c>
      <c r="D10" s="7">
        <v>340</v>
      </c>
      <c r="E10" s="9">
        <v>8500</v>
      </c>
      <c r="F10" s="2" t="s">
        <v>7</v>
      </c>
      <c r="G10" s="30">
        <f t="shared" si="0"/>
        <v>3034500</v>
      </c>
    </row>
    <row r="11" spans="1:7" s="14" customFormat="1" ht="26.4" customHeight="1" x14ac:dyDescent="0.3">
      <c r="A11" s="1" t="s">
        <v>16</v>
      </c>
      <c r="B11" s="29">
        <v>42497</v>
      </c>
      <c r="C11" s="27" t="s">
        <v>73</v>
      </c>
      <c r="D11" s="7">
        <v>723</v>
      </c>
      <c r="E11" s="9">
        <v>723</v>
      </c>
      <c r="F11" s="2" t="s">
        <v>6</v>
      </c>
      <c r="G11" s="30">
        <f t="shared" si="0"/>
        <v>522729</v>
      </c>
    </row>
    <row r="12" spans="1:7" s="14" customFormat="1" ht="26.4" customHeight="1" x14ac:dyDescent="0.3">
      <c r="A12" s="1" t="s">
        <v>17</v>
      </c>
      <c r="B12" s="29">
        <v>42494</v>
      </c>
      <c r="C12" s="27" t="s">
        <v>74</v>
      </c>
      <c r="D12" s="7">
        <v>80</v>
      </c>
      <c r="E12" s="9">
        <v>670</v>
      </c>
      <c r="F12" s="2" t="s">
        <v>6</v>
      </c>
      <c r="G12" s="30">
        <f t="shared" si="0"/>
        <v>53600</v>
      </c>
    </row>
    <row r="13" spans="1:7" s="14" customFormat="1" ht="26.4" customHeight="1" x14ac:dyDescent="0.3">
      <c r="A13" s="1" t="s">
        <v>18</v>
      </c>
      <c r="B13" s="29">
        <v>42512</v>
      </c>
      <c r="C13" s="27" t="s">
        <v>75</v>
      </c>
      <c r="D13" s="7">
        <v>137</v>
      </c>
      <c r="E13" s="9">
        <v>1500</v>
      </c>
      <c r="F13" s="2" t="s">
        <v>7</v>
      </c>
      <c r="G13" s="30">
        <f t="shared" si="0"/>
        <v>215775</v>
      </c>
    </row>
    <row r="14" spans="1:7" s="14" customFormat="1" ht="26.4" customHeight="1" x14ac:dyDescent="0.3">
      <c r="A14" s="1" t="s">
        <v>19</v>
      </c>
      <c r="B14" s="29">
        <v>42496</v>
      </c>
      <c r="C14" s="27" t="s">
        <v>76</v>
      </c>
      <c r="D14" s="15">
        <v>501</v>
      </c>
      <c r="E14" s="16">
        <v>847</v>
      </c>
      <c r="F14" s="17" t="s">
        <v>7</v>
      </c>
      <c r="G14" s="30">
        <f t="shared" si="0"/>
        <v>445564.35000000003</v>
      </c>
    </row>
    <row r="15" spans="1:7" s="14" customFormat="1" ht="26.4" customHeight="1" x14ac:dyDescent="0.3">
      <c r="A15" s="1" t="s">
        <v>20</v>
      </c>
      <c r="B15" s="29">
        <v>42511</v>
      </c>
      <c r="C15" s="27" t="s">
        <v>77</v>
      </c>
      <c r="D15" s="15">
        <v>54</v>
      </c>
      <c r="E15" s="16">
        <v>1540</v>
      </c>
      <c r="F15" s="17" t="s">
        <v>7</v>
      </c>
      <c r="G15" s="30">
        <f t="shared" si="0"/>
        <v>87318</v>
      </c>
    </row>
    <row r="16" spans="1:7" s="14" customFormat="1" ht="26.4" customHeight="1" x14ac:dyDescent="0.3">
      <c r="A16" s="1" t="s">
        <v>21</v>
      </c>
      <c r="B16" s="29">
        <v>42516</v>
      </c>
      <c r="C16" s="27" t="s">
        <v>78</v>
      </c>
      <c r="D16" s="15">
        <v>302</v>
      </c>
      <c r="E16" s="16">
        <v>4341</v>
      </c>
      <c r="F16" s="17" t="s">
        <v>7</v>
      </c>
      <c r="G16" s="30">
        <f t="shared" si="0"/>
        <v>1376531.1</v>
      </c>
    </row>
    <row r="17" spans="1:7" s="14" customFormat="1" ht="26.4" customHeight="1" x14ac:dyDescent="0.3">
      <c r="A17" s="1" t="s">
        <v>22</v>
      </c>
      <c r="B17" s="29">
        <v>42521</v>
      </c>
      <c r="C17" s="27" t="s">
        <v>79</v>
      </c>
      <c r="D17" s="15">
        <v>291</v>
      </c>
      <c r="E17" s="16">
        <v>1561</v>
      </c>
      <c r="F17" s="17" t="s">
        <v>7</v>
      </c>
      <c r="G17" s="30">
        <f t="shared" si="0"/>
        <v>476963.55000000005</v>
      </c>
    </row>
    <row r="18" spans="1:7" s="14" customFormat="1" ht="26.4" customHeight="1" x14ac:dyDescent="0.3">
      <c r="A18" s="1" t="s">
        <v>23</v>
      </c>
      <c r="B18" s="29">
        <v>42493</v>
      </c>
      <c r="C18" s="27" t="s">
        <v>80</v>
      </c>
      <c r="D18" s="15">
        <v>331</v>
      </c>
      <c r="E18" s="16">
        <v>1576</v>
      </c>
      <c r="F18" s="17" t="s">
        <v>7</v>
      </c>
      <c r="G18" s="30">
        <f t="shared" si="0"/>
        <v>547738.80000000005</v>
      </c>
    </row>
    <row r="19" spans="1:7" s="14" customFormat="1" ht="26.4" customHeight="1" x14ac:dyDescent="0.3">
      <c r="A19" s="1" t="s">
        <v>24</v>
      </c>
      <c r="B19" s="29">
        <v>42505</v>
      </c>
      <c r="C19" s="27" t="s">
        <v>81</v>
      </c>
      <c r="D19" s="15">
        <v>279</v>
      </c>
      <c r="E19" s="16">
        <v>4141</v>
      </c>
      <c r="F19" s="17" t="s">
        <v>7</v>
      </c>
      <c r="G19" s="30">
        <f t="shared" si="0"/>
        <v>1213105.95</v>
      </c>
    </row>
    <row r="20" spans="1:7" s="14" customFormat="1" ht="26.4" customHeight="1" x14ac:dyDescent="0.3">
      <c r="A20" s="1" t="s">
        <v>25</v>
      </c>
      <c r="B20" s="29">
        <v>42493</v>
      </c>
      <c r="C20" s="27" t="s">
        <v>82</v>
      </c>
      <c r="D20" s="15">
        <v>111</v>
      </c>
      <c r="E20" s="16">
        <v>1334</v>
      </c>
      <c r="F20" s="17" t="s">
        <v>6</v>
      </c>
      <c r="G20" s="30">
        <f t="shared" si="0"/>
        <v>148074</v>
      </c>
    </row>
    <row r="21" spans="1:7" s="14" customFormat="1" ht="26.4" customHeight="1" x14ac:dyDescent="0.3">
      <c r="A21" s="1" t="s">
        <v>26</v>
      </c>
      <c r="B21" s="29">
        <v>42515</v>
      </c>
      <c r="C21" s="27" t="s">
        <v>83</v>
      </c>
      <c r="D21" s="15">
        <v>661</v>
      </c>
      <c r="E21" s="16">
        <v>778</v>
      </c>
      <c r="F21" s="17" t="s">
        <v>7</v>
      </c>
      <c r="G21" s="30">
        <f t="shared" si="0"/>
        <v>539970.9</v>
      </c>
    </row>
    <row r="22" spans="1:7" s="14" customFormat="1" ht="26.4" customHeight="1" x14ac:dyDescent="0.3">
      <c r="A22" s="1" t="s">
        <v>27</v>
      </c>
      <c r="B22" s="29">
        <v>42513</v>
      </c>
      <c r="C22" s="27" t="s">
        <v>84</v>
      </c>
      <c r="D22" s="15">
        <v>402</v>
      </c>
      <c r="E22" s="16">
        <v>569</v>
      </c>
      <c r="F22" s="17" t="s">
        <v>6</v>
      </c>
      <c r="G22" s="30">
        <f t="shared" si="0"/>
        <v>228738</v>
      </c>
    </row>
    <row r="23" spans="1:7" s="14" customFormat="1" ht="26.4" customHeight="1" x14ac:dyDescent="0.3">
      <c r="A23" s="1" t="s">
        <v>28</v>
      </c>
      <c r="B23" s="29">
        <v>42515</v>
      </c>
      <c r="C23" s="27" t="s">
        <v>85</v>
      </c>
      <c r="D23" s="15">
        <v>972</v>
      </c>
      <c r="E23" s="16">
        <v>210</v>
      </c>
      <c r="F23" s="17" t="s">
        <v>7</v>
      </c>
      <c r="G23" s="30">
        <f t="shared" si="0"/>
        <v>214326</v>
      </c>
    </row>
    <row r="24" spans="1:7" s="14" customFormat="1" ht="26.4" customHeight="1" x14ac:dyDescent="0.3">
      <c r="A24" s="1" t="s">
        <v>29</v>
      </c>
      <c r="B24" s="29">
        <v>42508</v>
      </c>
      <c r="C24" s="27" t="s">
        <v>67</v>
      </c>
      <c r="D24" s="15">
        <v>207</v>
      </c>
      <c r="E24" s="16">
        <v>1682</v>
      </c>
      <c r="F24" s="17" t="s">
        <v>6</v>
      </c>
      <c r="G24" s="30">
        <f t="shared" si="0"/>
        <v>348174</v>
      </c>
    </row>
    <row r="25" spans="1:7" s="14" customFormat="1" ht="26.4" customHeight="1" x14ac:dyDescent="0.3">
      <c r="A25" s="1" t="s">
        <v>30</v>
      </c>
      <c r="B25" s="29">
        <v>42503</v>
      </c>
      <c r="C25" s="27" t="s">
        <v>68</v>
      </c>
      <c r="D25" s="15">
        <v>13</v>
      </c>
      <c r="E25" s="16">
        <v>3104</v>
      </c>
      <c r="F25" s="17" t="s">
        <v>7</v>
      </c>
      <c r="G25" s="30">
        <f t="shared" si="0"/>
        <v>42369.599999999999</v>
      </c>
    </row>
    <row r="26" spans="1:7" s="14" customFormat="1" ht="26.4" customHeight="1" x14ac:dyDescent="0.3">
      <c r="A26" s="1" t="s">
        <v>31</v>
      </c>
      <c r="B26" s="29">
        <v>42492</v>
      </c>
      <c r="C26" s="27" t="s">
        <v>69</v>
      </c>
      <c r="D26" s="15">
        <v>310</v>
      </c>
      <c r="E26" s="16">
        <v>6950</v>
      </c>
      <c r="F26" s="17" t="s">
        <v>6</v>
      </c>
      <c r="G26" s="30">
        <f t="shared" si="0"/>
        <v>2154500</v>
      </c>
    </row>
    <row r="27" spans="1:7" s="14" customFormat="1" ht="26.4" customHeight="1" x14ac:dyDescent="0.3">
      <c r="A27" s="1" t="s">
        <v>32</v>
      </c>
      <c r="B27" s="29">
        <v>42519</v>
      </c>
      <c r="C27" s="27" t="s">
        <v>70</v>
      </c>
      <c r="D27" s="15">
        <v>13</v>
      </c>
      <c r="E27" s="16">
        <v>1312</v>
      </c>
      <c r="F27" s="17" t="s">
        <v>7</v>
      </c>
      <c r="G27" s="30">
        <f t="shared" si="0"/>
        <v>17908.8</v>
      </c>
    </row>
    <row r="28" spans="1:7" s="14" customFormat="1" ht="26.4" customHeight="1" x14ac:dyDescent="0.3">
      <c r="A28" s="1" t="s">
        <v>33</v>
      </c>
      <c r="B28" s="29">
        <v>42517</v>
      </c>
      <c r="C28" s="27" t="s">
        <v>71</v>
      </c>
      <c r="D28" s="15">
        <v>111</v>
      </c>
      <c r="E28" s="16">
        <v>1788</v>
      </c>
      <c r="F28" s="17" t="s">
        <v>7</v>
      </c>
      <c r="G28" s="30">
        <f t="shared" si="0"/>
        <v>208391.40000000002</v>
      </c>
    </row>
    <row r="29" spans="1:7" s="14" customFormat="1" ht="26.4" customHeight="1" x14ac:dyDescent="0.3">
      <c r="A29" s="1" t="s">
        <v>34</v>
      </c>
      <c r="B29" s="29">
        <v>42507</v>
      </c>
      <c r="C29" s="27" t="s">
        <v>72</v>
      </c>
      <c r="D29" s="15">
        <v>604</v>
      </c>
      <c r="E29" s="16">
        <v>6323</v>
      </c>
      <c r="F29" s="17" t="s">
        <v>6</v>
      </c>
      <c r="G29" s="30">
        <f t="shared" si="0"/>
        <v>3819092</v>
      </c>
    </row>
    <row r="30" spans="1:7" s="14" customFormat="1" ht="26.4" customHeight="1" x14ac:dyDescent="0.3">
      <c r="A30" s="1" t="s">
        <v>35</v>
      </c>
      <c r="B30" s="29">
        <v>42514</v>
      </c>
      <c r="C30" s="27" t="s">
        <v>73</v>
      </c>
      <c r="D30" s="15">
        <v>819</v>
      </c>
      <c r="E30" s="16">
        <v>4306</v>
      </c>
      <c r="F30" s="17" t="s">
        <v>7</v>
      </c>
      <c r="G30" s="30">
        <f t="shared" si="0"/>
        <v>3702944.7</v>
      </c>
    </row>
    <row r="31" spans="1:7" s="14" customFormat="1" ht="26.4" customHeight="1" x14ac:dyDescent="0.3">
      <c r="A31" s="1" t="s">
        <v>36</v>
      </c>
      <c r="B31" s="29">
        <v>42504</v>
      </c>
      <c r="C31" s="27" t="s">
        <v>74</v>
      </c>
      <c r="D31" s="15">
        <v>96</v>
      </c>
      <c r="E31" s="16">
        <v>1846</v>
      </c>
      <c r="F31" s="17" t="s">
        <v>7</v>
      </c>
      <c r="G31" s="30">
        <f t="shared" si="0"/>
        <v>186076.80000000002</v>
      </c>
    </row>
    <row r="32" spans="1:7" s="14" customFormat="1" ht="26.4" customHeight="1" x14ac:dyDescent="0.3">
      <c r="A32" s="1" t="s">
        <v>37</v>
      </c>
      <c r="B32" s="29">
        <v>42520</v>
      </c>
      <c r="C32" s="27" t="s">
        <v>75</v>
      </c>
      <c r="D32" s="15">
        <v>68</v>
      </c>
      <c r="E32" s="16">
        <v>2113</v>
      </c>
      <c r="F32" s="17" t="s">
        <v>7</v>
      </c>
      <c r="G32" s="30">
        <f t="shared" si="0"/>
        <v>150868.20000000001</v>
      </c>
    </row>
    <row r="33" spans="1:7" s="14" customFormat="1" ht="26.4" customHeight="1" x14ac:dyDescent="0.3">
      <c r="A33" s="1" t="s">
        <v>38</v>
      </c>
      <c r="B33" s="29">
        <v>42498</v>
      </c>
      <c r="C33" s="27" t="s">
        <v>76</v>
      </c>
      <c r="D33" s="15">
        <v>123</v>
      </c>
      <c r="E33" s="16">
        <v>8839</v>
      </c>
      <c r="F33" s="17" t="s">
        <v>7</v>
      </c>
      <c r="G33" s="30">
        <f t="shared" si="0"/>
        <v>1141556.8500000001</v>
      </c>
    </row>
    <row r="34" spans="1:7" s="14" customFormat="1" ht="26.4" customHeight="1" x14ac:dyDescent="0.3">
      <c r="A34" s="1" t="s">
        <v>39</v>
      </c>
      <c r="B34" s="29">
        <v>42508</v>
      </c>
      <c r="C34" s="27" t="s">
        <v>77</v>
      </c>
      <c r="D34" s="15">
        <v>40</v>
      </c>
      <c r="E34" s="16">
        <v>2841</v>
      </c>
      <c r="F34" s="17" t="s">
        <v>6</v>
      </c>
      <c r="G34" s="30">
        <f t="shared" si="0"/>
        <v>113640</v>
      </c>
    </row>
    <row r="35" spans="1:7" s="14" customFormat="1" ht="26.4" customHeight="1" x14ac:dyDescent="0.3">
      <c r="A35" s="1" t="s">
        <v>40</v>
      </c>
      <c r="B35" s="29">
        <v>42520</v>
      </c>
      <c r="C35" s="27" t="s">
        <v>78</v>
      </c>
      <c r="D35" s="15">
        <v>778</v>
      </c>
      <c r="E35" s="16">
        <v>3507</v>
      </c>
      <c r="F35" s="17" t="s">
        <v>6</v>
      </c>
      <c r="G35" s="30">
        <f t="shared" si="0"/>
        <v>2728446</v>
      </c>
    </row>
    <row r="36" spans="1:7" s="14" customFormat="1" ht="26.4" customHeight="1" x14ac:dyDescent="0.3">
      <c r="A36" s="1" t="s">
        <v>41</v>
      </c>
      <c r="B36" s="29">
        <v>42513</v>
      </c>
      <c r="C36" s="27" t="s">
        <v>79</v>
      </c>
      <c r="D36" s="15">
        <v>645</v>
      </c>
      <c r="E36" s="16">
        <v>4507</v>
      </c>
      <c r="F36" s="17" t="s">
        <v>7</v>
      </c>
      <c r="G36" s="30">
        <f t="shared" si="0"/>
        <v>3052365.75</v>
      </c>
    </row>
    <row r="37" spans="1:7" s="14" customFormat="1" ht="26.4" customHeight="1" x14ac:dyDescent="0.3">
      <c r="A37" s="1" t="s">
        <v>42</v>
      </c>
      <c r="B37" s="29">
        <v>42493</v>
      </c>
      <c r="C37" s="27" t="s">
        <v>80</v>
      </c>
      <c r="D37" s="15">
        <v>708</v>
      </c>
      <c r="E37" s="16">
        <v>991</v>
      </c>
      <c r="F37" s="17" t="s">
        <v>6</v>
      </c>
      <c r="G37" s="30">
        <f t="shared" si="0"/>
        <v>701628</v>
      </c>
    </row>
    <row r="38" spans="1:7" s="14" customFormat="1" ht="26.4" customHeight="1" x14ac:dyDescent="0.3">
      <c r="A38" s="1" t="s">
        <v>43</v>
      </c>
      <c r="B38" s="29">
        <v>42508</v>
      </c>
      <c r="C38" s="27" t="s">
        <v>81</v>
      </c>
      <c r="D38" s="15">
        <v>175</v>
      </c>
      <c r="E38" s="16">
        <v>89</v>
      </c>
      <c r="F38" s="17" t="s">
        <v>7</v>
      </c>
      <c r="G38" s="30">
        <f t="shared" si="0"/>
        <v>16353.75</v>
      </c>
    </row>
    <row r="39" spans="1:7" s="14" customFormat="1" ht="26.4" customHeight="1" x14ac:dyDescent="0.3">
      <c r="A39" s="1" t="s">
        <v>44</v>
      </c>
      <c r="B39" s="29">
        <v>42506</v>
      </c>
      <c r="C39" s="27" t="s">
        <v>82</v>
      </c>
      <c r="D39" s="15">
        <v>343</v>
      </c>
      <c r="E39" s="16">
        <v>3842</v>
      </c>
      <c r="F39" s="17" t="s">
        <v>6</v>
      </c>
      <c r="G39" s="30">
        <f t="shared" si="0"/>
        <v>1317806</v>
      </c>
    </row>
    <row r="40" spans="1:7" s="14" customFormat="1" ht="26.4" customHeight="1" x14ac:dyDescent="0.3">
      <c r="A40" s="1" t="s">
        <v>45</v>
      </c>
      <c r="B40" s="29">
        <v>42511</v>
      </c>
      <c r="C40" s="27" t="s">
        <v>83</v>
      </c>
      <c r="D40" s="15">
        <v>325</v>
      </c>
      <c r="E40" s="16">
        <v>1103</v>
      </c>
      <c r="F40" s="17" t="s">
        <v>6</v>
      </c>
      <c r="G40" s="30">
        <f t="shared" si="0"/>
        <v>358475</v>
      </c>
    </row>
    <row r="41" spans="1:7" s="14" customFormat="1" ht="26.4" customHeight="1" x14ac:dyDescent="0.3">
      <c r="A41" s="1" t="s">
        <v>46</v>
      </c>
      <c r="B41" s="29">
        <v>42517</v>
      </c>
      <c r="C41" s="27" t="s">
        <v>84</v>
      </c>
      <c r="D41" s="15">
        <v>62</v>
      </c>
      <c r="E41" s="16">
        <v>50</v>
      </c>
      <c r="F41" s="17" t="s">
        <v>7</v>
      </c>
      <c r="G41" s="30">
        <f t="shared" si="0"/>
        <v>3255</v>
      </c>
    </row>
    <row r="42" spans="1:7" s="14" customFormat="1" ht="26.4" customHeight="1" x14ac:dyDescent="0.3">
      <c r="A42" s="1" t="s">
        <v>47</v>
      </c>
      <c r="B42" s="29">
        <v>42495</v>
      </c>
      <c r="C42" s="27" t="s">
        <v>85</v>
      </c>
      <c r="D42" s="15">
        <v>365</v>
      </c>
      <c r="E42" s="16">
        <v>515</v>
      </c>
      <c r="F42" s="17" t="s">
        <v>7</v>
      </c>
      <c r="G42" s="30">
        <f t="shared" si="0"/>
        <v>197373.75</v>
      </c>
    </row>
    <row r="43" spans="1:7" s="14" customFormat="1" ht="26.4" customHeight="1" x14ac:dyDescent="0.3">
      <c r="A43" s="1" t="s">
        <v>48</v>
      </c>
      <c r="B43" s="29">
        <v>42492</v>
      </c>
      <c r="C43" s="27" t="s">
        <v>86</v>
      </c>
      <c r="D43" s="15">
        <v>455</v>
      </c>
      <c r="E43" s="16">
        <v>4773</v>
      </c>
      <c r="F43" s="17" t="s">
        <v>7</v>
      </c>
      <c r="G43" s="30">
        <f t="shared" si="0"/>
        <v>2280300.75</v>
      </c>
    </row>
    <row r="44" spans="1:7" s="14" customFormat="1" ht="26.4" customHeight="1" x14ac:dyDescent="0.3">
      <c r="A44" s="1" t="s">
        <v>49</v>
      </c>
      <c r="B44" s="29">
        <v>42508</v>
      </c>
      <c r="C44" s="27" t="s">
        <v>87</v>
      </c>
      <c r="D44" s="15">
        <v>261</v>
      </c>
      <c r="E44" s="16">
        <v>8178</v>
      </c>
      <c r="F44" s="17" t="s">
        <v>7</v>
      </c>
      <c r="G44" s="30">
        <f t="shared" si="0"/>
        <v>2241180.9</v>
      </c>
    </row>
    <row r="45" spans="1:7" s="14" customFormat="1" ht="26.4" customHeight="1" x14ac:dyDescent="0.3">
      <c r="A45" s="1" t="s">
        <v>50</v>
      </c>
      <c r="B45" s="29">
        <v>42496</v>
      </c>
      <c r="C45" s="27" t="s">
        <v>88</v>
      </c>
      <c r="D45" s="15">
        <v>45</v>
      </c>
      <c r="E45" s="16">
        <v>6190</v>
      </c>
      <c r="F45" s="17" t="s">
        <v>6</v>
      </c>
      <c r="G45" s="30">
        <f t="shared" si="0"/>
        <v>278550</v>
      </c>
    </row>
    <row r="46" spans="1:7" s="14" customFormat="1" ht="26.4" customHeight="1" x14ac:dyDescent="0.3">
      <c r="A46" s="1" t="s">
        <v>51</v>
      </c>
      <c r="B46" s="29">
        <v>42504</v>
      </c>
      <c r="C46" s="27" t="s">
        <v>89</v>
      </c>
      <c r="D46" s="15">
        <v>163</v>
      </c>
      <c r="E46" s="16">
        <v>1882</v>
      </c>
      <c r="F46" s="17" t="s">
        <v>7</v>
      </c>
      <c r="G46" s="30">
        <f t="shared" si="0"/>
        <v>322104.3</v>
      </c>
    </row>
    <row r="47" spans="1:7" s="14" customFormat="1" ht="26.4" customHeight="1" x14ac:dyDescent="0.3">
      <c r="A47" s="1" t="s">
        <v>52</v>
      </c>
      <c r="B47" s="29">
        <v>42502</v>
      </c>
      <c r="C47" s="27" t="s">
        <v>90</v>
      </c>
      <c r="D47" s="15">
        <v>93</v>
      </c>
      <c r="E47" s="16">
        <v>4351</v>
      </c>
      <c r="F47" s="17" t="s">
        <v>7</v>
      </c>
      <c r="G47" s="30">
        <f t="shared" si="0"/>
        <v>424875.15</v>
      </c>
    </row>
    <row r="48" spans="1:7" s="14" customFormat="1" ht="26.4" customHeight="1" x14ac:dyDescent="0.3">
      <c r="A48" s="1" t="s">
        <v>53</v>
      </c>
      <c r="B48" s="29">
        <v>42513</v>
      </c>
      <c r="C48" s="27" t="s">
        <v>91</v>
      </c>
      <c r="D48" s="15">
        <v>441</v>
      </c>
      <c r="E48" s="16">
        <v>1026</v>
      </c>
      <c r="F48" s="17" t="s">
        <v>7</v>
      </c>
      <c r="G48" s="30">
        <f t="shared" si="0"/>
        <v>475089.30000000005</v>
      </c>
    </row>
    <row r="49" spans="1:7" s="14" customFormat="1" ht="26.4" customHeight="1" x14ac:dyDescent="0.3">
      <c r="A49" s="1" t="s">
        <v>54</v>
      </c>
      <c r="B49" s="29">
        <v>42502</v>
      </c>
      <c r="C49" s="27" t="s">
        <v>92</v>
      </c>
      <c r="D49" s="15">
        <v>177</v>
      </c>
      <c r="E49" s="16">
        <v>1064</v>
      </c>
      <c r="F49" s="17" t="s">
        <v>7</v>
      </c>
      <c r="G49" s="30">
        <f t="shared" si="0"/>
        <v>197744.4</v>
      </c>
    </row>
    <row r="50" spans="1:7" s="14" customFormat="1" ht="26.4" customHeight="1" x14ac:dyDescent="0.3">
      <c r="A50" s="1" t="s">
        <v>55</v>
      </c>
      <c r="B50" s="29">
        <v>42512</v>
      </c>
      <c r="C50" s="27" t="s">
        <v>93</v>
      </c>
      <c r="D50" s="15">
        <v>589</v>
      </c>
      <c r="E50" s="16">
        <v>1297</v>
      </c>
      <c r="F50" s="17" t="s">
        <v>6</v>
      </c>
      <c r="G50" s="30">
        <f t="shared" si="0"/>
        <v>763933</v>
      </c>
    </row>
    <row r="51" spans="1:7" s="14" customFormat="1" ht="26.4" customHeight="1" x14ac:dyDescent="0.3">
      <c r="A51" s="1" t="s">
        <v>56</v>
      </c>
      <c r="B51" s="29">
        <v>42510</v>
      </c>
      <c r="C51" s="27" t="s">
        <v>94</v>
      </c>
      <c r="D51" s="15">
        <v>870</v>
      </c>
      <c r="E51" s="16">
        <v>6631</v>
      </c>
      <c r="F51" s="17" t="s">
        <v>6</v>
      </c>
      <c r="G51" s="30">
        <f t="shared" si="0"/>
        <v>5768970</v>
      </c>
    </row>
    <row r="52" spans="1:7" s="14" customFormat="1" ht="26.4" customHeight="1" x14ac:dyDescent="0.3">
      <c r="A52" s="1" t="s">
        <v>57</v>
      </c>
      <c r="B52" s="29">
        <v>42519</v>
      </c>
      <c r="C52" s="27" t="s">
        <v>95</v>
      </c>
      <c r="D52" s="15">
        <v>66</v>
      </c>
      <c r="E52" s="16">
        <v>2978</v>
      </c>
      <c r="F52" s="17" t="s">
        <v>7</v>
      </c>
      <c r="G52" s="30">
        <f t="shared" si="0"/>
        <v>206375.40000000002</v>
      </c>
    </row>
    <row r="53" spans="1:7" s="14" customFormat="1" ht="26.4" customHeight="1" x14ac:dyDescent="0.3">
      <c r="A53" s="1" t="s">
        <v>58</v>
      </c>
      <c r="B53" s="29">
        <v>42497</v>
      </c>
      <c r="C53" s="27" t="s">
        <v>96</v>
      </c>
      <c r="D53" s="15">
        <v>820</v>
      </c>
      <c r="E53" s="16">
        <v>954</v>
      </c>
      <c r="F53" s="17" t="s">
        <v>6</v>
      </c>
      <c r="G53" s="30">
        <f t="shared" si="0"/>
        <v>782280</v>
      </c>
    </row>
    <row r="54" spans="1:7" s="14" customFormat="1" ht="26.4" customHeight="1" x14ac:dyDescent="0.3">
      <c r="A54" s="1" t="s">
        <v>59</v>
      </c>
      <c r="B54" s="29">
        <v>42518</v>
      </c>
      <c r="C54" s="27" t="s">
        <v>97</v>
      </c>
      <c r="D54" s="15">
        <v>386</v>
      </c>
      <c r="E54" s="16">
        <v>326</v>
      </c>
      <c r="F54" s="17" t="s">
        <v>6</v>
      </c>
      <c r="G54" s="30">
        <f t="shared" si="0"/>
        <v>125836</v>
      </c>
    </row>
    <row r="55" spans="1:7" s="14" customFormat="1" ht="26.4" customHeight="1" x14ac:dyDescent="0.3">
      <c r="A55" s="1" t="s">
        <v>60</v>
      </c>
      <c r="B55" s="29">
        <v>42518</v>
      </c>
      <c r="C55" s="27" t="s">
        <v>98</v>
      </c>
      <c r="D55" s="15">
        <v>842</v>
      </c>
      <c r="E55" s="16">
        <v>497</v>
      </c>
      <c r="F55" s="17" t="s">
        <v>6</v>
      </c>
      <c r="G55" s="30">
        <f t="shared" si="0"/>
        <v>418474</v>
      </c>
    </row>
    <row r="56" spans="1:7" s="14" customFormat="1" ht="26.4" customHeight="1" x14ac:dyDescent="0.3">
      <c r="A56" s="1" t="s">
        <v>61</v>
      </c>
      <c r="B56" s="29">
        <v>42501</v>
      </c>
      <c r="C56" s="27" t="s">
        <v>99</v>
      </c>
      <c r="D56" s="15">
        <v>229</v>
      </c>
      <c r="E56" s="16">
        <v>1145</v>
      </c>
      <c r="F56" s="17" t="s">
        <v>6</v>
      </c>
      <c r="G56" s="30">
        <f t="shared" si="0"/>
        <v>262205</v>
      </c>
    </row>
    <row r="57" spans="1:7" s="14" customFormat="1" ht="26.4" customHeight="1" x14ac:dyDescent="0.3">
      <c r="A57" s="1" t="s">
        <v>62</v>
      </c>
      <c r="B57" s="29">
        <v>42512</v>
      </c>
      <c r="C57" s="27" t="s">
        <v>100</v>
      </c>
      <c r="D57" s="15">
        <v>158</v>
      </c>
      <c r="E57" s="16">
        <v>106</v>
      </c>
      <c r="F57" s="17" t="s">
        <v>7</v>
      </c>
      <c r="G57" s="30">
        <f t="shared" si="0"/>
        <v>17585.400000000001</v>
      </c>
    </row>
    <row r="58" spans="1:7" s="14" customFormat="1" ht="26.4" customHeight="1" x14ac:dyDescent="0.3">
      <c r="A58" s="1" t="s">
        <v>63</v>
      </c>
      <c r="B58" s="29">
        <v>42501</v>
      </c>
      <c r="C58" s="27" t="s">
        <v>101</v>
      </c>
      <c r="D58" s="15">
        <v>405</v>
      </c>
      <c r="E58" s="16">
        <v>1717</v>
      </c>
      <c r="F58" s="17" t="s">
        <v>6</v>
      </c>
      <c r="G58" s="30">
        <f t="shared" si="0"/>
        <v>695385</v>
      </c>
    </row>
    <row r="59" spans="1:7" s="14" customFormat="1" ht="26.4" customHeight="1" x14ac:dyDescent="0.3">
      <c r="A59" s="1" t="s">
        <v>64</v>
      </c>
      <c r="B59" s="29">
        <v>42494</v>
      </c>
      <c r="C59" s="27" t="s">
        <v>102</v>
      </c>
      <c r="D59" s="15">
        <v>323</v>
      </c>
      <c r="E59" s="16">
        <v>6357</v>
      </c>
      <c r="F59" s="17" t="s">
        <v>7</v>
      </c>
      <c r="G59" s="30">
        <f t="shared" si="0"/>
        <v>2155976.5500000003</v>
      </c>
    </row>
    <row r="60" spans="1:7" s="14" customFormat="1" ht="26.4" customHeight="1" thickBot="1" x14ac:dyDescent="0.35">
      <c r="A60" s="3" t="s">
        <v>65</v>
      </c>
      <c r="B60" s="32">
        <v>42492</v>
      </c>
      <c r="C60" s="28" t="s">
        <v>94</v>
      </c>
      <c r="D60" s="18">
        <v>105</v>
      </c>
      <c r="E60" s="19">
        <v>1186</v>
      </c>
      <c r="F60" s="20" t="s">
        <v>6</v>
      </c>
      <c r="G60" s="30">
        <f t="shared" si="0"/>
        <v>124530</v>
      </c>
    </row>
  </sheetData>
  <mergeCells count="1">
    <mergeCell ref="A1:G1"/>
  </mergeCells>
  <phoneticPr fontId="5" type="noConversion"/>
  <printOptions horizontalCentered="1"/>
  <pageMargins left="0.27559055118110237" right="0.31496062992125984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0"/>
  <sheetViews>
    <sheetView tabSelected="1" zoomScale="80" zoomScaleNormal="80" workbookViewId="0">
      <pane ySplit="4" topLeftCell="A41" activePane="bottomLeft" state="frozen"/>
      <selection pane="bottomLeft" activeCell="G41" sqref="G41"/>
    </sheetView>
  </sheetViews>
  <sheetFormatPr defaultColWidth="9" defaultRowHeight="15.6" x14ac:dyDescent="0.3"/>
  <cols>
    <col min="1" max="2" width="11.109375" style="10" customWidth="1"/>
    <col min="3" max="3" width="23.88671875" style="10" bestFit="1" customWidth="1"/>
    <col min="4" max="6" width="12.6640625" style="10" customWidth="1"/>
    <col min="7" max="7" width="20.6640625" style="10" customWidth="1"/>
    <col min="8" max="9" width="6" style="10" customWidth="1"/>
    <col min="10" max="16384" width="9" style="10"/>
  </cols>
  <sheetData>
    <row r="1" spans="1:7" ht="33" x14ac:dyDescent="0.3">
      <c r="A1" s="33" t="s">
        <v>0</v>
      </c>
      <c r="B1" s="33"/>
      <c r="C1" s="33"/>
      <c r="D1" s="34"/>
      <c r="E1" s="34"/>
      <c r="F1" s="34"/>
      <c r="G1" s="34"/>
    </row>
    <row r="2" spans="1:7" ht="21.6" customHeight="1" x14ac:dyDescent="0.3">
      <c r="A2" s="11"/>
      <c r="B2" s="11"/>
      <c r="C2" s="11"/>
      <c r="F2" s="12" t="s">
        <v>1</v>
      </c>
      <c r="G2" s="13">
        <v>0.05</v>
      </c>
    </row>
    <row r="3" spans="1:7" ht="16.2" thickBot="1" x14ac:dyDescent="0.35"/>
    <row r="4" spans="1:7" ht="37.35" customHeight="1" thickBot="1" x14ac:dyDescent="0.35">
      <c r="A4" s="21" t="s">
        <v>2</v>
      </c>
      <c r="B4" s="25" t="s">
        <v>9</v>
      </c>
      <c r="C4" s="25" t="s">
        <v>66</v>
      </c>
      <c r="D4" s="22" t="s">
        <v>3</v>
      </c>
      <c r="E4" s="22" t="s">
        <v>4</v>
      </c>
      <c r="F4" s="23" t="s">
        <v>8</v>
      </c>
      <c r="G4" s="24" t="s">
        <v>5</v>
      </c>
    </row>
    <row r="5" spans="1:7" s="14" customFormat="1" ht="26.4" customHeight="1" thickTop="1" x14ac:dyDescent="0.3">
      <c r="A5" s="4" t="s">
        <v>10</v>
      </c>
      <c r="B5" s="29">
        <v>42497</v>
      </c>
      <c r="C5" s="26" t="s">
        <v>67</v>
      </c>
      <c r="D5" s="6">
        <v>543</v>
      </c>
      <c r="E5" s="8">
        <v>1200</v>
      </c>
      <c r="F5" s="5" t="s">
        <v>6</v>
      </c>
      <c r="G5" s="30"/>
    </row>
    <row r="6" spans="1:7" s="14" customFormat="1" ht="26.4" customHeight="1" x14ac:dyDescent="0.3">
      <c r="A6" s="1" t="s">
        <v>11</v>
      </c>
      <c r="B6" s="29">
        <v>42495</v>
      </c>
      <c r="C6" s="27" t="s">
        <v>68</v>
      </c>
      <c r="D6" s="7">
        <v>670</v>
      </c>
      <c r="E6" s="9">
        <v>3715</v>
      </c>
      <c r="F6" s="2" t="s">
        <v>6</v>
      </c>
      <c r="G6" s="31"/>
    </row>
    <row r="7" spans="1:7" s="14" customFormat="1" ht="26.4" customHeight="1" x14ac:dyDescent="0.3">
      <c r="A7" s="1" t="s">
        <v>12</v>
      </c>
      <c r="B7" s="29">
        <v>42497</v>
      </c>
      <c r="C7" s="27" t="s">
        <v>69</v>
      </c>
      <c r="D7" s="7">
        <v>77</v>
      </c>
      <c r="E7" s="9">
        <v>1200</v>
      </c>
      <c r="F7" s="2" t="s">
        <v>7</v>
      </c>
      <c r="G7" s="31"/>
    </row>
    <row r="8" spans="1:7" s="14" customFormat="1" ht="26.4" customHeight="1" x14ac:dyDescent="0.3">
      <c r="A8" s="1" t="s">
        <v>13</v>
      </c>
      <c r="B8" s="29">
        <v>42501</v>
      </c>
      <c r="C8" s="27" t="s">
        <v>70</v>
      </c>
      <c r="D8" s="7">
        <v>120</v>
      </c>
      <c r="E8" s="9">
        <v>1500</v>
      </c>
      <c r="F8" s="2" t="s">
        <v>7</v>
      </c>
      <c r="G8" s="31"/>
    </row>
    <row r="9" spans="1:7" s="14" customFormat="1" ht="26.4" customHeight="1" x14ac:dyDescent="0.3">
      <c r="A9" s="1" t="s">
        <v>14</v>
      </c>
      <c r="B9" s="29">
        <v>42518</v>
      </c>
      <c r="C9" s="27" t="s">
        <v>71</v>
      </c>
      <c r="D9" s="7">
        <v>70</v>
      </c>
      <c r="E9" s="9">
        <v>670</v>
      </c>
      <c r="F9" s="2" t="s">
        <v>6</v>
      </c>
      <c r="G9" s="31"/>
    </row>
    <row r="10" spans="1:7" s="14" customFormat="1" ht="26.4" customHeight="1" x14ac:dyDescent="0.3">
      <c r="A10" s="1" t="s">
        <v>15</v>
      </c>
      <c r="B10" s="29">
        <v>42495</v>
      </c>
      <c r="C10" s="27" t="s">
        <v>72</v>
      </c>
      <c r="D10" s="7">
        <v>340</v>
      </c>
      <c r="E10" s="9">
        <v>8500</v>
      </c>
      <c r="F10" s="2" t="s">
        <v>7</v>
      </c>
      <c r="G10" s="31"/>
    </row>
    <row r="11" spans="1:7" s="14" customFormat="1" ht="26.4" customHeight="1" x14ac:dyDescent="0.3">
      <c r="A11" s="1" t="s">
        <v>16</v>
      </c>
      <c r="B11" s="29">
        <v>42497</v>
      </c>
      <c r="C11" s="27" t="s">
        <v>73</v>
      </c>
      <c r="D11" s="7">
        <v>723</v>
      </c>
      <c r="E11" s="9">
        <v>723</v>
      </c>
      <c r="F11" s="2" t="s">
        <v>6</v>
      </c>
      <c r="G11" s="31"/>
    </row>
    <row r="12" spans="1:7" s="14" customFormat="1" ht="26.4" customHeight="1" x14ac:dyDescent="0.3">
      <c r="A12" s="1" t="s">
        <v>17</v>
      </c>
      <c r="B12" s="29">
        <v>42494</v>
      </c>
      <c r="C12" s="27" t="s">
        <v>74</v>
      </c>
      <c r="D12" s="7">
        <v>80</v>
      </c>
      <c r="E12" s="9">
        <v>670</v>
      </c>
      <c r="F12" s="2" t="s">
        <v>6</v>
      </c>
      <c r="G12" s="31"/>
    </row>
    <row r="13" spans="1:7" s="14" customFormat="1" ht="26.4" customHeight="1" x14ac:dyDescent="0.3">
      <c r="A13" s="1" t="s">
        <v>18</v>
      </c>
      <c r="B13" s="29">
        <v>42512</v>
      </c>
      <c r="C13" s="27" t="s">
        <v>75</v>
      </c>
      <c r="D13" s="7">
        <v>137</v>
      </c>
      <c r="E13" s="9">
        <v>1500</v>
      </c>
      <c r="F13" s="2" t="s">
        <v>7</v>
      </c>
      <c r="G13" s="31"/>
    </row>
    <row r="14" spans="1:7" s="14" customFormat="1" ht="26.4" customHeight="1" x14ac:dyDescent="0.3">
      <c r="A14" s="1" t="s">
        <v>19</v>
      </c>
      <c r="B14" s="29">
        <v>42496</v>
      </c>
      <c r="C14" s="27" t="s">
        <v>76</v>
      </c>
      <c r="D14" s="15">
        <v>501</v>
      </c>
      <c r="E14" s="16">
        <v>847</v>
      </c>
      <c r="F14" s="17" t="s">
        <v>7</v>
      </c>
      <c r="G14" s="31"/>
    </row>
    <row r="15" spans="1:7" s="14" customFormat="1" ht="26.4" customHeight="1" x14ac:dyDescent="0.3">
      <c r="A15" s="1" t="s">
        <v>20</v>
      </c>
      <c r="B15" s="29">
        <v>42511</v>
      </c>
      <c r="C15" s="27" t="s">
        <v>77</v>
      </c>
      <c r="D15" s="15">
        <v>54</v>
      </c>
      <c r="E15" s="16">
        <v>1540</v>
      </c>
      <c r="F15" s="17" t="s">
        <v>7</v>
      </c>
      <c r="G15" s="31"/>
    </row>
    <row r="16" spans="1:7" s="14" customFormat="1" ht="26.4" customHeight="1" x14ac:dyDescent="0.3">
      <c r="A16" s="1" t="s">
        <v>21</v>
      </c>
      <c r="B16" s="29">
        <v>42516</v>
      </c>
      <c r="C16" s="27" t="s">
        <v>78</v>
      </c>
      <c r="D16" s="15">
        <v>302</v>
      </c>
      <c r="E16" s="16">
        <v>4341</v>
      </c>
      <c r="F16" s="17" t="s">
        <v>7</v>
      </c>
      <c r="G16" s="31"/>
    </row>
    <row r="17" spans="1:7" s="14" customFormat="1" ht="26.4" customHeight="1" x14ac:dyDescent="0.3">
      <c r="A17" s="1" t="s">
        <v>22</v>
      </c>
      <c r="B17" s="29">
        <v>42521</v>
      </c>
      <c r="C17" s="27" t="s">
        <v>79</v>
      </c>
      <c r="D17" s="15">
        <v>291</v>
      </c>
      <c r="E17" s="16">
        <v>1561</v>
      </c>
      <c r="F17" s="17" t="s">
        <v>7</v>
      </c>
      <c r="G17" s="31"/>
    </row>
    <row r="18" spans="1:7" s="14" customFormat="1" ht="26.4" customHeight="1" x14ac:dyDescent="0.3">
      <c r="A18" s="1" t="s">
        <v>23</v>
      </c>
      <c r="B18" s="29">
        <v>42493</v>
      </c>
      <c r="C18" s="27" t="s">
        <v>80</v>
      </c>
      <c r="D18" s="15">
        <v>331</v>
      </c>
      <c r="E18" s="16">
        <v>1576</v>
      </c>
      <c r="F18" s="17" t="s">
        <v>7</v>
      </c>
      <c r="G18" s="31"/>
    </row>
    <row r="19" spans="1:7" s="14" customFormat="1" ht="26.4" customHeight="1" x14ac:dyDescent="0.3">
      <c r="A19" s="1" t="s">
        <v>24</v>
      </c>
      <c r="B19" s="29">
        <v>42505</v>
      </c>
      <c r="C19" s="27" t="s">
        <v>81</v>
      </c>
      <c r="D19" s="15">
        <v>279</v>
      </c>
      <c r="E19" s="16">
        <v>4141</v>
      </c>
      <c r="F19" s="17" t="s">
        <v>7</v>
      </c>
      <c r="G19" s="31"/>
    </row>
    <row r="20" spans="1:7" s="14" customFormat="1" ht="26.4" customHeight="1" x14ac:dyDescent="0.3">
      <c r="A20" s="1" t="s">
        <v>25</v>
      </c>
      <c r="B20" s="29">
        <v>42493</v>
      </c>
      <c r="C20" s="27" t="s">
        <v>82</v>
      </c>
      <c r="D20" s="15">
        <v>111</v>
      </c>
      <c r="E20" s="16">
        <v>1334</v>
      </c>
      <c r="F20" s="17" t="s">
        <v>6</v>
      </c>
      <c r="G20" s="31"/>
    </row>
    <row r="21" spans="1:7" s="14" customFormat="1" ht="26.4" customHeight="1" x14ac:dyDescent="0.3">
      <c r="A21" s="1" t="s">
        <v>26</v>
      </c>
      <c r="B21" s="29">
        <v>42515</v>
      </c>
      <c r="C21" s="27" t="s">
        <v>83</v>
      </c>
      <c r="D21" s="15">
        <v>661</v>
      </c>
      <c r="E21" s="16">
        <v>778</v>
      </c>
      <c r="F21" s="17" t="s">
        <v>7</v>
      </c>
      <c r="G21" s="31"/>
    </row>
    <row r="22" spans="1:7" s="14" customFormat="1" ht="26.4" customHeight="1" x14ac:dyDescent="0.3">
      <c r="A22" s="1" t="s">
        <v>27</v>
      </c>
      <c r="B22" s="29">
        <v>42513</v>
      </c>
      <c r="C22" s="27" t="s">
        <v>84</v>
      </c>
      <c r="D22" s="15">
        <v>402</v>
      </c>
      <c r="E22" s="16">
        <v>569</v>
      </c>
      <c r="F22" s="17" t="s">
        <v>6</v>
      </c>
      <c r="G22" s="31"/>
    </row>
    <row r="23" spans="1:7" s="14" customFormat="1" ht="26.4" customHeight="1" x14ac:dyDescent="0.3">
      <c r="A23" s="1" t="s">
        <v>28</v>
      </c>
      <c r="B23" s="29">
        <v>42515</v>
      </c>
      <c r="C23" s="27" t="s">
        <v>85</v>
      </c>
      <c r="D23" s="15">
        <v>972</v>
      </c>
      <c r="E23" s="16">
        <v>210</v>
      </c>
      <c r="F23" s="17" t="s">
        <v>7</v>
      </c>
      <c r="G23" s="31"/>
    </row>
    <row r="24" spans="1:7" s="14" customFormat="1" ht="26.4" customHeight="1" x14ac:dyDescent="0.3">
      <c r="A24" s="1" t="s">
        <v>29</v>
      </c>
      <c r="B24" s="29">
        <v>42508</v>
      </c>
      <c r="C24" s="27" t="s">
        <v>67</v>
      </c>
      <c r="D24" s="15">
        <v>207</v>
      </c>
      <c r="E24" s="16">
        <v>1682</v>
      </c>
      <c r="F24" s="17" t="s">
        <v>6</v>
      </c>
      <c r="G24" s="31"/>
    </row>
    <row r="25" spans="1:7" s="14" customFormat="1" ht="26.4" customHeight="1" x14ac:dyDescent="0.3">
      <c r="A25" s="1" t="s">
        <v>30</v>
      </c>
      <c r="B25" s="29">
        <v>42503</v>
      </c>
      <c r="C25" s="27" t="s">
        <v>68</v>
      </c>
      <c r="D25" s="15">
        <v>13</v>
      </c>
      <c r="E25" s="16">
        <v>3104</v>
      </c>
      <c r="F25" s="17" t="s">
        <v>7</v>
      </c>
      <c r="G25" s="31"/>
    </row>
    <row r="26" spans="1:7" s="14" customFormat="1" ht="26.4" customHeight="1" x14ac:dyDescent="0.3">
      <c r="A26" s="1" t="s">
        <v>31</v>
      </c>
      <c r="B26" s="29">
        <v>42492</v>
      </c>
      <c r="C26" s="27" t="s">
        <v>69</v>
      </c>
      <c r="D26" s="15">
        <v>310</v>
      </c>
      <c r="E26" s="16">
        <v>6950</v>
      </c>
      <c r="F26" s="17" t="s">
        <v>6</v>
      </c>
      <c r="G26" s="31"/>
    </row>
    <row r="27" spans="1:7" s="14" customFormat="1" ht="26.4" customHeight="1" x14ac:dyDescent="0.3">
      <c r="A27" s="1" t="s">
        <v>32</v>
      </c>
      <c r="B27" s="29">
        <v>42519</v>
      </c>
      <c r="C27" s="27" t="s">
        <v>70</v>
      </c>
      <c r="D27" s="15">
        <v>13</v>
      </c>
      <c r="E27" s="16">
        <v>1312</v>
      </c>
      <c r="F27" s="17" t="s">
        <v>7</v>
      </c>
      <c r="G27" s="31"/>
    </row>
    <row r="28" spans="1:7" s="14" customFormat="1" ht="26.4" customHeight="1" x14ac:dyDescent="0.3">
      <c r="A28" s="1" t="s">
        <v>33</v>
      </c>
      <c r="B28" s="29">
        <v>42517</v>
      </c>
      <c r="C28" s="27" t="s">
        <v>71</v>
      </c>
      <c r="D28" s="15">
        <v>111</v>
      </c>
      <c r="E28" s="16">
        <v>1788</v>
      </c>
      <c r="F28" s="17" t="s">
        <v>7</v>
      </c>
      <c r="G28" s="31"/>
    </row>
    <row r="29" spans="1:7" s="14" customFormat="1" ht="26.4" customHeight="1" x14ac:dyDescent="0.3">
      <c r="A29" s="1" t="s">
        <v>34</v>
      </c>
      <c r="B29" s="29">
        <v>42507</v>
      </c>
      <c r="C29" s="27" t="s">
        <v>72</v>
      </c>
      <c r="D29" s="15">
        <v>604</v>
      </c>
      <c r="E29" s="16">
        <v>6323</v>
      </c>
      <c r="F29" s="17" t="s">
        <v>6</v>
      </c>
      <c r="G29" s="31"/>
    </row>
    <row r="30" spans="1:7" s="14" customFormat="1" ht="26.4" customHeight="1" x14ac:dyDescent="0.3">
      <c r="A30" s="1" t="s">
        <v>35</v>
      </c>
      <c r="B30" s="29">
        <v>42514</v>
      </c>
      <c r="C30" s="27" t="s">
        <v>73</v>
      </c>
      <c r="D30" s="15">
        <v>819</v>
      </c>
      <c r="E30" s="16">
        <v>4306</v>
      </c>
      <c r="F30" s="17" t="s">
        <v>7</v>
      </c>
      <c r="G30" s="31"/>
    </row>
    <row r="31" spans="1:7" s="14" customFormat="1" ht="26.4" customHeight="1" x14ac:dyDescent="0.3">
      <c r="A31" s="1" t="s">
        <v>36</v>
      </c>
      <c r="B31" s="29">
        <v>42504</v>
      </c>
      <c r="C31" s="27" t="s">
        <v>74</v>
      </c>
      <c r="D31" s="15">
        <v>96</v>
      </c>
      <c r="E31" s="16">
        <v>1846</v>
      </c>
      <c r="F31" s="17" t="s">
        <v>7</v>
      </c>
      <c r="G31" s="31"/>
    </row>
    <row r="32" spans="1:7" s="14" customFormat="1" ht="26.4" customHeight="1" x14ac:dyDescent="0.3">
      <c r="A32" s="1" t="s">
        <v>37</v>
      </c>
      <c r="B32" s="29">
        <v>42520</v>
      </c>
      <c r="C32" s="27" t="s">
        <v>75</v>
      </c>
      <c r="D32" s="15">
        <v>68</v>
      </c>
      <c r="E32" s="16">
        <v>2113</v>
      </c>
      <c r="F32" s="17" t="s">
        <v>7</v>
      </c>
      <c r="G32" s="31"/>
    </row>
    <row r="33" spans="1:7" s="14" customFormat="1" ht="26.4" customHeight="1" x14ac:dyDescent="0.3">
      <c r="A33" s="1" t="s">
        <v>38</v>
      </c>
      <c r="B33" s="29">
        <v>42498</v>
      </c>
      <c r="C33" s="27" t="s">
        <v>76</v>
      </c>
      <c r="D33" s="15">
        <v>123</v>
      </c>
      <c r="E33" s="16">
        <v>8839</v>
      </c>
      <c r="F33" s="17" t="s">
        <v>7</v>
      </c>
      <c r="G33" s="31"/>
    </row>
    <row r="34" spans="1:7" s="14" customFormat="1" ht="26.4" customHeight="1" x14ac:dyDescent="0.3">
      <c r="A34" s="1" t="s">
        <v>39</v>
      </c>
      <c r="B34" s="29">
        <v>42508</v>
      </c>
      <c r="C34" s="27" t="s">
        <v>77</v>
      </c>
      <c r="D34" s="15">
        <v>40</v>
      </c>
      <c r="E34" s="16">
        <v>2841</v>
      </c>
      <c r="F34" s="17" t="s">
        <v>6</v>
      </c>
      <c r="G34" s="31"/>
    </row>
    <row r="35" spans="1:7" s="14" customFormat="1" ht="26.4" customHeight="1" x14ac:dyDescent="0.3">
      <c r="A35" s="1" t="s">
        <v>40</v>
      </c>
      <c r="B35" s="29">
        <v>42520</v>
      </c>
      <c r="C35" s="27" t="s">
        <v>78</v>
      </c>
      <c r="D35" s="15">
        <v>778</v>
      </c>
      <c r="E35" s="16">
        <v>3507</v>
      </c>
      <c r="F35" s="17" t="s">
        <v>6</v>
      </c>
      <c r="G35" s="31"/>
    </row>
    <row r="36" spans="1:7" s="14" customFormat="1" ht="26.4" customHeight="1" x14ac:dyDescent="0.3">
      <c r="A36" s="1" t="s">
        <v>41</v>
      </c>
      <c r="B36" s="29">
        <v>42513</v>
      </c>
      <c r="C36" s="27" t="s">
        <v>79</v>
      </c>
      <c r="D36" s="15">
        <v>645</v>
      </c>
      <c r="E36" s="16">
        <v>4507</v>
      </c>
      <c r="F36" s="17" t="s">
        <v>7</v>
      </c>
      <c r="G36" s="31"/>
    </row>
    <row r="37" spans="1:7" s="14" customFormat="1" ht="26.4" customHeight="1" x14ac:dyDescent="0.3">
      <c r="A37" s="1" t="s">
        <v>42</v>
      </c>
      <c r="B37" s="29">
        <v>42493</v>
      </c>
      <c r="C37" s="27" t="s">
        <v>80</v>
      </c>
      <c r="D37" s="15">
        <v>708</v>
      </c>
      <c r="E37" s="16">
        <v>991</v>
      </c>
      <c r="F37" s="17" t="s">
        <v>6</v>
      </c>
      <c r="G37" s="31"/>
    </row>
    <row r="38" spans="1:7" s="14" customFormat="1" ht="26.4" customHeight="1" x14ac:dyDescent="0.3">
      <c r="A38" s="1" t="s">
        <v>43</v>
      </c>
      <c r="B38" s="29">
        <v>42508</v>
      </c>
      <c r="C38" s="27" t="s">
        <v>81</v>
      </c>
      <c r="D38" s="15">
        <v>175</v>
      </c>
      <c r="E38" s="16">
        <v>89</v>
      </c>
      <c r="F38" s="17" t="s">
        <v>7</v>
      </c>
      <c r="G38" s="31"/>
    </row>
    <row r="39" spans="1:7" s="14" customFormat="1" ht="26.4" customHeight="1" x14ac:dyDescent="0.3">
      <c r="A39" s="1" t="s">
        <v>44</v>
      </c>
      <c r="B39" s="29">
        <v>42506</v>
      </c>
      <c r="C39" s="27" t="s">
        <v>82</v>
      </c>
      <c r="D39" s="15">
        <v>343</v>
      </c>
      <c r="E39" s="16">
        <v>3842</v>
      </c>
      <c r="F39" s="17" t="s">
        <v>6</v>
      </c>
      <c r="G39" s="31"/>
    </row>
    <row r="40" spans="1:7" s="14" customFormat="1" ht="26.4" customHeight="1" x14ac:dyDescent="0.3">
      <c r="A40" s="1" t="s">
        <v>45</v>
      </c>
      <c r="B40" s="29">
        <v>42511</v>
      </c>
      <c r="C40" s="27" t="s">
        <v>83</v>
      </c>
      <c r="D40" s="15">
        <v>325</v>
      </c>
      <c r="E40" s="16">
        <v>1103</v>
      </c>
      <c r="F40" s="17" t="s">
        <v>6</v>
      </c>
      <c r="G40" s="31"/>
    </row>
    <row r="41" spans="1:7" s="14" customFormat="1" ht="26.4" customHeight="1" x14ac:dyDescent="0.3">
      <c r="A41" s="1" t="s">
        <v>46</v>
      </c>
      <c r="B41" s="29">
        <v>42517</v>
      </c>
      <c r="C41" s="27" t="s">
        <v>84</v>
      </c>
      <c r="D41" s="15">
        <v>62</v>
      </c>
      <c r="E41" s="16">
        <v>50</v>
      </c>
      <c r="F41" s="17" t="s">
        <v>7</v>
      </c>
      <c r="G41" s="31">
        <f>IF(單價_含稅="Y",單價*數量,單價*數量*(1+稅率))</f>
        <v>3255</v>
      </c>
    </row>
    <row r="42" spans="1:7" s="14" customFormat="1" ht="26.4" customHeight="1" x14ac:dyDescent="0.3">
      <c r="A42" s="1" t="s">
        <v>47</v>
      </c>
      <c r="B42" s="29">
        <v>42495</v>
      </c>
      <c r="C42" s="27" t="s">
        <v>85</v>
      </c>
      <c r="D42" s="15">
        <v>365</v>
      </c>
      <c r="E42" s="16">
        <v>515</v>
      </c>
      <c r="F42" s="17" t="s">
        <v>7</v>
      </c>
      <c r="G42" s="31">
        <f>IF(單價_含稅="Y",單價*數量,單價*數量*(1+稅率))</f>
        <v>197373.75</v>
      </c>
    </row>
    <row r="43" spans="1:7" s="14" customFormat="1" ht="26.4" customHeight="1" x14ac:dyDescent="0.3">
      <c r="A43" s="1" t="s">
        <v>48</v>
      </c>
      <c r="B43" s="29">
        <v>42492</v>
      </c>
      <c r="C43" s="27" t="s">
        <v>86</v>
      </c>
      <c r="D43" s="15">
        <v>455</v>
      </c>
      <c r="E43" s="16">
        <v>4773</v>
      </c>
      <c r="F43" s="17" t="s">
        <v>7</v>
      </c>
      <c r="G43" s="31">
        <f>IF(單價_含稅="Y",單價*數量,單價*數量*(1+稅率))</f>
        <v>2280300.75</v>
      </c>
    </row>
    <row r="44" spans="1:7" s="14" customFormat="1" ht="26.4" customHeight="1" x14ac:dyDescent="0.3">
      <c r="A44" s="1" t="s">
        <v>49</v>
      </c>
      <c r="B44" s="29">
        <v>42508</v>
      </c>
      <c r="C44" s="27" t="s">
        <v>87</v>
      </c>
      <c r="D44" s="15">
        <v>261</v>
      </c>
      <c r="E44" s="16">
        <v>8178</v>
      </c>
      <c r="F44" s="17" t="s">
        <v>7</v>
      </c>
      <c r="G44" s="31">
        <f>IF(單價_含稅="Y",單價*數量,單價*數量*(1+稅率))</f>
        <v>2241180.9</v>
      </c>
    </row>
    <row r="45" spans="1:7" s="14" customFormat="1" ht="26.4" customHeight="1" x14ac:dyDescent="0.3">
      <c r="A45" s="1" t="s">
        <v>50</v>
      </c>
      <c r="B45" s="29">
        <v>42496</v>
      </c>
      <c r="C45" s="27" t="s">
        <v>88</v>
      </c>
      <c r="D45" s="15">
        <v>45</v>
      </c>
      <c r="E45" s="16">
        <v>6190</v>
      </c>
      <c r="F45" s="17" t="s">
        <v>6</v>
      </c>
      <c r="G45" s="31">
        <f>IF(單價_含稅="Y",單價*數量,單價*數量*(1+稅率))</f>
        <v>278550</v>
      </c>
    </row>
    <row r="46" spans="1:7" s="14" customFormat="1" ht="26.4" customHeight="1" x14ac:dyDescent="0.3">
      <c r="A46" s="1" t="s">
        <v>51</v>
      </c>
      <c r="B46" s="29">
        <v>42504</v>
      </c>
      <c r="C46" s="27" t="s">
        <v>89</v>
      </c>
      <c r="D46" s="15">
        <v>163</v>
      </c>
      <c r="E46" s="16">
        <v>1882</v>
      </c>
      <c r="F46" s="17" t="s">
        <v>7</v>
      </c>
      <c r="G46" s="31">
        <f>IF(單價_含稅="Y",單價*數量,單價*數量*(1+稅率))</f>
        <v>322104.3</v>
      </c>
    </row>
    <row r="47" spans="1:7" s="14" customFormat="1" ht="26.4" customHeight="1" x14ac:dyDescent="0.3">
      <c r="A47" s="1" t="s">
        <v>52</v>
      </c>
      <c r="B47" s="29">
        <v>42502</v>
      </c>
      <c r="C47" s="27" t="s">
        <v>90</v>
      </c>
      <c r="D47" s="15">
        <v>93</v>
      </c>
      <c r="E47" s="16">
        <v>4351</v>
      </c>
      <c r="F47" s="17" t="s">
        <v>7</v>
      </c>
      <c r="G47" s="31">
        <f>IF(單價_含稅="Y",單價*數量,單價*數量*(1+稅率))</f>
        <v>424875.15</v>
      </c>
    </row>
    <row r="48" spans="1:7" s="14" customFormat="1" ht="26.4" customHeight="1" x14ac:dyDescent="0.3">
      <c r="A48" s="1" t="s">
        <v>53</v>
      </c>
      <c r="B48" s="29">
        <v>42513</v>
      </c>
      <c r="C48" s="27" t="s">
        <v>91</v>
      </c>
      <c r="D48" s="15">
        <v>441</v>
      </c>
      <c r="E48" s="16">
        <v>1026</v>
      </c>
      <c r="F48" s="17" t="s">
        <v>7</v>
      </c>
      <c r="G48" s="31">
        <f>IF(單價_含稅="Y",單價*數量,單價*數量*(1+稅率))</f>
        <v>475089.30000000005</v>
      </c>
    </row>
    <row r="49" spans="1:7" s="14" customFormat="1" ht="26.4" customHeight="1" x14ac:dyDescent="0.3">
      <c r="A49" s="1" t="s">
        <v>54</v>
      </c>
      <c r="B49" s="29">
        <v>42502</v>
      </c>
      <c r="C49" s="27" t="s">
        <v>92</v>
      </c>
      <c r="D49" s="15">
        <v>177</v>
      </c>
      <c r="E49" s="16">
        <v>1064</v>
      </c>
      <c r="F49" s="17" t="s">
        <v>7</v>
      </c>
      <c r="G49" s="31">
        <f>IF(單價_含稅="Y",單價*數量,單價*數量*(1+稅率))</f>
        <v>197744.4</v>
      </c>
    </row>
    <row r="50" spans="1:7" s="14" customFormat="1" ht="26.4" customHeight="1" x14ac:dyDescent="0.3">
      <c r="A50" s="1" t="s">
        <v>55</v>
      </c>
      <c r="B50" s="29">
        <v>42512</v>
      </c>
      <c r="C50" s="27" t="s">
        <v>93</v>
      </c>
      <c r="D50" s="15">
        <v>589</v>
      </c>
      <c r="E50" s="16">
        <v>1297</v>
      </c>
      <c r="F50" s="17" t="s">
        <v>6</v>
      </c>
      <c r="G50" s="31">
        <f>IF(單價_含稅="Y",單價*數量,單價*數量*(1+稅率))</f>
        <v>763933</v>
      </c>
    </row>
    <row r="51" spans="1:7" s="14" customFormat="1" ht="26.4" customHeight="1" x14ac:dyDescent="0.3">
      <c r="A51" s="1" t="s">
        <v>56</v>
      </c>
      <c r="B51" s="29">
        <v>42510</v>
      </c>
      <c r="C51" s="27" t="s">
        <v>94</v>
      </c>
      <c r="D51" s="15">
        <v>870</v>
      </c>
      <c r="E51" s="16">
        <v>6631</v>
      </c>
      <c r="F51" s="17" t="s">
        <v>6</v>
      </c>
      <c r="G51" s="31">
        <f>IF(單價_含稅="Y",單價*數量,單價*數量*(1+稅率))</f>
        <v>5768970</v>
      </c>
    </row>
    <row r="52" spans="1:7" s="14" customFormat="1" ht="26.4" customHeight="1" x14ac:dyDescent="0.3">
      <c r="A52" s="1" t="s">
        <v>57</v>
      </c>
      <c r="B52" s="29">
        <v>42519</v>
      </c>
      <c r="C52" s="27" t="s">
        <v>95</v>
      </c>
      <c r="D52" s="15">
        <v>66</v>
      </c>
      <c r="E52" s="16">
        <v>2978</v>
      </c>
      <c r="F52" s="17" t="s">
        <v>7</v>
      </c>
      <c r="G52" s="31">
        <f>IF(單價_含稅="Y",單價*數量,單價*數量*(1+稅率))</f>
        <v>206375.40000000002</v>
      </c>
    </row>
    <row r="53" spans="1:7" s="14" customFormat="1" ht="26.4" customHeight="1" x14ac:dyDescent="0.3">
      <c r="A53" s="1" t="s">
        <v>58</v>
      </c>
      <c r="B53" s="29">
        <v>42497</v>
      </c>
      <c r="C53" s="27" t="s">
        <v>96</v>
      </c>
      <c r="D53" s="15">
        <v>820</v>
      </c>
      <c r="E53" s="16">
        <v>954</v>
      </c>
      <c r="F53" s="17" t="s">
        <v>6</v>
      </c>
      <c r="G53" s="31">
        <f>IF(單價_含稅="Y",單價*數量,單價*數量*(1+稅率))</f>
        <v>782280</v>
      </c>
    </row>
    <row r="54" spans="1:7" s="14" customFormat="1" ht="26.4" customHeight="1" x14ac:dyDescent="0.3">
      <c r="A54" s="1" t="s">
        <v>59</v>
      </c>
      <c r="B54" s="29">
        <v>42518</v>
      </c>
      <c r="C54" s="27" t="s">
        <v>97</v>
      </c>
      <c r="D54" s="15">
        <v>386</v>
      </c>
      <c r="E54" s="16">
        <v>326</v>
      </c>
      <c r="F54" s="17" t="s">
        <v>6</v>
      </c>
      <c r="G54" s="31">
        <f>IF(單價_含稅="Y",單價*數量,單價*數量*(1+稅率))</f>
        <v>125836</v>
      </c>
    </row>
    <row r="55" spans="1:7" s="14" customFormat="1" ht="26.4" customHeight="1" x14ac:dyDescent="0.3">
      <c r="A55" s="1" t="s">
        <v>60</v>
      </c>
      <c r="B55" s="29">
        <v>42518</v>
      </c>
      <c r="C55" s="27" t="s">
        <v>98</v>
      </c>
      <c r="D55" s="15">
        <v>842</v>
      </c>
      <c r="E55" s="16">
        <v>497</v>
      </c>
      <c r="F55" s="17" t="s">
        <v>6</v>
      </c>
      <c r="G55" s="31">
        <f>IF(單價_含稅="Y",單價*數量,單價*數量*(1+稅率))</f>
        <v>418474</v>
      </c>
    </row>
    <row r="56" spans="1:7" s="14" customFormat="1" ht="26.4" customHeight="1" x14ac:dyDescent="0.3">
      <c r="A56" s="1" t="s">
        <v>61</v>
      </c>
      <c r="B56" s="29">
        <v>42501</v>
      </c>
      <c r="C56" s="27" t="s">
        <v>99</v>
      </c>
      <c r="D56" s="15">
        <v>229</v>
      </c>
      <c r="E56" s="16">
        <v>1145</v>
      </c>
      <c r="F56" s="17" t="s">
        <v>6</v>
      </c>
      <c r="G56" s="31">
        <f>IF(單價_含稅="Y",單價*數量,單價*數量*(1+稅率))</f>
        <v>262205</v>
      </c>
    </row>
    <row r="57" spans="1:7" s="14" customFormat="1" ht="26.4" customHeight="1" x14ac:dyDescent="0.3">
      <c r="A57" s="1" t="s">
        <v>62</v>
      </c>
      <c r="B57" s="29">
        <v>42512</v>
      </c>
      <c r="C57" s="27" t="s">
        <v>100</v>
      </c>
      <c r="D57" s="15">
        <v>158</v>
      </c>
      <c r="E57" s="16">
        <v>106</v>
      </c>
      <c r="F57" s="17" t="s">
        <v>7</v>
      </c>
      <c r="G57" s="31">
        <f>IF(單價_含稅="Y",單價*數量,單價*數量*(1+稅率))</f>
        <v>17585.400000000001</v>
      </c>
    </row>
    <row r="58" spans="1:7" s="14" customFormat="1" ht="26.4" customHeight="1" x14ac:dyDescent="0.3">
      <c r="A58" s="1" t="s">
        <v>63</v>
      </c>
      <c r="B58" s="29">
        <v>42501</v>
      </c>
      <c r="C58" s="27" t="s">
        <v>101</v>
      </c>
      <c r="D58" s="15">
        <v>405</v>
      </c>
      <c r="E58" s="16">
        <v>1717</v>
      </c>
      <c r="F58" s="17" t="s">
        <v>6</v>
      </c>
      <c r="G58" s="31">
        <f>IF(單價_含稅="Y",單價*數量,單價*數量*(1+稅率))</f>
        <v>695385</v>
      </c>
    </row>
    <row r="59" spans="1:7" s="14" customFormat="1" ht="26.4" customHeight="1" x14ac:dyDescent="0.3">
      <c r="A59" s="1" t="s">
        <v>64</v>
      </c>
      <c r="B59" s="29">
        <v>42494</v>
      </c>
      <c r="C59" s="27" t="s">
        <v>102</v>
      </c>
      <c r="D59" s="15">
        <v>323</v>
      </c>
      <c r="E59" s="16">
        <v>6357</v>
      </c>
      <c r="F59" s="17" t="s">
        <v>7</v>
      </c>
      <c r="G59" s="31">
        <f>IF(單價_含稅="Y",單價*數量,單價*數量*(1+稅率))</f>
        <v>2155976.5500000003</v>
      </c>
    </row>
    <row r="60" spans="1:7" s="14" customFormat="1" ht="26.4" customHeight="1" thickBot="1" x14ac:dyDescent="0.35">
      <c r="A60" s="3" t="s">
        <v>65</v>
      </c>
      <c r="B60" s="32">
        <v>42492</v>
      </c>
      <c r="C60" s="28" t="s">
        <v>94</v>
      </c>
      <c r="D60" s="18">
        <v>105</v>
      </c>
      <c r="E60" s="19">
        <v>1186</v>
      </c>
      <c r="F60" s="20" t="s">
        <v>6</v>
      </c>
      <c r="G60" s="31">
        <f>IF(單價_含稅="Y",單價*數量,單價*數量*(1+稅率))</f>
        <v>124530</v>
      </c>
    </row>
  </sheetData>
  <mergeCells count="1">
    <mergeCell ref="A1:G1"/>
  </mergeCells>
  <phoneticPr fontId="9" type="noConversion"/>
  <printOptions horizontalCentered="1"/>
  <pageMargins left="0.27559055118110237" right="0.31496062992125984" top="0.98425196850393704" bottom="0.98425196850393704" header="0.51181102362204722" footer="0.51181102362204722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8</vt:i4>
      </vt:variant>
    </vt:vector>
  </HeadingPairs>
  <TitlesOfParts>
    <vt:vector size="10" baseType="lpstr">
      <vt:lpstr>成本分析-無範圍名稱</vt:lpstr>
      <vt:lpstr>成本分析-範圍名稱</vt:lpstr>
      <vt:lpstr>單價</vt:lpstr>
      <vt:lpstr>單價_含稅</vt:lpstr>
      <vt:lpstr>訂單編號</vt:lpstr>
      <vt:lpstr>訂單日期</vt:lpstr>
      <vt:lpstr>含稅金額</vt:lpstr>
      <vt:lpstr>客戶名稱</vt:lpstr>
      <vt:lpstr>數量</vt:lpstr>
      <vt:lpstr>稅率</vt:lpstr>
    </vt:vector>
  </TitlesOfParts>
  <Company>Sinica Yang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成本分析</dc:title>
  <dc:creator>楊明玉</dc:creator>
  <cp:lastModifiedBy>PAN</cp:lastModifiedBy>
  <cp:lastPrinted>1999-06-16T16:54:00Z</cp:lastPrinted>
  <dcterms:created xsi:type="dcterms:W3CDTF">1999-06-03T16:56:07Z</dcterms:created>
  <dcterms:modified xsi:type="dcterms:W3CDTF">2021-04-21T23:59:04Z</dcterms:modified>
</cp:coreProperties>
</file>