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N\Documents\GitHub\NationalOpenUniversity\109下\109下 Excel\範例檔案\ch02\第02章_範例與解答\2-3 儲存格格式\"/>
    </mc:Choice>
  </mc:AlternateContent>
  <xr:revisionPtr revIDLastSave="0" documentId="8_{5AA51686-FB23-4DE2-AFA9-A36EF88ADDDA}" xr6:coauthVersionLast="46" xr6:coauthVersionMax="46" xr10:uidLastSave="{00000000-0000-0000-0000-000000000000}"/>
  <bookViews>
    <workbookView xWindow="1332" yWindow="2496" windowWidth="15588" windowHeight="13152" activeTab="1" xr2:uid="{00000000-000D-0000-FFFF-FFFF00000000}"/>
  </bookViews>
  <sheets>
    <sheet name="員工基本資料" sheetId="1" r:id="rId1"/>
    <sheet name="員工旅遊" sheetId="2" r:id="rId2"/>
    <sheet name="補助比例" sheetId="3" r:id="rId3"/>
    <sheet name="旅遊團費" sheetId="4" r:id="rId4"/>
  </sheets>
  <definedNames>
    <definedName name="補助比例">員工旅遊!$G$2:$G$68</definedName>
    <definedName name="補助比例對照表">補助比例!$A$1:$C$4</definedName>
    <definedName name="補助金額">員工旅遊!$H$2:$H$68</definedName>
    <definedName name="地點">旅遊團費!$A$2:$A$4</definedName>
    <definedName name="旅遊地點">員工旅遊!$E$2:$E$68</definedName>
    <definedName name="年資">員工旅遊!$D$2:$D$68</definedName>
    <definedName name="團費">旅遊團費!$A$2:$C$4</definedName>
    <definedName name="攜眷人數">員工旅遊!$F$2:$F$68</definedName>
    <definedName name="員工">員工基本資料!$A$2:$F$68</definedName>
    <definedName name="自行負擔">員工旅遊!$I$2:$I$68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44" i="2"/>
  <c r="H44" i="2" s="1"/>
  <c r="I44" i="2" s="1"/>
  <c r="G45" i="2"/>
  <c r="H45" i="2" s="1"/>
  <c r="I45" i="2" s="1"/>
  <c r="G46" i="2"/>
  <c r="H46" i="2" s="1"/>
  <c r="I46" i="2" s="1"/>
  <c r="G47" i="2"/>
  <c r="H47" i="2" s="1"/>
  <c r="I47" i="2" s="1"/>
  <c r="G48" i="2"/>
  <c r="H48" i="2" s="1"/>
  <c r="I48" i="2" s="1"/>
  <c r="G49" i="2"/>
  <c r="H49" i="2" s="1"/>
  <c r="I49" i="2" s="1"/>
  <c r="G50" i="2"/>
  <c r="H50" i="2" s="1"/>
  <c r="I50" i="2" s="1"/>
  <c r="G51" i="2"/>
  <c r="H51" i="2" s="1"/>
  <c r="I51" i="2" s="1"/>
  <c r="G52" i="2"/>
  <c r="H52" i="2" s="1"/>
  <c r="I52" i="2" s="1"/>
  <c r="G53" i="2"/>
  <c r="H53" i="2" s="1"/>
  <c r="I53" i="2" s="1"/>
  <c r="G54" i="2"/>
  <c r="H54" i="2" s="1"/>
  <c r="I54" i="2" s="1"/>
  <c r="G55" i="2"/>
  <c r="H55" i="2" s="1"/>
  <c r="I55" i="2" s="1"/>
  <c r="G56" i="2"/>
  <c r="H56" i="2" s="1"/>
  <c r="I56" i="2" s="1"/>
  <c r="G57" i="2"/>
  <c r="H57" i="2" s="1"/>
  <c r="I57" i="2" s="1"/>
  <c r="G58" i="2"/>
  <c r="H58" i="2" s="1"/>
  <c r="I58" i="2" s="1"/>
  <c r="G59" i="2"/>
  <c r="H59" i="2" s="1"/>
  <c r="I59" i="2" s="1"/>
  <c r="G60" i="2"/>
  <c r="H60" i="2" s="1"/>
  <c r="I60" i="2" s="1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2" i="2"/>
  <c r="H2" i="2" s="1"/>
  <c r="I2" i="2" s="1"/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<sst xmlns="http://schemas.openxmlformats.org/spreadsheetml/2006/main" count="429" uniqueCount="105">
  <si>
    <t>編號</t>
  </si>
  <si>
    <t>部門</t>
  </si>
  <si>
    <t>姓名</t>
  </si>
  <si>
    <t>職稱</t>
  </si>
  <si>
    <t>到職日</t>
  </si>
  <si>
    <t>業務部</t>
  </si>
  <si>
    <t>謝劍英</t>
  </si>
  <si>
    <t>管理部</t>
  </si>
  <si>
    <t>李家慧</t>
  </si>
  <si>
    <t>經理</t>
  </si>
  <si>
    <t>余宗樺</t>
  </si>
  <si>
    <t>研發部</t>
  </si>
  <si>
    <t>莊鈞皓</t>
  </si>
  <si>
    <t>林中仁</t>
  </si>
  <si>
    <t>行銷部</t>
  </si>
  <si>
    <t>陳安揚</t>
  </si>
  <si>
    <t>助理</t>
  </si>
  <si>
    <t>陳獻銘</t>
  </si>
  <si>
    <t>魏意玲</t>
  </si>
  <si>
    <t>胡書緯</t>
  </si>
  <si>
    <t>工程部</t>
  </si>
  <si>
    <t>謝清宏</t>
  </si>
  <si>
    <t>陳茂霖</t>
  </si>
  <si>
    <t>李小君</t>
  </si>
  <si>
    <t>工程師</t>
  </si>
  <si>
    <t>蔡伯綸</t>
  </si>
  <si>
    <t>張籍尹</t>
  </si>
  <si>
    <t>江盛湧</t>
  </si>
  <si>
    <t>吳騰豪</t>
  </si>
  <si>
    <t>蘇盈羽</t>
  </si>
  <si>
    <t>張智琳</t>
  </si>
  <si>
    <t>張正銘</t>
  </si>
  <si>
    <t>林啟</t>
  </si>
  <si>
    <t>張景游</t>
  </si>
  <si>
    <t>林怡安</t>
  </si>
  <si>
    <t>業務</t>
  </si>
  <si>
    <t>蔡嘉萍</t>
  </si>
  <si>
    <t>薛琬燏</t>
  </si>
  <si>
    <t>郭毅德</t>
  </si>
  <si>
    <t>莊礎鴻</t>
  </si>
  <si>
    <t>吳宛燁</t>
  </si>
  <si>
    <t>王姵潔</t>
  </si>
  <si>
    <t>陳又琳</t>
  </si>
  <si>
    <t>劉姿伶</t>
  </si>
  <si>
    <t>吳佩珊</t>
  </si>
  <si>
    <t>卓彩雲</t>
  </si>
  <si>
    <t>林小虹</t>
  </si>
  <si>
    <t>徐裕霖</t>
  </si>
  <si>
    <t>汪惠敏</t>
  </si>
  <si>
    <t>陳彥任</t>
  </si>
  <si>
    <t>李芷菱</t>
  </si>
  <si>
    <t>林妤姣</t>
  </si>
  <si>
    <t>李  晴</t>
  </si>
  <si>
    <t>魏珮宜</t>
  </si>
  <si>
    <t>陳秋亭</t>
  </si>
  <si>
    <t>陳雅玲</t>
  </si>
  <si>
    <t>會計</t>
  </si>
  <si>
    <t>黃文宮</t>
  </si>
  <si>
    <t>鄭祐陞</t>
  </si>
  <si>
    <t>蔡雅婷</t>
  </si>
  <si>
    <t>顏瑛如</t>
  </si>
  <si>
    <t>林國峰</t>
  </si>
  <si>
    <t>陳雅頎</t>
  </si>
  <si>
    <t>蔣佳伶</t>
  </si>
  <si>
    <t>周怡伶</t>
  </si>
  <si>
    <t>莊雅絮</t>
  </si>
  <si>
    <t>陳郁惠</t>
  </si>
  <si>
    <t>陳貞君</t>
  </si>
  <si>
    <t>梁晉銘</t>
  </si>
  <si>
    <t>林懿萱</t>
  </si>
  <si>
    <t>蘇愛婷</t>
  </si>
  <si>
    <t>黃敏雀</t>
  </si>
  <si>
    <t>張雅貞</t>
  </si>
  <si>
    <t>林承賦</t>
  </si>
  <si>
    <t>方小華</t>
  </si>
  <si>
    <t>伍燕玲</t>
  </si>
  <si>
    <t>黃筱恬</t>
  </si>
  <si>
    <t>魏家豪</t>
  </si>
  <si>
    <t>蘇威光</t>
  </si>
  <si>
    <t>孫嘉麗</t>
  </si>
  <si>
    <t>陳裕昌</t>
  </si>
  <si>
    <t>年資</t>
    <phoneticPr fontId="5" type="noConversion"/>
  </si>
  <si>
    <t>核算日期</t>
    <phoneticPr fontId="5" type="noConversion"/>
  </si>
  <si>
    <t>顧問</t>
    <phoneticPr fontId="5" type="noConversion"/>
  </si>
  <si>
    <t>顧問</t>
    <phoneticPr fontId="5" type="noConversion"/>
  </si>
  <si>
    <t>顧問</t>
    <phoneticPr fontId="5" type="noConversion"/>
  </si>
  <si>
    <t>年資</t>
    <phoneticPr fontId="5" type="noConversion"/>
  </si>
  <si>
    <t>旅遊地點</t>
    <phoneticPr fontId="5" type="noConversion"/>
  </si>
  <si>
    <t>攜眷人數</t>
    <phoneticPr fontId="5" type="noConversion"/>
  </si>
  <si>
    <t>補助比例</t>
    <phoneticPr fontId="5" type="noConversion"/>
  </si>
  <si>
    <t>補助金額</t>
    <phoneticPr fontId="5" type="noConversion"/>
  </si>
  <si>
    <t>自行負擔</t>
    <phoneticPr fontId="5" type="noConversion"/>
  </si>
  <si>
    <t>補助比例</t>
    <phoneticPr fontId="5" type="noConversion"/>
  </si>
  <si>
    <t>～未滿1年</t>
    <phoneticPr fontId="5" type="noConversion"/>
  </si>
  <si>
    <t>～未滿3年</t>
    <phoneticPr fontId="5" type="noConversion"/>
  </si>
  <si>
    <t>年以上</t>
    <phoneticPr fontId="5" type="noConversion"/>
  </si>
  <si>
    <t>地點</t>
    <phoneticPr fontId="5" type="noConversion"/>
  </si>
  <si>
    <t>出團日期</t>
    <phoneticPr fontId="5" type="noConversion"/>
  </si>
  <si>
    <t>團費</t>
    <phoneticPr fontId="5" type="noConversion"/>
  </si>
  <si>
    <t>泰北清邁尋奇5日遊</t>
  </si>
  <si>
    <t>泰北清邁尋奇5日遊</t>
    <phoneticPr fontId="5" type="noConversion"/>
  </si>
  <si>
    <t>日本北海道豪華5日</t>
  </si>
  <si>
    <t>日本北海道豪華5日</t>
    <phoneticPr fontId="5" type="noConversion"/>
  </si>
  <si>
    <t>黃金海岸精采6天</t>
  </si>
  <si>
    <t>黃金海岸精采6天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</si>
</sst>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4]e\-mm"/>
    <numFmt numFmtId="177" formatCode="[$-404]e\-mm\-dd;@"/>
    <numFmt numFmtId="178" formatCode="&quot;滿&quot;\ 0\ &quot;年&quot;"/>
    <numFmt numFmtId="179" formatCode="_-* #,##0_-;\-* #,##0_-;_-* &quot;-&quot;??_-;_-@_-"/>
  </numFmts>
  <fonts count="15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b/>
      <sz val="12"/>
      <name val="細明體"/>
      <family val="3"/>
      <charset val="136"/>
    </font>
    <font>
      <b/>
      <sz val="12"/>
      <name val="CFShouSung"/>
      <family val="1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1"/>
      <name val="細明體"/>
      <family val="3"/>
      <charset val="136"/>
    </font>
    <font>
      <b/>
      <sz val="12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Courier New"/>
      <family val="3"/>
    </font>
    <font>
      <b/>
      <sz val="12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theme="8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thick">
        <color theme="8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thick">
        <color theme="8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mediumDashDot">
        <color rgb="FFFFC000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mediumDashDot">
        <color rgb="FFFFC000"/>
      </bottom>
      <diagonal/>
    </border>
    <border>
      <left style="thick">
        <color theme="8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mediumDashDot">
        <color rgb="FFFFC000"/>
      </right>
      <top style="mediumDashDot">
        <color rgb="FFFFC000"/>
      </top>
      <bottom style="thick">
        <color theme="8"/>
      </bottom>
      <diagonal/>
    </border>
    <border>
      <left style="mediumDashDot">
        <color rgb="FFFFC000"/>
      </left>
      <right style="thick">
        <color theme="8"/>
      </right>
      <top style="mediumDashDot">
        <color rgb="FFFFC000"/>
      </top>
      <bottom style="thick">
        <color theme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Border="0">
      <alignment horizontal="center"/>
    </xf>
  </cellStyleXfs>
  <cellXfs count="5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76" fontId="3" fillId="2" borderId="2" xfId="2" applyNumberFormat="1" applyFont="1" applyFill="1" applyBorder="1" applyAlignment="1">
      <alignment horizontal="center" vertical="center"/>
    </xf>
    <xf numFmtId="176" fontId="3" fillId="2" borderId="3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Fill="1" applyBorder="1" applyAlignment="1" applyProtection="1">
      <alignment horizontal="center" vertical="center"/>
      <protection locked="0"/>
    </xf>
    <xf numFmtId="178" fontId="6" fillId="3" borderId="6" xfId="0" applyNumberFormat="1" applyFont="1" applyFill="1" applyBorder="1" applyAlignment="1">
      <alignment horizontal="center" vertical="center"/>
    </xf>
    <xf numFmtId="57" fontId="6" fillId="0" borderId="0" xfId="0" applyNumberFormat="1" applyFont="1" applyAlignment="1">
      <alignment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8" fontId="6" fillId="3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24" xfId="0" applyNumberFormat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7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14" fontId="10" fillId="0" borderId="0" xfId="0" applyNumberFormat="1" applyFont="1" applyAlignment="1">
      <alignment horizontal="center" vertical="center"/>
    </xf>
    <xf numFmtId="3" fontId="11" fillId="0" borderId="0" xfId="0" applyNumberFormat="1" applyFo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1" xfId="2" applyFont="1" applyFill="1" applyBorder="1" applyAlignment="1">
      <alignment horizontal="center" vertical="center"/>
    </xf>
    <xf numFmtId="176" fontId="12" fillId="3" borderId="11" xfId="2" applyNumberFormat="1" applyFont="1" applyFill="1" applyBorder="1" applyAlignment="1">
      <alignment horizontal="center" vertical="center"/>
    </xf>
    <xf numFmtId="176" fontId="13" fillId="3" borderId="11" xfId="2" applyNumberFormat="1" applyFont="1" applyFill="1" applyBorder="1" applyAlignment="1">
      <alignment horizontal="center" vertical="center" wrapText="1"/>
    </xf>
    <xf numFmtId="176" fontId="12" fillId="3" borderId="12" xfId="2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>
      <alignment horizontal="center" vertical="center"/>
    </xf>
    <xf numFmtId="9" fontId="14" fillId="0" borderId="14" xfId="1" applyFont="1" applyFill="1" applyBorder="1" applyAlignment="1">
      <alignment horizontal="center" vertical="center"/>
    </xf>
    <xf numFmtId="179" fontId="14" fillId="0" borderId="14" xfId="1" applyNumberFormat="1" applyFont="1" applyFill="1" applyBorder="1" applyAlignment="1">
      <alignment horizontal="center" vertical="center"/>
    </xf>
    <xf numFmtId="179" fontId="14" fillId="0" borderId="15" xfId="0" applyNumberFormat="1" applyFont="1" applyFill="1" applyBorder="1" applyAlignment="1">
      <alignment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>
      <alignment horizontal="center" vertical="center"/>
    </xf>
    <xf numFmtId="9" fontId="14" fillId="0" borderId="17" xfId="1" applyFont="1" applyFill="1" applyBorder="1" applyAlignment="1">
      <alignment horizontal="center" vertical="center"/>
    </xf>
    <xf numFmtId="179" fontId="14" fillId="0" borderId="17" xfId="1" applyNumberFormat="1" applyFont="1" applyFill="1" applyBorder="1" applyAlignment="1">
      <alignment horizontal="center" vertical="center"/>
    </xf>
    <xf numFmtId="179" fontId="14" fillId="0" borderId="18" xfId="0" applyNumberFormat="1" applyFont="1" applyFill="1" applyBorder="1" applyAlignment="1">
      <alignment vertical="center"/>
    </xf>
  </cellXfs>
  <cellStyles count="3">
    <cellStyle name="一般" xfId="0" builtinId="0"/>
    <cellStyle name="百分比" xfId="1" builtinId="5"/>
    <cellStyle name="標題文字" xfId="2" xr:uid="{00000000-0005-0000-0000-000002000000}"/>
  </cellStyles>
  <dxfs count="2">
    <dxf>
      <font>
        <b/>
        <i val="0"/>
        <color theme="5" tint="-0.499984740745262"/>
      </font>
      <fill>
        <patternFill>
          <bgColor theme="6" tint="0.79998168889431442"/>
        </patternFill>
      </fill>
    </dxf>
    <dxf>
      <font>
        <b/>
        <i val="0"/>
        <color theme="5" tint="-0.499984740745262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小水滴">
  <a:themeElements>
    <a:clrScheme name="小水滴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小水滴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小水滴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workbookViewId="0"/>
  </sheetViews>
  <sheetFormatPr defaultColWidth="8.8984375" defaultRowHeight="16.2"/>
  <cols>
    <col min="1" max="1" width="5.8984375" style="19" customWidth="1"/>
    <col min="2" max="2" width="10.19921875" style="19" customWidth="1"/>
    <col min="3" max="3" width="10.5" style="19" customWidth="1"/>
    <col min="4" max="4" width="9.5" style="19" customWidth="1"/>
    <col min="5" max="5" width="11.8984375" style="20" customWidth="1"/>
    <col min="6" max="6" width="12.59765625" style="5" customWidth="1"/>
    <col min="7" max="8" width="10.59765625" style="5" customWidth="1"/>
    <col min="9" max="16384" width="8.8984375" style="5"/>
  </cols>
  <sheetData>
    <row r="1" spans="1:8" ht="25.9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81</v>
      </c>
      <c r="H1" s="6" t="s">
        <v>82</v>
      </c>
    </row>
    <row r="2" spans="1:8" ht="19.95" customHeight="1">
      <c r="A2" s="7">
        <v>1</v>
      </c>
      <c r="B2" s="8" t="s">
        <v>5</v>
      </c>
      <c r="C2" s="9" t="s">
        <v>6</v>
      </c>
      <c r="D2" s="9" t="s">
        <v>83</v>
      </c>
      <c r="E2" s="10">
        <v>31821</v>
      </c>
      <c r="F2" s="11">
        <f t="shared" ref="F2:F65" si="0">DATEDIF(E2,$H$2,"Y")</f>
        <v>22</v>
      </c>
      <c r="H2" s="12">
        <v>39965</v>
      </c>
    </row>
    <row r="3" spans="1:8" ht="19.95" customHeight="1">
      <c r="A3" s="7">
        <v>2</v>
      </c>
      <c r="B3" s="8" t="s">
        <v>7</v>
      </c>
      <c r="C3" s="8" t="s">
        <v>8</v>
      </c>
      <c r="D3" s="8" t="s">
        <v>9</v>
      </c>
      <c r="E3" s="13">
        <v>34426</v>
      </c>
      <c r="F3" s="11">
        <f t="shared" si="0"/>
        <v>15</v>
      </c>
    </row>
    <row r="4" spans="1:8" ht="19.95" customHeight="1">
      <c r="A4" s="7">
        <v>3</v>
      </c>
      <c r="B4" s="8" t="s">
        <v>7</v>
      </c>
      <c r="C4" s="9" t="s">
        <v>10</v>
      </c>
      <c r="D4" s="9" t="s">
        <v>9</v>
      </c>
      <c r="E4" s="10">
        <v>32743</v>
      </c>
      <c r="F4" s="11">
        <f t="shared" si="0"/>
        <v>19</v>
      </c>
    </row>
    <row r="5" spans="1:8" ht="19.95" customHeight="1">
      <c r="A5" s="7">
        <v>4</v>
      </c>
      <c r="B5" s="9" t="s">
        <v>11</v>
      </c>
      <c r="C5" s="9" t="s">
        <v>12</v>
      </c>
      <c r="D5" s="9" t="s">
        <v>9</v>
      </c>
      <c r="E5" s="13">
        <v>32256</v>
      </c>
      <c r="F5" s="11">
        <f t="shared" si="0"/>
        <v>21</v>
      </c>
    </row>
    <row r="6" spans="1:8" ht="19.95" customHeight="1">
      <c r="A6" s="7">
        <v>5</v>
      </c>
      <c r="B6" s="9" t="s">
        <v>11</v>
      </c>
      <c r="C6" s="8" t="s">
        <v>13</v>
      </c>
      <c r="D6" s="8" t="s">
        <v>9</v>
      </c>
      <c r="E6" s="10">
        <v>34121</v>
      </c>
      <c r="F6" s="11">
        <f t="shared" si="0"/>
        <v>16</v>
      </c>
    </row>
    <row r="7" spans="1:8" ht="19.95" customHeight="1">
      <c r="A7" s="7">
        <v>6</v>
      </c>
      <c r="B7" s="8" t="s">
        <v>14</v>
      </c>
      <c r="C7" s="8" t="s">
        <v>15</v>
      </c>
      <c r="D7" s="9" t="s">
        <v>16</v>
      </c>
      <c r="E7" s="10">
        <v>35112</v>
      </c>
      <c r="F7" s="11">
        <f t="shared" si="0"/>
        <v>13</v>
      </c>
    </row>
    <row r="8" spans="1:8" ht="19.95" customHeight="1">
      <c r="A8" s="7">
        <v>7</v>
      </c>
      <c r="B8" s="9" t="s">
        <v>14</v>
      </c>
      <c r="C8" s="9" t="s">
        <v>17</v>
      </c>
      <c r="D8" s="9" t="s">
        <v>9</v>
      </c>
      <c r="E8" s="13">
        <v>32369</v>
      </c>
      <c r="F8" s="11">
        <f t="shared" si="0"/>
        <v>20</v>
      </c>
    </row>
    <row r="9" spans="1:8" ht="19.95" customHeight="1">
      <c r="A9" s="7">
        <v>8</v>
      </c>
      <c r="B9" s="8" t="s">
        <v>5</v>
      </c>
      <c r="C9" s="9" t="s">
        <v>18</v>
      </c>
      <c r="D9" s="9" t="s">
        <v>83</v>
      </c>
      <c r="E9" s="10">
        <v>33294</v>
      </c>
      <c r="F9" s="11">
        <f t="shared" si="0"/>
        <v>18</v>
      </c>
    </row>
    <row r="10" spans="1:8" ht="19.95" customHeight="1">
      <c r="A10" s="7">
        <v>9</v>
      </c>
      <c r="B10" s="8" t="s">
        <v>5</v>
      </c>
      <c r="C10" s="9" t="s">
        <v>19</v>
      </c>
      <c r="D10" s="9" t="s">
        <v>9</v>
      </c>
      <c r="E10" s="10">
        <v>33294</v>
      </c>
      <c r="F10" s="11">
        <f t="shared" si="0"/>
        <v>18</v>
      </c>
    </row>
    <row r="11" spans="1:8" ht="19.95" customHeight="1">
      <c r="A11" s="7">
        <v>10</v>
      </c>
      <c r="B11" s="8" t="s">
        <v>20</v>
      </c>
      <c r="C11" s="9" t="s">
        <v>21</v>
      </c>
      <c r="D11" s="9" t="s">
        <v>9</v>
      </c>
      <c r="E11" s="13">
        <v>35352</v>
      </c>
      <c r="F11" s="11">
        <f t="shared" si="0"/>
        <v>12</v>
      </c>
    </row>
    <row r="12" spans="1:8" ht="19.95" customHeight="1">
      <c r="A12" s="7">
        <v>11</v>
      </c>
      <c r="B12" s="9" t="s">
        <v>14</v>
      </c>
      <c r="C12" s="9" t="s">
        <v>22</v>
      </c>
      <c r="D12" s="9" t="s">
        <v>9</v>
      </c>
      <c r="E12" s="10">
        <v>33787</v>
      </c>
      <c r="F12" s="11">
        <f t="shared" si="0"/>
        <v>16</v>
      </c>
    </row>
    <row r="13" spans="1:8" ht="19.95" customHeight="1">
      <c r="A13" s="7">
        <v>12</v>
      </c>
      <c r="B13" s="8" t="s">
        <v>20</v>
      </c>
      <c r="C13" s="8" t="s">
        <v>23</v>
      </c>
      <c r="D13" s="8" t="s">
        <v>24</v>
      </c>
      <c r="E13" s="10">
        <v>32311</v>
      </c>
      <c r="F13" s="11">
        <f t="shared" si="0"/>
        <v>20</v>
      </c>
    </row>
    <row r="14" spans="1:8" ht="19.95" customHeight="1">
      <c r="A14" s="7">
        <v>13</v>
      </c>
      <c r="B14" s="9" t="s">
        <v>14</v>
      </c>
      <c r="C14" s="9" t="s">
        <v>25</v>
      </c>
      <c r="D14" s="9" t="s">
        <v>84</v>
      </c>
      <c r="E14" s="10">
        <v>34784</v>
      </c>
      <c r="F14" s="11">
        <f t="shared" si="0"/>
        <v>14</v>
      </c>
    </row>
    <row r="15" spans="1:8" ht="19.95" customHeight="1">
      <c r="A15" s="7">
        <v>14</v>
      </c>
      <c r="B15" s="8" t="s">
        <v>5</v>
      </c>
      <c r="C15" s="9" t="s">
        <v>26</v>
      </c>
      <c r="D15" s="9" t="s">
        <v>84</v>
      </c>
      <c r="E15" s="10">
        <v>33781</v>
      </c>
      <c r="F15" s="11">
        <f t="shared" si="0"/>
        <v>16</v>
      </c>
    </row>
    <row r="16" spans="1:8" ht="19.95" customHeight="1">
      <c r="A16" s="7">
        <v>15</v>
      </c>
      <c r="B16" s="8" t="s">
        <v>5</v>
      </c>
      <c r="C16" s="9" t="s">
        <v>27</v>
      </c>
      <c r="D16" s="9" t="s">
        <v>84</v>
      </c>
      <c r="E16" s="10">
        <v>33294</v>
      </c>
      <c r="F16" s="11">
        <f t="shared" si="0"/>
        <v>18</v>
      </c>
    </row>
    <row r="17" spans="1:6">
      <c r="A17" s="7">
        <v>16</v>
      </c>
      <c r="B17" s="8" t="s">
        <v>20</v>
      </c>
      <c r="C17" s="8" t="s">
        <v>28</v>
      </c>
      <c r="D17" s="8" t="s">
        <v>24</v>
      </c>
      <c r="E17" s="10">
        <v>34755</v>
      </c>
      <c r="F17" s="11">
        <f t="shared" si="0"/>
        <v>14</v>
      </c>
    </row>
    <row r="18" spans="1:6">
      <c r="A18" s="7">
        <v>17</v>
      </c>
      <c r="B18" s="8" t="s">
        <v>20</v>
      </c>
      <c r="C18" s="8" t="s">
        <v>29</v>
      </c>
      <c r="D18" s="9" t="s">
        <v>84</v>
      </c>
      <c r="E18" s="10">
        <v>34791</v>
      </c>
      <c r="F18" s="11">
        <f t="shared" si="0"/>
        <v>14</v>
      </c>
    </row>
    <row r="19" spans="1:6">
      <c r="A19" s="7">
        <v>18</v>
      </c>
      <c r="B19" s="8" t="s">
        <v>11</v>
      </c>
      <c r="C19" s="8" t="s">
        <v>30</v>
      </c>
      <c r="D19" s="8" t="s">
        <v>24</v>
      </c>
      <c r="E19" s="13">
        <v>34135</v>
      </c>
      <c r="F19" s="11">
        <f t="shared" si="0"/>
        <v>15</v>
      </c>
    </row>
    <row r="20" spans="1:6">
      <c r="A20" s="7">
        <v>19</v>
      </c>
      <c r="B20" s="9" t="s">
        <v>11</v>
      </c>
      <c r="C20" s="9" t="s">
        <v>31</v>
      </c>
      <c r="D20" s="8" t="s">
        <v>24</v>
      </c>
      <c r="E20" s="13">
        <v>35354</v>
      </c>
      <c r="F20" s="11">
        <f t="shared" si="0"/>
        <v>12</v>
      </c>
    </row>
    <row r="21" spans="1:6">
      <c r="A21" s="7">
        <v>20</v>
      </c>
      <c r="B21" s="8" t="s">
        <v>5</v>
      </c>
      <c r="C21" s="9" t="s">
        <v>32</v>
      </c>
      <c r="D21" s="8" t="s">
        <v>16</v>
      </c>
      <c r="E21" s="10">
        <v>34147</v>
      </c>
      <c r="F21" s="11">
        <f t="shared" si="0"/>
        <v>15</v>
      </c>
    </row>
    <row r="22" spans="1:6">
      <c r="A22" s="7">
        <v>21</v>
      </c>
      <c r="B22" s="8" t="s">
        <v>5</v>
      </c>
      <c r="C22" s="9" t="s">
        <v>33</v>
      </c>
      <c r="D22" s="9" t="s">
        <v>85</v>
      </c>
      <c r="E22" s="10">
        <v>34147</v>
      </c>
      <c r="F22" s="11">
        <f t="shared" si="0"/>
        <v>15</v>
      </c>
    </row>
    <row r="23" spans="1:6">
      <c r="A23" s="7">
        <v>22</v>
      </c>
      <c r="B23" s="9" t="s">
        <v>7</v>
      </c>
      <c r="C23" s="9" t="s">
        <v>34</v>
      </c>
      <c r="D23" s="9" t="s">
        <v>35</v>
      </c>
      <c r="E23" s="13">
        <v>33061</v>
      </c>
      <c r="F23" s="11">
        <f t="shared" si="0"/>
        <v>18</v>
      </c>
    </row>
    <row r="24" spans="1:6">
      <c r="A24" s="7">
        <v>23</v>
      </c>
      <c r="B24" s="8" t="s">
        <v>14</v>
      </c>
      <c r="C24" s="9" t="s">
        <v>36</v>
      </c>
      <c r="D24" s="8" t="s">
        <v>35</v>
      </c>
      <c r="E24" s="13">
        <v>38829</v>
      </c>
      <c r="F24" s="11">
        <f t="shared" si="0"/>
        <v>3</v>
      </c>
    </row>
    <row r="25" spans="1:6">
      <c r="A25" s="7">
        <v>24</v>
      </c>
      <c r="B25" s="9" t="s">
        <v>11</v>
      </c>
      <c r="C25" s="9" t="s">
        <v>37</v>
      </c>
      <c r="D25" s="8" t="s">
        <v>24</v>
      </c>
      <c r="E25" s="13">
        <v>38484</v>
      </c>
      <c r="F25" s="11">
        <f t="shared" si="0"/>
        <v>4</v>
      </c>
    </row>
    <row r="26" spans="1:6">
      <c r="A26" s="7">
        <v>25</v>
      </c>
      <c r="B26" s="8" t="s">
        <v>5</v>
      </c>
      <c r="C26" s="8" t="s">
        <v>38</v>
      </c>
      <c r="D26" s="8" t="s">
        <v>24</v>
      </c>
      <c r="E26" s="10">
        <v>38450</v>
      </c>
      <c r="F26" s="11">
        <f t="shared" si="0"/>
        <v>4</v>
      </c>
    </row>
    <row r="27" spans="1:6">
      <c r="A27" s="7">
        <v>26</v>
      </c>
      <c r="B27" s="9" t="s">
        <v>20</v>
      </c>
      <c r="C27" s="9" t="s">
        <v>39</v>
      </c>
      <c r="D27" s="9" t="s">
        <v>35</v>
      </c>
      <c r="E27" s="10">
        <v>38061</v>
      </c>
      <c r="F27" s="11">
        <f t="shared" si="0"/>
        <v>5</v>
      </c>
    </row>
    <row r="28" spans="1:6">
      <c r="A28" s="7">
        <v>27</v>
      </c>
      <c r="B28" s="9" t="s">
        <v>7</v>
      </c>
      <c r="C28" s="8" t="s">
        <v>40</v>
      </c>
      <c r="D28" s="8" t="s">
        <v>24</v>
      </c>
      <c r="E28" s="13">
        <v>36196</v>
      </c>
      <c r="F28" s="11">
        <f t="shared" si="0"/>
        <v>10</v>
      </c>
    </row>
    <row r="29" spans="1:6">
      <c r="A29" s="7">
        <v>28</v>
      </c>
      <c r="B29" s="8" t="s">
        <v>14</v>
      </c>
      <c r="C29" s="8" t="s">
        <v>41</v>
      </c>
      <c r="D29" s="8" t="s">
        <v>35</v>
      </c>
      <c r="E29" s="10">
        <v>39114</v>
      </c>
      <c r="F29" s="11">
        <f t="shared" si="0"/>
        <v>2</v>
      </c>
    </row>
    <row r="30" spans="1:6">
      <c r="A30" s="7">
        <v>29</v>
      </c>
      <c r="B30" s="8" t="s">
        <v>20</v>
      </c>
      <c r="C30" s="9" t="s">
        <v>42</v>
      </c>
      <c r="D30" s="8" t="s">
        <v>16</v>
      </c>
      <c r="E30" s="10">
        <v>36353</v>
      </c>
      <c r="F30" s="11">
        <f t="shared" si="0"/>
        <v>9</v>
      </c>
    </row>
    <row r="31" spans="1:6">
      <c r="A31" s="7">
        <v>30</v>
      </c>
      <c r="B31" s="8" t="s">
        <v>11</v>
      </c>
      <c r="C31" s="8" t="s">
        <v>43</v>
      </c>
      <c r="D31" s="8" t="s">
        <v>24</v>
      </c>
      <c r="E31" s="10">
        <v>38945</v>
      </c>
      <c r="F31" s="11">
        <f t="shared" si="0"/>
        <v>2</v>
      </c>
    </row>
    <row r="32" spans="1:6">
      <c r="A32" s="7">
        <v>31</v>
      </c>
      <c r="B32" s="8" t="s">
        <v>11</v>
      </c>
      <c r="C32" s="8" t="s">
        <v>44</v>
      </c>
      <c r="D32" s="9" t="s">
        <v>24</v>
      </c>
      <c r="E32" s="13">
        <v>37150</v>
      </c>
      <c r="F32" s="11">
        <f t="shared" si="0"/>
        <v>7</v>
      </c>
    </row>
    <row r="33" spans="1:6">
      <c r="A33" s="7">
        <v>32</v>
      </c>
      <c r="B33" s="8" t="s">
        <v>20</v>
      </c>
      <c r="C33" s="9" t="s">
        <v>45</v>
      </c>
      <c r="D33" s="9" t="s">
        <v>24</v>
      </c>
      <c r="E33" s="10">
        <v>35725</v>
      </c>
      <c r="F33" s="11">
        <f t="shared" si="0"/>
        <v>11</v>
      </c>
    </row>
    <row r="34" spans="1:6">
      <c r="A34" s="7">
        <v>33</v>
      </c>
      <c r="B34" s="8" t="s">
        <v>14</v>
      </c>
      <c r="C34" s="8" t="s">
        <v>46</v>
      </c>
      <c r="D34" s="9" t="s">
        <v>24</v>
      </c>
      <c r="E34" s="10">
        <v>38365</v>
      </c>
      <c r="F34" s="11">
        <f t="shared" si="0"/>
        <v>4</v>
      </c>
    </row>
    <row r="35" spans="1:6">
      <c r="A35" s="7">
        <v>34</v>
      </c>
      <c r="B35" s="9" t="s">
        <v>14</v>
      </c>
      <c r="C35" s="9" t="s">
        <v>47</v>
      </c>
      <c r="D35" s="9" t="s">
        <v>35</v>
      </c>
      <c r="E35" s="10">
        <v>38972</v>
      </c>
      <c r="F35" s="11">
        <f t="shared" si="0"/>
        <v>2</v>
      </c>
    </row>
    <row r="36" spans="1:6">
      <c r="A36" s="7">
        <v>35</v>
      </c>
      <c r="B36" s="8" t="s">
        <v>14</v>
      </c>
      <c r="C36" s="8" t="s">
        <v>48</v>
      </c>
      <c r="D36" s="8" t="s">
        <v>24</v>
      </c>
      <c r="E36" s="10">
        <v>39219</v>
      </c>
      <c r="F36" s="11">
        <f t="shared" si="0"/>
        <v>2</v>
      </c>
    </row>
    <row r="37" spans="1:6">
      <c r="A37" s="7">
        <v>36</v>
      </c>
      <c r="B37" s="9" t="s">
        <v>14</v>
      </c>
      <c r="C37" s="9" t="s">
        <v>49</v>
      </c>
      <c r="D37" s="8" t="s">
        <v>35</v>
      </c>
      <c r="E37" s="13">
        <v>35854</v>
      </c>
      <c r="F37" s="11">
        <f t="shared" si="0"/>
        <v>11</v>
      </c>
    </row>
    <row r="38" spans="1:6">
      <c r="A38" s="7">
        <v>37</v>
      </c>
      <c r="B38" s="8" t="s">
        <v>20</v>
      </c>
      <c r="C38" s="8" t="s">
        <v>50</v>
      </c>
      <c r="D38" s="8" t="s">
        <v>24</v>
      </c>
      <c r="E38" s="13">
        <v>37671</v>
      </c>
      <c r="F38" s="11">
        <f t="shared" si="0"/>
        <v>6</v>
      </c>
    </row>
    <row r="39" spans="1:6">
      <c r="A39" s="7">
        <v>38</v>
      </c>
      <c r="B39" s="8" t="s">
        <v>7</v>
      </c>
      <c r="C39" s="9" t="s">
        <v>51</v>
      </c>
      <c r="D39" s="9" t="s">
        <v>84</v>
      </c>
      <c r="E39" s="13">
        <v>36021</v>
      </c>
      <c r="F39" s="11">
        <f t="shared" si="0"/>
        <v>10</v>
      </c>
    </row>
    <row r="40" spans="1:6">
      <c r="A40" s="7">
        <v>39</v>
      </c>
      <c r="B40" s="8" t="s">
        <v>20</v>
      </c>
      <c r="C40" s="8" t="s">
        <v>52</v>
      </c>
      <c r="D40" s="8" t="s">
        <v>24</v>
      </c>
      <c r="E40" s="13">
        <v>35745</v>
      </c>
      <c r="F40" s="11">
        <f t="shared" si="0"/>
        <v>11</v>
      </c>
    </row>
    <row r="41" spans="1:6">
      <c r="A41" s="7">
        <v>40</v>
      </c>
      <c r="B41" s="9" t="s">
        <v>11</v>
      </c>
      <c r="C41" s="9" t="s">
        <v>53</v>
      </c>
      <c r="D41" s="8" t="s">
        <v>84</v>
      </c>
      <c r="E41" s="10">
        <v>38014</v>
      </c>
      <c r="F41" s="11">
        <f t="shared" si="0"/>
        <v>5</v>
      </c>
    </row>
    <row r="42" spans="1:6">
      <c r="A42" s="7">
        <v>41</v>
      </c>
      <c r="B42" s="8" t="s">
        <v>20</v>
      </c>
      <c r="C42" s="8" t="s">
        <v>54</v>
      </c>
      <c r="D42" s="8" t="s">
        <v>16</v>
      </c>
      <c r="E42" s="13">
        <v>39003</v>
      </c>
      <c r="F42" s="11">
        <f t="shared" si="0"/>
        <v>2</v>
      </c>
    </row>
    <row r="43" spans="1:6">
      <c r="A43" s="7">
        <v>42</v>
      </c>
      <c r="B43" s="9" t="s">
        <v>7</v>
      </c>
      <c r="C43" s="9" t="s">
        <v>55</v>
      </c>
      <c r="D43" s="9" t="s">
        <v>56</v>
      </c>
      <c r="E43" s="10">
        <v>35766</v>
      </c>
      <c r="F43" s="11">
        <f t="shared" si="0"/>
        <v>11</v>
      </c>
    </row>
    <row r="44" spans="1:6">
      <c r="A44" s="7">
        <v>43</v>
      </c>
      <c r="B44" s="9" t="s">
        <v>14</v>
      </c>
      <c r="C44" s="9" t="s">
        <v>57</v>
      </c>
      <c r="D44" s="9" t="s">
        <v>9</v>
      </c>
      <c r="E44" s="13">
        <v>38058</v>
      </c>
      <c r="F44" s="11">
        <f t="shared" si="0"/>
        <v>5</v>
      </c>
    </row>
    <row r="45" spans="1:6">
      <c r="A45" s="7">
        <v>44</v>
      </c>
      <c r="B45" s="9" t="s">
        <v>20</v>
      </c>
      <c r="C45" s="9" t="s">
        <v>58</v>
      </c>
      <c r="D45" s="8" t="s">
        <v>24</v>
      </c>
      <c r="E45" s="13">
        <v>37871</v>
      </c>
      <c r="F45" s="11">
        <f t="shared" si="0"/>
        <v>5</v>
      </c>
    </row>
    <row r="46" spans="1:6">
      <c r="A46" s="7">
        <v>45</v>
      </c>
      <c r="B46" s="8" t="s">
        <v>20</v>
      </c>
      <c r="C46" s="8" t="s">
        <v>59</v>
      </c>
      <c r="D46" s="9" t="s">
        <v>24</v>
      </c>
      <c r="E46" s="10">
        <v>37376</v>
      </c>
      <c r="F46" s="11">
        <f t="shared" si="0"/>
        <v>7</v>
      </c>
    </row>
    <row r="47" spans="1:6">
      <c r="A47" s="7">
        <v>46</v>
      </c>
      <c r="B47" s="8" t="s">
        <v>7</v>
      </c>
      <c r="C47" s="8" t="s">
        <v>60</v>
      </c>
      <c r="D47" s="8" t="s">
        <v>56</v>
      </c>
      <c r="E47" s="10">
        <v>39104</v>
      </c>
      <c r="F47" s="11">
        <f t="shared" si="0"/>
        <v>2</v>
      </c>
    </row>
    <row r="48" spans="1:6">
      <c r="A48" s="7">
        <v>47</v>
      </c>
      <c r="B48" s="9" t="s">
        <v>20</v>
      </c>
      <c r="C48" s="9" t="s">
        <v>61</v>
      </c>
      <c r="D48" s="9" t="s">
        <v>35</v>
      </c>
      <c r="E48" s="13">
        <v>37264</v>
      </c>
      <c r="F48" s="11">
        <f t="shared" si="0"/>
        <v>7</v>
      </c>
    </row>
    <row r="49" spans="1:6">
      <c r="A49" s="7">
        <v>48</v>
      </c>
      <c r="B49" s="8" t="s">
        <v>20</v>
      </c>
      <c r="C49" s="8" t="s">
        <v>62</v>
      </c>
      <c r="D49" s="8" t="s">
        <v>24</v>
      </c>
      <c r="E49" s="10">
        <v>39049</v>
      </c>
      <c r="F49" s="11">
        <f t="shared" si="0"/>
        <v>2</v>
      </c>
    </row>
    <row r="50" spans="1:6">
      <c r="A50" s="7">
        <v>49</v>
      </c>
      <c r="B50" s="8" t="s">
        <v>20</v>
      </c>
      <c r="C50" s="9" t="s">
        <v>63</v>
      </c>
      <c r="D50" s="9" t="s">
        <v>24</v>
      </c>
      <c r="E50" s="13">
        <v>36173</v>
      </c>
      <c r="F50" s="11">
        <f t="shared" si="0"/>
        <v>10</v>
      </c>
    </row>
    <row r="51" spans="1:6">
      <c r="A51" s="7">
        <v>50</v>
      </c>
      <c r="B51" s="8" t="s">
        <v>7</v>
      </c>
      <c r="C51" s="9" t="s">
        <v>64</v>
      </c>
      <c r="D51" s="9" t="s">
        <v>56</v>
      </c>
      <c r="E51" s="10">
        <v>35710</v>
      </c>
      <c r="F51" s="11">
        <f t="shared" si="0"/>
        <v>11</v>
      </c>
    </row>
    <row r="52" spans="1:6">
      <c r="A52" s="7">
        <v>51</v>
      </c>
      <c r="B52" s="9" t="s">
        <v>14</v>
      </c>
      <c r="C52" s="8" t="s">
        <v>65</v>
      </c>
      <c r="D52" s="9" t="s">
        <v>35</v>
      </c>
      <c r="E52" s="13">
        <v>36109</v>
      </c>
      <c r="F52" s="11">
        <f t="shared" si="0"/>
        <v>10</v>
      </c>
    </row>
    <row r="53" spans="1:6">
      <c r="A53" s="7">
        <v>52</v>
      </c>
      <c r="B53" s="8" t="s">
        <v>11</v>
      </c>
      <c r="C53" s="8" t="s">
        <v>66</v>
      </c>
      <c r="D53" s="9" t="s">
        <v>35</v>
      </c>
      <c r="E53" s="10">
        <v>38679</v>
      </c>
      <c r="F53" s="11">
        <f t="shared" si="0"/>
        <v>3</v>
      </c>
    </row>
    <row r="54" spans="1:6">
      <c r="A54" s="7">
        <v>53</v>
      </c>
      <c r="B54" s="8" t="s">
        <v>7</v>
      </c>
      <c r="C54" s="8" t="s">
        <v>67</v>
      </c>
      <c r="D54" s="8" t="s">
        <v>16</v>
      </c>
      <c r="E54" s="13">
        <v>35687</v>
      </c>
      <c r="F54" s="11">
        <f t="shared" si="0"/>
        <v>11</v>
      </c>
    </row>
    <row r="55" spans="1:6">
      <c r="A55" s="7">
        <v>54</v>
      </c>
      <c r="B55" s="8" t="s">
        <v>7</v>
      </c>
      <c r="C55" s="8" t="s">
        <v>68</v>
      </c>
      <c r="D55" s="8" t="s">
        <v>16</v>
      </c>
      <c r="E55" s="10">
        <v>39217</v>
      </c>
      <c r="F55" s="11">
        <f t="shared" si="0"/>
        <v>2</v>
      </c>
    </row>
    <row r="56" spans="1:6">
      <c r="A56" s="7">
        <v>55</v>
      </c>
      <c r="B56" s="8" t="s">
        <v>5</v>
      </c>
      <c r="C56" s="9" t="s">
        <v>69</v>
      </c>
      <c r="D56" s="9" t="s">
        <v>35</v>
      </c>
      <c r="E56" s="10">
        <v>38538</v>
      </c>
      <c r="F56" s="11">
        <f t="shared" si="0"/>
        <v>3</v>
      </c>
    </row>
    <row r="57" spans="1:6">
      <c r="A57" s="7">
        <v>56</v>
      </c>
      <c r="B57" s="8" t="s">
        <v>20</v>
      </c>
      <c r="C57" s="9" t="s">
        <v>70</v>
      </c>
      <c r="D57" s="9" t="s">
        <v>35</v>
      </c>
      <c r="E57" s="13">
        <v>37225</v>
      </c>
      <c r="F57" s="11">
        <f t="shared" si="0"/>
        <v>7</v>
      </c>
    </row>
    <row r="58" spans="1:6">
      <c r="A58" s="7">
        <v>57</v>
      </c>
      <c r="B58" s="9" t="s">
        <v>7</v>
      </c>
      <c r="C58" s="9" t="s">
        <v>71</v>
      </c>
      <c r="D58" s="9" t="s">
        <v>16</v>
      </c>
      <c r="E58" s="13">
        <v>36500</v>
      </c>
      <c r="F58" s="11">
        <f t="shared" si="0"/>
        <v>9</v>
      </c>
    </row>
    <row r="59" spans="1:6">
      <c r="A59" s="7">
        <v>58</v>
      </c>
      <c r="B59" s="9" t="s">
        <v>20</v>
      </c>
      <c r="C59" s="9" t="s">
        <v>72</v>
      </c>
      <c r="D59" s="8" t="s">
        <v>16</v>
      </c>
      <c r="E59" s="10">
        <v>37828</v>
      </c>
      <c r="F59" s="11">
        <f t="shared" si="0"/>
        <v>5</v>
      </c>
    </row>
    <row r="60" spans="1:6">
      <c r="A60" s="7">
        <v>59</v>
      </c>
      <c r="B60" s="8" t="s">
        <v>20</v>
      </c>
      <c r="C60" s="8" t="s">
        <v>73</v>
      </c>
      <c r="D60" s="8" t="s">
        <v>16</v>
      </c>
      <c r="E60" s="10">
        <v>37375</v>
      </c>
      <c r="F60" s="11">
        <f t="shared" si="0"/>
        <v>7</v>
      </c>
    </row>
    <row r="61" spans="1:6">
      <c r="A61" s="7">
        <v>60</v>
      </c>
      <c r="B61" s="8" t="s">
        <v>14</v>
      </c>
      <c r="C61" s="8" t="s">
        <v>44</v>
      </c>
      <c r="D61" s="8" t="s">
        <v>16</v>
      </c>
      <c r="E61" s="13">
        <v>38420</v>
      </c>
      <c r="F61" s="11">
        <f t="shared" si="0"/>
        <v>4</v>
      </c>
    </row>
    <row r="62" spans="1:6">
      <c r="A62" s="7">
        <v>61</v>
      </c>
      <c r="B62" s="8" t="s">
        <v>14</v>
      </c>
      <c r="C62" s="8" t="s">
        <v>74</v>
      </c>
      <c r="D62" s="8" t="s">
        <v>16</v>
      </c>
      <c r="E62" s="13">
        <v>39188</v>
      </c>
      <c r="F62" s="11">
        <f t="shared" si="0"/>
        <v>2</v>
      </c>
    </row>
    <row r="63" spans="1:6">
      <c r="A63" s="7">
        <v>62</v>
      </c>
      <c r="B63" s="9" t="s">
        <v>7</v>
      </c>
      <c r="C63" s="9" t="s">
        <v>75</v>
      </c>
      <c r="D63" s="9" t="s">
        <v>16</v>
      </c>
      <c r="E63" s="13">
        <v>38633</v>
      </c>
      <c r="F63" s="11">
        <f t="shared" si="0"/>
        <v>3</v>
      </c>
    </row>
    <row r="64" spans="1:6">
      <c r="A64" s="7">
        <v>63</v>
      </c>
      <c r="B64" s="9" t="s">
        <v>14</v>
      </c>
      <c r="C64" s="8" t="s">
        <v>76</v>
      </c>
      <c r="D64" s="8" t="s">
        <v>16</v>
      </c>
      <c r="E64" s="10">
        <v>36537</v>
      </c>
      <c r="F64" s="11">
        <f t="shared" si="0"/>
        <v>9</v>
      </c>
    </row>
    <row r="65" spans="1:6">
      <c r="A65" s="7">
        <v>64</v>
      </c>
      <c r="B65" s="8" t="s">
        <v>11</v>
      </c>
      <c r="C65" s="8" t="s">
        <v>77</v>
      </c>
      <c r="D65" s="8" t="s">
        <v>16</v>
      </c>
      <c r="E65" s="10">
        <v>38778</v>
      </c>
      <c r="F65" s="11">
        <f t="shared" si="0"/>
        <v>3</v>
      </c>
    </row>
    <row r="66" spans="1:6">
      <c r="A66" s="7">
        <v>65</v>
      </c>
      <c r="B66" s="9" t="s">
        <v>14</v>
      </c>
      <c r="C66" s="9" t="s">
        <v>78</v>
      </c>
      <c r="D66" s="9" t="s">
        <v>16</v>
      </c>
      <c r="E66" s="13">
        <v>37070</v>
      </c>
      <c r="F66" s="11">
        <f>DATEDIF(E66,$H$2,"Y")</f>
        <v>7</v>
      </c>
    </row>
    <row r="67" spans="1:6">
      <c r="A67" s="7">
        <v>66</v>
      </c>
      <c r="B67" s="8" t="s">
        <v>7</v>
      </c>
      <c r="C67" s="9" t="s">
        <v>79</v>
      </c>
      <c r="D67" s="9" t="s">
        <v>16</v>
      </c>
      <c r="E67" s="13">
        <v>36317</v>
      </c>
      <c r="F67" s="11">
        <f>DATEDIF(E67,$H$2,"Y")</f>
        <v>9</v>
      </c>
    </row>
    <row r="68" spans="1:6" ht="16.8" thickBot="1">
      <c r="A68" s="14">
        <v>67</v>
      </c>
      <c r="B68" s="15" t="s">
        <v>20</v>
      </c>
      <c r="C68" s="16" t="s">
        <v>80</v>
      </c>
      <c r="D68" s="15" t="s">
        <v>16</v>
      </c>
      <c r="E68" s="17">
        <v>38034</v>
      </c>
      <c r="F68" s="18">
        <f>DATEDIF(E68,$H$2,"Y")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tabSelected="1" workbookViewId="0">
      <selection activeCell="J7" sqref="J7"/>
    </sheetView>
  </sheetViews>
  <sheetFormatPr defaultColWidth="8.8984375" defaultRowHeight="16.2"/>
  <cols>
    <col min="1" max="1" width="5.8984375" style="19" customWidth="1"/>
    <col min="2" max="2" width="10.19921875" style="19" customWidth="1"/>
    <col min="3" max="3" width="10.5" style="19" customWidth="1"/>
    <col min="4" max="4" width="10.59765625" style="5" customWidth="1"/>
    <col min="5" max="5" width="23" style="5" customWidth="1"/>
    <col min="6" max="6" width="5.69921875" style="5" customWidth="1"/>
    <col min="7" max="8" width="13.5" style="24" customWidth="1"/>
    <col min="9" max="9" width="14.09765625" style="5" customWidth="1"/>
    <col min="10" max="16384" width="8.8984375" style="5"/>
  </cols>
  <sheetData>
    <row r="1" spans="1:9" ht="30" customHeight="1" thickTop="1" thickBot="1">
      <c r="A1" s="38" t="s">
        <v>0</v>
      </c>
      <c r="B1" s="39" t="s">
        <v>1</v>
      </c>
      <c r="C1" s="39" t="s">
        <v>2</v>
      </c>
      <c r="D1" s="40" t="s">
        <v>86</v>
      </c>
      <c r="E1" s="40" t="s">
        <v>87</v>
      </c>
      <c r="F1" s="41" t="s">
        <v>88</v>
      </c>
      <c r="G1" s="40" t="s">
        <v>89</v>
      </c>
      <c r="H1" s="40" t="s">
        <v>90</v>
      </c>
      <c r="I1" s="42" t="s">
        <v>91</v>
      </c>
    </row>
    <row r="2" spans="1:9" ht="24" customHeight="1" thickBot="1">
      <c r="A2" s="43">
        <v>1</v>
      </c>
      <c r="B2" s="44" t="s">
        <v>5</v>
      </c>
      <c r="C2" s="44" t="s">
        <v>6</v>
      </c>
      <c r="D2" s="44">
        <v>20</v>
      </c>
      <c r="E2" s="45" t="s">
        <v>101</v>
      </c>
      <c r="F2" s="45">
        <v>0</v>
      </c>
      <c r="G2" s="46">
        <f t="shared" ref="G2:G33" si="0">VLOOKUP(年資,補助比例對照表,3)</f>
        <v>1</v>
      </c>
      <c r="H2" s="47">
        <f t="shared" ref="H2:H33" si="1">VLOOKUP(旅遊地點,團費,3,0)*補助比例</f>
        <v>26900</v>
      </c>
      <c r="I2" s="48">
        <f t="shared" ref="I2:I33" si="2">VLOOKUP(旅遊地點,團費,3,0)*(攜眷人數+1)-補助金額</f>
        <v>0</v>
      </c>
    </row>
    <row r="3" spans="1:9" ht="24" customHeight="1" thickBot="1">
      <c r="A3" s="43">
        <v>2</v>
      </c>
      <c r="B3" s="44" t="s">
        <v>7</v>
      </c>
      <c r="C3" s="44" t="s">
        <v>8</v>
      </c>
      <c r="D3" s="44">
        <v>13</v>
      </c>
      <c r="E3" s="45" t="s">
        <v>99</v>
      </c>
      <c r="F3" s="45">
        <v>3</v>
      </c>
      <c r="G3" s="46">
        <f t="shared" si="0"/>
        <v>1</v>
      </c>
      <c r="H3" s="47">
        <f t="shared" si="1"/>
        <v>14300</v>
      </c>
      <c r="I3" s="48">
        <f t="shared" si="2"/>
        <v>42900</v>
      </c>
    </row>
    <row r="4" spans="1:9" ht="24" customHeight="1" thickBot="1">
      <c r="A4" s="43">
        <v>3</v>
      </c>
      <c r="B4" s="44" t="s">
        <v>7</v>
      </c>
      <c r="C4" s="44" t="s">
        <v>10</v>
      </c>
      <c r="D4" s="44">
        <v>17</v>
      </c>
      <c r="E4" s="45" t="s">
        <v>99</v>
      </c>
      <c r="F4" s="45">
        <v>0</v>
      </c>
      <c r="G4" s="46">
        <f t="shared" si="0"/>
        <v>1</v>
      </c>
      <c r="H4" s="47">
        <f t="shared" si="1"/>
        <v>14300</v>
      </c>
      <c r="I4" s="48">
        <f t="shared" si="2"/>
        <v>0</v>
      </c>
    </row>
    <row r="5" spans="1:9" ht="24" customHeight="1" thickBot="1">
      <c r="A5" s="43">
        <v>4</v>
      </c>
      <c r="B5" s="44" t="s">
        <v>11</v>
      </c>
      <c r="C5" s="44" t="s">
        <v>12</v>
      </c>
      <c r="D5" s="44">
        <v>19</v>
      </c>
      <c r="E5" s="45" t="s">
        <v>101</v>
      </c>
      <c r="F5" s="45">
        <v>2</v>
      </c>
      <c r="G5" s="46">
        <f t="shared" si="0"/>
        <v>1</v>
      </c>
      <c r="H5" s="47">
        <f t="shared" si="1"/>
        <v>26900</v>
      </c>
      <c r="I5" s="48">
        <f t="shared" si="2"/>
        <v>53800</v>
      </c>
    </row>
    <row r="6" spans="1:9" ht="24" customHeight="1" thickBot="1">
      <c r="A6" s="43">
        <v>5</v>
      </c>
      <c r="B6" s="44" t="s">
        <v>11</v>
      </c>
      <c r="C6" s="44" t="s">
        <v>13</v>
      </c>
      <c r="D6" s="44">
        <v>14</v>
      </c>
      <c r="E6" s="45" t="s">
        <v>101</v>
      </c>
      <c r="F6" s="45">
        <v>3</v>
      </c>
      <c r="G6" s="46">
        <f t="shared" si="0"/>
        <v>1</v>
      </c>
      <c r="H6" s="47">
        <f t="shared" si="1"/>
        <v>26900</v>
      </c>
      <c r="I6" s="48">
        <f t="shared" si="2"/>
        <v>80700</v>
      </c>
    </row>
    <row r="7" spans="1:9" ht="24" customHeight="1" thickBot="1">
      <c r="A7" s="43">
        <v>6</v>
      </c>
      <c r="B7" s="44" t="s">
        <v>14</v>
      </c>
      <c r="C7" s="44" t="s">
        <v>15</v>
      </c>
      <c r="D7" s="44">
        <v>11</v>
      </c>
      <c r="E7" s="45" t="s">
        <v>99</v>
      </c>
      <c r="F7" s="45">
        <v>1</v>
      </c>
      <c r="G7" s="46">
        <f t="shared" si="0"/>
        <v>1</v>
      </c>
      <c r="H7" s="47">
        <f t="shared" si="1"/>
        <v>14300</v>
      </c>
      <c r="I7" s="48">
        <f t="shared" si="2"/>
        <v>14300</v>
      </c>
    </row>
    <row r="8" spans="1:9" ht="24" customHeight="1" thickBot="1">
      <c r="A8" s="43">
        <v>7</v>
      </c>
      <c r="B8" s="44" t="s">
        <v>14</v>
      </c>
      <c r="C8" s="44" t="s">
        <v>17</v>
      </c>
      <c r="D8" s="44">
        <v>18</v>
      </c>
      <c r="E8" s="45" t="s">
        <v>103</v>
      </c>
      <c r="F8" s="45">
        <v>0</v>
      </c>
      <c r="G8" s="46">
        <f t="shared" si="0"/>
        <v>1</v>
      </c>
      <c r="H8" s="47">
        <f t="shared" si="1"/>
        <v>24800</v>
      </c>
      <c r="I8" s="48">
        <f t="shared" si="2"/>
        <v>0</v>
      </c>
    </row>
    <row r="9" spans="1:9" ht="24" customHeight="1" thickBot="1">
      <c r="A9" s="43">
        <v>8</v>
      </c>
      <c r="B9" s="44" t="s">
        <v>5</v>
      </c>
      <c r="C9" s="44" t="s">
        <v>18</v>
      </c>
      <c r="D9" s="44">
        <v>16</v>
      </c>
      <c r="E9" s="45" t="s">
        <v>103</v>
      </c>
      <c r="F9" s="45">
        <v>1</v>
      </c>
      <c r="G9" s="46">
        <f t="shared" si="0"/>
        <v>1</v>
      </c>
      <c r="H9" s="47">
        <f t="shared" si="1"/>
        <v>24800</v>
      </c>
      <c r="I9" s="48">
        <f t="shared" si="2"/>
        <v>24800</v>
      </c>
    </row>
    <row r="10" spans="1:9" ht="24" customHeight="1" thickBot="1">
      <c r="A10" s="43">
        <v>9</v>
      </c>
      <c r="B10" s="44" t="s">
        <v>5</v>
      </c>
      <c r="C10" s="44" t="s">
        <v>19</v>
      </c>
      <c r="D10" s="44">
        <v>16</v>
      </c>
      <c r="E10" s="45" t="s">
        <v>101</v>
      </c>
      <c r="F10" s="45">
        <v>0</v>
      </c>
      <c r="G10" s="46">
        <f t="shared" si="0"/>
        <v>1</v>
      </c>
      <c r="H10" s="47">
        <f t="shared" si="1"/>
        <v>26900</v>
      </c>
      <c r="I10" s="48">
        <f t="shared" si="2"/>
        <v>0</v>
      </c>
    </row>
    <row r="11" spans="1:9" ht="24" customHeight="1" thickBot="1">
      <c r="A11" s="43">
        <v>10</v>
      </c>
      <c r="B11" s="44" t="s">
        <v>20</v>
      </c>
      <c r="C11" s="44" t="s">
        <v>21</v>
      </c>
      <c r="D11" s="44">
        <v>10</v>
      </c>
      <c r="E11" s="45" t="s">
        <v>99</v>
      </c>
      <c r="F11" s="45">
        <v>1</v>
      </c>
      <c r="G11" s="46">
        <f t="shared" si="0"/>
        <v>1</v>
      </c>
      <c r="H11" s="47">
        <f t="shared" si="1"/>
        <v>14300</v>
      </c>
      <c r="I11" s="48">
        <f t="shared" si="2"/>
        <v>14300</v>
      </c>
    </row>
    <row r="12" spans="1:9" ht="24" customHeight="1" thickBot="1">
      <c r="A12" s="43">
        <v>11</v>
      </c>
      <c r="B12" s="44" t="s">
        <v>14</v>
      </c>
      <c r="C12" s="44" t="s">
        <v>22</v>
      </c>
      <c r="D12" s="44">
        <v>14</v>
      </c>
      <c r="E12" s="45" t="s">
        <v>101</v>
      </c>
      <c r="F12" s="45">
        <v>0</v>
      </c>
      <c r="G12" s="46">
        <f t="shared" si="0"/>
        <v>1</v>
      </c>
      <c r="H12" s="47">
        <f t="shared" si="1"/>
        <v>26900</v>
      </c>
      <c r="I12" s="48">
        <f t="shared" si="2"/>
        <v>0</v>
      </c>
    </row>
    <row r="13" spans="1:9" ht="24" customHeight="1" thickBot="1">
      <c r="A13" s="43">
        <v>12</v>
      </c>
      <c r="B13" s="44" t="s">
        <v>20</v>
      </c>
      <c r="C13" s="44" t="s">
        <v>23</v>
      </c>
      <c r="D13" s="44">
        <v>18</v>
      </c>
      <c r="E13" s="45" t="s">
        <v>101</v>
      </c>
      <c r="F13" s="45">
        <v>3</v>
      </c>
      <c r="G13" s="46">
        <f t="shared" si="0"/>
        <v>1</v>
      </c>
      <c r="H13" s="47">
        <f t="shared" si="1"/>
        <v>26900</v>
      </c>
      <c r="I13" s="48">
        <f t="shared" si="2"/>
        <v>80700</v>
      </c>
    </row>
    <row r="14" spans="1:9" ht="24" customHeight="1" thickBot="1">
      <c r="A14" s="43">
        <v>13</v>
      </c>
      <c r="B14" s="44" t="s">
        <v>14</v>
      </c>
      <c r="C14" s="44" t="s">
        <v>25</v>
      </c>
      <c r="D14" s="44">
        <v>12</v>
      </c>
      <c r="E14" s="45" t="s">
        <v>103</v>
      </c>
      <c r="F14" s="45">
        <v>1</v>
      </c>
      <c r="G14" s="46">
        <f t="shared" si="0"/>
        <v>1</v>
      </c>
      <c r="H14" s="47">
        <f t="shared" si="1"/>
        <v>24800</v>
      </c>
      <c r="I14" s="48">
        <f t="shared" si="2"/>
        <v>24800</v>
      </c>
    </row>
    <row r="15" spans="1:9" ht="24" customHeight="1" thickBot="1">
      <c r="A15" s="43">
        <v>14</v>
      </c>
      <c r="B15" s="44" t="s">
        <v>5</v>
      </c>
      <c r="C15" s="44" t="s">
        <v>26</v>
      </c>
      <c r="D15" s="44">
        <v>14</v>
      </c>
      <c r="E15" s="45" t="s">
        <v>103</v>
      </c>
      <c r="F15" s="45">
        <v>2</v>
      </c>
      <c r="G15" s="46">
        <f t="shared" si="0"/>
        <v>1</v>
      </c>
      <c r="H15" s="47">
        <f t="shared" si="1"/>
        <v>24800</v>
      </c>
      <c r="I15" s="48">
        <f t="shared" si="2"/>
        <v>49600</v>
      </c>
    </row>
    <row r="16" spans="1:9" ht="24" customHeight="1" thickBot="1">
      <c r="A16" s="43">
        <v>15</v>
      </c>
      <c r="B16" s="44" t="s">
        <v>5</v>
      </c>
      <c r="C16" s="44" t="s">
        <v>27</v>
      </c>
      <c r="D16" s="44">
        <v>16</v>
      </c>
      <c r="E16" s="45" t="s">
        <v>101</v>
      </c>
      <c r="F16" s="45">
        <v>1</v>
      </c>
      <c r="G16" s="46">
        <f t="shared" si="0"/>
        <v>1</v>
      </c>
      <c r="H16" s="47">
        <f t="shared" si="1"/>
        <v>26900</v>
      </c>
      <c r="I16" s="48">
        <f t="shared" si="2"/>
        <v>26900</v>
      </c>
    </row>
    <row r="17" spans="1:9" ht="24" customHeight="1" thickBot="1">
      <c r="A17" s="43">
        <v>16</v>
      </c>
      <c r="B17" s="44" t="s">
        <v>20</v>
      </c>
      <c r="C17" s="44" t="s">
        <v>28</v>
      </c>
      <c r="D17" s="44">
        <v>12</v>
      </c>
      <c r="E17" s="45" t="s">
        <v>101</v>
      </c>
      <c r="F17" s="45">
        <v>1</v>
      </c>
      <c r="G17" s="46">
        <f t="shared" si="0"/>
        <v>1</v>
      </c>
      <c r="H17" s="47">
        <f t="shared" si="1"/>
        <v>26900</v>
      </c>
      <c r="I17" s="48">
        <f t="shared" si="2"/>
        <v>26900</v>
      </c>
    </row>
    <row r="18" spans="1:9" ht="24" customHeight="1" thickBot="1">
      <c r="A18" s="43">
        <v>17</v>
      </c>
      <c r="B18" s="44" t="s">
        <v>20</v>
      </c>
      <c r="C18" s="44" t="s">
        <v>29</v>
      </c>
      <c r="D18" s="44">
        <v>12</v>
      </c>
      <c r="E18" s="45" t="s">
        <v>103</v>
      </c>
      <c r="F18" s="45">
        <v>2</v>
      </c>
      <c r="G18" s="46">
        <f t="shared" si="0"/>
        <v>1</v>
      </c>
      <c r="H18" s="47">
        <f t="shared" si="1"/>
        <v>24800</v>
      </c>
      <c r="I18" s="48">
        <f t="shared" si="2"/>
        <v>49600</v>
      </c>
    </row>
    <row r="19" spans="1:9" ht="24" customHeight="1" thickBot="1">
      <c r="A19" s="43">
        <v>18</v>
      </c>
      <c r="B19" s="44" t="s">
        <v>11</v>
      </c>
      <c r="C19" s="44" t="s">
        <v>30</v>
      </c>
      <c r="D19" s="44">
        <v>13</v>
      </c>
      <c r="E19" s="45" t="s">
        <v>103</v>
      </c>
      <c r="F19" s="45">
        <v>1</v>
      </c>
      <c r="G19" s="46">
        <f t="shared" si="0"/>
        <v>1</v>
      </c>
      <c r="H19" s="47">
        <f t="shared" si="1"/>
        <v>24800</v>
      </c>
      <c r="I19" s="48">
        <f t="shared" si="2"/>
        <v>24800</v>
      </c>
    </row>
    <row r="20" spans="1:9" ht="24" customHeight="1" thickBot="1">
      <c r="A20" s="43">
        <v>19</v>
      </c>
      <c r="B20" s="44" t="s">
        <v>11</v>
      </c>
      <c r="C20" s="44" t="s">
        <v>31</v>
      </c>
      <c r="D20" s="44">
        <v>10</v>
      </c>
      <c r="E20" s="45" t="s">
        <v>101</v>
      </c>
      <c r="F20" s="45">
        <v>1</v>
      </c>
      <c r="G20" s="46">
        <f t="shared" si="0"/>
        <v>1</v>
      </c>
      <c r="H20" s="47">
        <f t="shared" si="1"/>
        <v>26900</v>
      </c>
      <c r="I20" s="48">
        <f t="shared" si="2"/>
        <v>26900</v>
      </c>
    </row>
    <row r="21" spans="1:9" ht="24" customHeight="1" thickBot="1">
      <c r="A21" s="43">
        <v>20</v>
      </c>
      <c r="B21" s="44" t="s">
        <v>5</v>
      </c>
      <c r="C21" s="44" t="s">
        <v>32</v>
      </c>
      <c r="D21" s="44">
        <v>13</v>
      </c>
      <c r="E21" s="45" t="s">
        <v>103</v>
      </c>
      <c r="F21" s="45">
        <v>3</v>
      </c>
      <c r="G21" s="46">
        <f t="shared" si="0"/>
        <v>1</v>
      </c>
      <c r="H21" s="47">
        <f t="shared" si="1"/>
        <v>24800</v>
      </c>
      <c r="I21" s="48">
        <f t="shared" si="2"/>
        <v>74400</v>
      </c>
    </row>
    <row r="22" spans="1:9" ht="24" customHeight="1" thickBot="1">
      <c r="A22" s="43">
        <v>21</v>
      </c>
      <c r="B22" s="44" t="s">
        <v>5</v>
      </c>
      <c r="C22" s="44" t="s">
        <v>33</v>
      </c>
      <c r="D22" s="44">
        <v>13</v>
      </c>
      <c r="E22" s="45" t="s">
        <v>103</v>
      </c>
      <c r="F22" s="45">
        <v>3</v>
      </c>
      <c r="G22" s="46">
        <f t="shared" si="0"/>
        <v>1</v>
      </c>
      <c r="H22" s="47">
        <f t="shared" si="1"/>
        <v>24800</v>
      </c>
      <c r="I22" s="48">
        <f t="shared" si="2"/>
        <v>74400</v>
      </c>
    </row>
    <row r="23" spans="1:9" ht="24" customHeight="1" thickBot="1">
      <c r="A23" s="43">
        <v>22</v>
      </c>
      <c r="B23" s="44" t="s">
        <v>7</v>
      </c>
      <c r="C23" s="44" t="s">
        <v>34</v>
      </c>
      <c r="D23" s="44">
        <v>16</v>
      </c>
      <c r="E23" s="45" t="s">
        <v>101</v>
      </c>
      <c r="F23" s="45">
        <v>1</v>
      </c>
      <c r="G23" s="46">
        <f t="shared" si="0"/>
        <v>1</v>
      </c>
      <c r="H23" s="47">
        <f t="shared" si="1"/>
        <v>26900</v>
      </c>
      <c r="I23" s="48">
        <f t="shared" si="2"/>
        <v>26900</v>
      </c>
    </row>
    <row r="24" spans="1:9" ht="24" customHeight="1" thickBot="1">
      <c r="A24" s="43">
        <v>23</v>
      </c>
      <c r="B24" s="44" t="s">
        <v>14</v>
      </c>
      <c r="C24" s="44" t="s">
        <v>36</v>
      </c>
      <c r="D24" s="44">
        <v>1</v>
      </c>
      <c r="E24" s="45" t="s">
        <v>103</v>
      </c>
      <c r="F24" s="45">
        <v>2</v>
      </c>
      <c r="G24" s="46">
        <f t="shared" si="0"/>
        <v>0.8</v>
      </c>
      <c r="H24" s="47">
        <f t="shared" si="1"/>
        <v>19840</v>
      </c>
      <c r="I24" s="48">
        <f t="shared" si="2"/>
        <v>54560</v>
      </c>
    </row>
    <row r="25" spans="1:9" ht="24" customHeight="1" thickBot="1">
      <c r="A25" s="43">
        <v>24</v>
      </c>
      <c r="B25" s="44" t="s">
        <v>11</v>
      </c>
      <c r="C25" s="44" t="s">
        <v>37</v>
      </c>
      <c r="D25" s="44">
        <v>2</v>
      </c>
      <c r="E25" s="45" t="s">
        <v>101</v>
      </c>
      <c r="F25" s="45">
        <v>3</v>
      </c>
      <c r="G25" s="46">
        <f t="shared" si="0"/>
        <v>0.8</v>
      </c>
      <c r="H25" s="47">
        <f t="shared" si="1"/>
        <v>21520</v>
      </c>
      <c r="I25" s="48">
        <f t="shared" si="2"/>
        <v>86080</v>
      </c>
    </row>
    <row r="26" spans="1:9" ht="24" customHeight="1" thickBot="1">
      <c r="A26" s="43">
        <v>25</v>
      </c>
      <c r="B26" s="44" t="s">
        <v>5</v>
      </c>
      <c r="C26" s="44" t="s">
        <v>38</v>
      </c>
      <c r="D26" s="44">
        <v>2</v>
      </c>
      <c r="E26" s="45" t="s">
        <v>99</v>
      </c>
      <c r="F26" s="45">
        <v>1</v>
      </c>
      <c r="G26" s="46">
        <f t="shared" si="0"/>
        <v>0.8</v>
      </c>
      <c r="H26" s="47">
        <f t="shared" si="1"/>
        <v>11440</v>
      </c>
      <c r="I26" s="48">
        <f t="shared" si="2"/>
        <v>17160</v>
      </c>
    </row>
    <row r="27" spans="1:9" ht="24" customHeight="1" thickBot="1">
      <c r="A27" s="43">
        <v>26</v>
      </c>
      <c r="B27" s="44" t="s">
        <v>20</v>
      </c>
      <c r="C27" s="44" t="s">
        <v>39</v>
      </c>
      <c r="D27" s="44">
        <v>3</v>
      </c>
      <c r="E27" s="45" t="s">
        <v>99</v>
      </c>
      <c r="F27" s="45">
        <v>0</v>
      </c>
      <c r="G27" s="46">
        <f t="shared" si="0"/>
        <v>1</v>
      </c>
      <c r="H27" s="47">
        <f t="shared" si="1"/>
        <v>14300</v>
      </c>
      <c r="I27" s="48">
        <f t="shared" si="2"/>
        <v>0</v>
      </c>
    </row>
    <row r="28" spans="1:9" ht="24" customHeight="1" thickBot="1">
      <c r="A28" s="43">
        <v>27</v>
      </c>
      <c r="B28" s="44" t="s">
        <v>7</v>
      </c>
      <c r="C28" s="44" t="s">
        <v>40</v>
      </c>
      <c r="D28" s="44">
        <v>8</v>
      </c>
      <c r="E28" s="45" t="s">
        <v>101</v>
      </c>
      <c r="F28" s="45">
        <v>2</v>
      </c>
      <c r="G28" s="46">
        <f t="shared" si="0"/>
        <v>1</v>
      </c>
      <c r="H28" s="47">
        <f t="shared" si="1"/>
        <v>26900</v>
      </c>
      <c r="I28" s="48">
        <f t="shared" si="2"/>
        <v>53800</v>
      </c>
    </row>
    <row r="29" spans="1:9" ht="24" customHeight="1" thickBot="1">
      <c r="A29" s="43">
        <v>28</v>
      </c>
      <c r="B29" s="44" t="s">
        <v>14</v>
      </c>
      <c r="C29" s="44" t="s">
        <v>41</v>
      </c>
      <c r="D29" s="44">
        <v>0</v>
      </c>
      <c r="E29" s="45" t="s">
        <v>101</v>
      </c>
      <c r="F29" s="45">
        <v>1</v>
      </c>
      <c r="G29" s="46">
        <f t="shared" si="0"/>
        <v>0.3</v>
      </c>
      <c r="H29" s="47">
        <f t="shared" si="1"/>
        <v>8070</v>
      </c>
      <c r="I29" s="48">
        <f t="shared" si="2"/>
        <v>45730</v>
      </c>
    </row>
    <row r="30" spans="1:9" ht="24" customHeight="1" thickBot="1">
      <c r="A30" s="43">
        <v>29</v>
      </c>
      <c r="B30" s="44" t="s">
        <v>20</v>
      </c>
      <c r="C30" s="44" t="s">
        <v>42</v>
      </c>
      <c r="D30" s="44">
        <v>7</v>
      </c>
      <c r="E30" s="45" t="s">
        <v>101</v>
      </c>
      <c r="F30" s="45">
        <v>1</v>
      </c>
      <c r="G30" s="46">
        <f t="shared" si="0"/>
        <v>1</v>
      </c>
      <c r="H30" s="47">
        <f t="shared" si="1"/>
        <v>26900</v>
      </c>
      <c r="I30" s="48">
        <f t="shared" si="2"/>
        <v>26900</v>
      </c>
    </row>
    <row r="31" spans="1:9" ht="24" customHeight="1" thickBot="1">
      <c r="A31" s="43">
        <v>30</v>
      </c>
      <c r="B31" s="44" t="s">
        <v>11</v>
      </c>
      <c r="C31" s="44" t="s">
        <v>43</v>
      </c>
      <c r="D31" s="44">
        <v>0</v>
      </c>
      <c r="E31" s="45" t="s">
        <v>99</v>
      </c>
      <c r="F31" s="45">
        <v>0</v>
      </c>
      <c r="G31" s="46">
        <f t="shared" si="0"/>
        <v>0.3</v>
      </c>
      <c r="H31" s="47">
        <f t="shared" si="1"/>
        <v>4290</v>
      </c>
      <c r="I31" s="48">
        <f t="shared" si="2"/>
        <v>10010</v>
      </c>
    </row>
    <row r="32" spans="1:9" ht="24" customHeight="1" thickBot="1">
      <c r="A32" s="43">
        <v>31</v>
      </c>
      <c r="B32" s="44" t="s">
        <v>11</v>
      </c>
      <c r="C32" s="44" t="s">
        <v>44</v>
      </c>
      <c r="D32" s="44">
        <v>5</v>
      </c>
      <c r="E32" s="45" t="s">
        <v>99</v>
      </c>
      <c r="F32" s="45">
        <v>0</v>
      </c>
      <c r="G32" s="46">
        <f t="shared" si="0"/>
        <v>1</v>
      </c>
      <c r="H32" s="47">
        <f t="shared" si="1"/>
        <v>14300</v>
      </c>
      <c r="I32" s="48">
        <f t="shared" si="2"/>
        <v>0</v>
      </c>
    </row>
    <row r="33" spans="1:9" ht="24" customHeight="1" thickBot="1">
      <c r="A33" s="43">
        <v>32</v>
      </c>
      <c r="B33" s="44" t="s">
        <v>20</v>
      </c>
      <c r="C33" s="44" t="s">
        <v>45</v>
      </c>
      <c r="D33" s="44">
        <v>9</v>
      </c>
      <c r="E33" s="45" t="s">
        <v>103</v>
      </c>
      <c r="F33" s="45">
        <v>0</v>
      </c>
      <c r="G33" s="46">
        <f t="shared" si="0"/>
        <v>1</v>
      </c>
      <c r="H33" s="47">
        <f t="shared" si="1"/>
        <v>24800</v>
      </c>
      <c r="I33" s="48">
        <f t="shared" si="2"/>
        <v>0</v>
      </c>
    </row>
    <row r="34" spans="1:9" ht="24" customHeight="1" thickBot="1">
      <c r="A34" s="43">
        <v>33</v>
      </c>
      <c r="B34" s="44" t="s">
        <v>14</v>
      </c>
      <c r="C34" s="44" t="s">
        <v>46</v>
      </c>
      <c r="D34" s="44">
        <v>2</v>
      </c>
      <c r="E34" s="45" t="s">
        <v>101</v>
      </c>
      <c r="F34" s="45">
        <v>1</v>
      </c>
      <c r="G34" s="46">
        <f t="shared" ref="G34:G68" si="3">VLOOKUP(年資,補助比例對照表,3)</f>
        <v>0.8</v>
      </c>
      <c r="H34" s="47">
        <f t="shared" ref="H34:H68" si="4">VLOOKUP(旅遊地點,團費,3,0)*補助比例</f>
        <v>21520</v>
      </c>
      <c r="I34" s="48">
        <f t="shared" ref="I34:I68" si="5">VLOOKUP(旅遊地點,團費,3,0)*(攜眷人數+1)-補助金額</f>
        <v>32280</v>
      </c>
    </row>
    <row r="35" spans="1:9" ht="24" customHeight="1" thickBot="1">
      <c r="A35" s="43">
        <v>34</v>
      </c>
      <c r="B35" s="44" t="s">
        <v>14</v>
      </c>
      <c r="C35" s="44" t="s">
        <v>47</v>
      </c>
      <c r="D35" s="44">
        <v>0</v>
      </c>
      <c r="E35" s="45" t="s">
        <v>99</v>
      </c>
      <c r="F35" s="45">
        <v>1</v>
      </c>
      <c r="G35" s="46">
        <f t="shared" si="3"/>
        <v>0.3</v>
      </c>
      <c r="H35" s="47">
        <f t="shared" si="4"/>
        <v>4290</v>
      </c>
      <c r="I35" s="48">
        <f t="shared" si="5"/>
        <v>24310</v>
      </c>
    </row>
    <row r="36" spans="1:9" ht="24" customHeight="1" thickBot="1">
      <c r="A36" s="43">
        <v>35</v>
      </c>
      <c r="B36" s="44" t="s">
        <v>14</v>
      </c>
      <c r="C36" s="44" t="s">
        <v>48</v>
      </c>
      <c r="D36" s="44">
        <v>0</v>
      </c>
      <c r="E36" s="45" t="s">
        <v>101</v>
      </c>
      <c r="F36" s="45">
        <v>1</v>
      </c>
      <c r="G36" s="46">
        <f t="shared" si="3"/>
        <v>0.3</v>
      </c>
      <c r="H36" s="47">
        <f t="shared" si="4"/>
        <v>8070</v>
      </c>
      <c r="I36" s="48">
        <f t="shared" si="5"/>
        <v>45730</v>
      </c>
    </row>
    <row r="37" spans="1:9" ht="24" customHeight="1" thickBot="1">
      <c r="A37" s="43">
        <v>36</v>
      </c>
      <c r="B37" s="44" t="s">
        <v>14</v>
      </c>
      <c r="C37" s="44" t="s">
        <v>49</v>
      </c>
      <c r="D37" s="44">
        <v>9</v>
      </c>
      <c r="E37" s="45" t="s">
        <v>103</v>
      </c>
      <c r="F37" s="45">
        <v>1</v>
      </c>
      <c r="G37" s="46">
        <f t="shared" si="3"/>
        <v>1</v>
      </c>
      <c r="H37" s="47">
        <f t="shared" si="4"/>
        <v>24800</v>
      </c>
      <c r="I37" s="48">
        <f t="shared" si="5"/>
        <v>24800</v>
      </c>
    </row>
    <row r="38" spans="1:9" ht="24" customHeight="1" thickBot="1">
      <c r="A38" s="43">
        <v>37</v>
      </c>
      <c r="B38" s="44" t="s">
        <v>20</v>
      </c>
      <c r="C38" s="44" t="s">
        <v>50</v>
      </c>
      <c r="D38" s="44">
        <v>4</v>
      </c>
      <c r="E38" s="45" t="s">
        <v>101</v>
      </c>
      <c r="F38" s="45">
        <v>0</v>
      </c>
      <c r="G38" s="46">
        <f t="shared" si="3"/>
        <v>1</v>
      </c>
      <c r="H38" s="47">
        <f t="shared" si="4"/>
        <v>26900</v>
      </c>
      <c r="I38" s="48">
        <f t="shared" si="5"/>
        <v>0</v>
      </c>
    </row>
    <row r="39" spans="1:9" ht="24" customHeight="1" thickBot="1">
      <c r="A39" s="43">
        <v>38</v>
      </c>
      <c r="B39" s="44" t="s">
        <v>7</v>
      </c>
      <c r="C39" s="44" t="s">
        <v>51</v>
      </c>
      <c r="D39" s="44">
        <v>8</v>
      </c>
      <c r="E39" s="45" t="s">
        <v>101</v>
      </c>
      <c r="F39" s="45">
        <v>0</v>
      </c>
      <c r="G39" s="46">
        <f t="shared" si="3"/>
        <v>1</v>
      </c>
      <c r="H39" s="47">
        <f t="shared" si="4"/>
        <v>26900</v>
      </c>
      <c r="I39" s="48">
        <f t="shared" si="5"/>
        <v>0</v>
      </c>
    </row>
    <row r="40" spans="1:9" ht="24" customHeight="1" thickBot="1">
      <c r="A40" s="43">
        <v>39</v>
      </c>
      <c r="B40" s="44" t="s">
        <v>20</v>
      </c>
      <c r="C40" s="44" t="s">
        <v>52</v>
      </c>
      <c r="D40" s="44">
        <v>9</v>
      </c>
      <c r="E40" s="45" t="s">
        <v>101</v>
      </c>
      <c r="F40" s="45">
        <v>0</v>
      </c>
      <c r="G40" s="46">
        <f t="shared" si="3"/>
        <v>1</v>
      </c>
      <c r="H40" s="47">
        <f t="shared" si="4"/>
        <v>26900</v>
      </c>
      <c r="I40" s="48">
        <f t="shared" si="5"/>
        <v>0</v>
      </c>
    </row>
    <row r="41" spans="1:9" ht="24" customHeight="1" thickBot="1">
      <c r="A41" s="43">
        <v>40</v>
      </c>
      <c r="B41" s="44" t="s">
        <v>11</v>
      </c>
      <c r="C41" s="44" t="s">
        <v>53</v>
      </c>
      <c r="D41" s="44">
        <v>3</v>
      </c>
      <c r="E41" s="45" t="s">
        <v>101</v>
      </c>
      <c r="F41" s="45">
        <v>0</v>
      </c>
      <c r="G41" s="46">
        <f t="shared" si="3"/>
        <v>1</v>
      </c>
      <c r="H41" s="47">
        <f t="shared" si="4"/>
        <v>26900</v>
      </c>
      <c r="I41" s="48">
        <f t="shared" si="5"/>
        <v>0</v>
      </c>
    </row>
    <row r="42" spans="1:9" ht="24" customHeight="1" thickBot="1">
      <c r="A42" s="43">
        <v>41</v>
      </c>
      <c r="B42" s="44" t="s">
        <v>20</v>
      </c>
      <c r="C42" s="44" t="s">
        <v>54</v>
      </c>
      <c r="D42" s="44">
        <v>0</v>
      </c>
      <c r="E42" s="45" t="s">
        <v>99</v>
      </c>
      <c r="F42" s="45">
        <v>3</v>
      </c>
      <c r="G42" s="46">
        <f t="shared" si="3"/>
        <v>0.3</v>
      </c>
      <c r="H42" s="47">
        <f t="shared" si="4"/>
        <v>4290</v>
      </c>
      <c r="I42" s="48">
        <f t="shared" si="5"/>
        <v>52910</v>
      </c>
    </row>
    <row r="43" spans="1:9" ht="24" customHeight="1" thickBot="1">
      <c r="A43" s="43">
        <v>42</v>
      </c>
      <c r="B43" s="44" t="s">
        <v>7</v>
      </c>
      <c r="C43" s="44" t="s">
        <v>55</v>
      </c>
      <c r="D43" s="44">
        <v>9</v>
      </c>
      <c r="E43" s="45" t="s">
        <v>103</v>
      </c>
      <c r="F43" s="45">
        <v>2</v>
      </c>
      <c r="G43" s="46">
        <f t="shared" si="3"/>
        <v>1</v>
      </c>
      <c r="H43" s="47">
        <f t="shared" si="4"/>
        <v>24800</v>
      </c>
      <c r="I43" s="48">
        <f t="shared" si="5"/>
        <v>49600</v>
      </c>
    </row>
    <row r="44" spans="1:9" ht="24" customHeight="1" thickBot="1">
      <c r="A44" s="43">
        <v>43</v>
      </c>
      <c r="B44" s="44" t="s">
        <v>14</v>
      </c>
      <c r="C44" s="44" t="s">
        <v>57</v>
      </c>
      <c r="D44" s="44">
        <v>3</v>
      </c>
      <c r="E44" s="45" t="s">
        <v>101</v>
      </c>
      <c r="F44" s="45">
        <v>0</v>
      </c>
      <c r="G44" s="46">
        <f t="shared" si="3"/>
        <v>1</v>
      </c>
      <c r="H44" s="47">
        <f t="shared" si="4"/>
        <v>26900</v>
      </c>
      <c r="I44" s="48">
        <f t="shared" si="5"/>
        <v>0</v>
      </c>
    </row>
    <row r="45" spans="1:9" ht="24" customHeight="1" thickBot="1">
      <c r="A45" s="43">
        <v>44</v>
      </c>
      <c r="B45" s="44" t="s">
        <v>20</v>
      </c>
      <c r="C45" s="44" t="s">
        <v>58</v>
      </c>
      <c r="D45" s="44">
        <v>3</v>
      </c>
      <c r="E45" s="45" t="s">
        <v>103</v>
      </c>
      <c r="F45" s="45">
        <v>1</v>
      </c>
      <c r="G45" s="46">
        <f t="shared" si="3"/>
        <v>1</v>
      </c>
      <c r="H45" s="47">
        <f t="shared" si="4"/>
        <v>24800</v>
      </c>
      <c r="I45" s="48">
        <f t="shared" si="5"/>
        <v>24800</v>
      </c>
    </row>
    <row r="46" spans="1:9" ht="24" customHeight="1" thickBot="1">
      <c r="A46" s="43">
        <v>45</v>
      </c>
      <c r="B46" s="44" t="s">
        <v>20</v>
      </c>
      <c r="C46" s="44" t="s">
        <v>59</v>
      </c>
      <c r="D46" s="44">
        <v>5</v>
      </c>
      <c r="E46" s="45" t="s">
        <v>103</v>
      </c>
      <c r="F46" s="45">
        <v>3</v>
      </c>
      <c r="G46" s="46">
        <f t="shared" si="3"/>
        <v>1</v>
      </c>
      <c r="H46" s="47">
        <f t="shared" si="4"/>
        <v>24800</v>
      </c>
      <c r="I46" s="48">
        <f t="shared" si="5"/>
        <v>74400</v>
      </c>
    </row>
    <row r="47" spans="1:9" ht="24" customHeight="1" thickBot="1">
      <c r="A47" s="43">
        <v>46</v>
      </c>
      <c r="B47" s="44" t="s">
        <v>7</v>
      </c>
      <c r="C47" s="44" t="s">
        <v>60</v>
      </c>
      <c r="D47" s="44">
        <v>0</v>
      </c>
      <c r="E47" s="45" t="s">
        <v>101</v>
      </c>
      <c r="F47" s="45">
        <v>2</v>
      </c>
      <c r="G47" s="46">
        <f t="shared" si="3"/>
        <v>0.3</v>
      </c>
      <c r="H47" s="47">
        <f t="shared" si="4"/>
        <v>8070</v>
      </c>
      <c r="I47" s="48">
        <f t="shared" si="5"/>
        <v>72630</v>
      </c>
    </row>
    <row r="48" spans="1:9" ht="24" customHeight="1" thickBot="1">
      <c r="A48" s="43">
        <v>47</v>
      </c>
      <c r="B48" s="44" t="s">
        <v>20</v>
      </c>
      <c r="C48" s="44" t="s">
        <v>61</v>
      </c>
      <c r="D48" s="44">
        <v>5</v>
      </c>
      <c r="E48" s="45" t="s">
        <v>101</v>
      </c>
      <c r="F48" s="45">
        <v>1</v>
      </c>
      <c r="G48" s="46">
        <f t="shared" si="3"/>
        <v>1</v>
      </c>
      <c r="H48" s="47">
        <f t="shared" si="4"/>
        <v>26900</v>
      </c>
      <c r="I48" s="48">
        <f t="shared" si="5"/>
        <v>26900</v>
      </c>
    </row>
    <row r="49" spans="1:9" ht="24" customHeight="1" thickBot="1">
      <c r="A49" s="43">
        <v>48</v>
      </c>
      <c r="B49" s="44" t="s">
        <v>20</v>
      </c>
      <c r="C49" s="44" t="s">
        <v>62</v>
      </c>
      <c r="D49" s="44">
        <v>0</v>
      </c>
      <c r="E49" s="45" t="s">
        <v>99</v>
      </c>
      <c r="F49" s="45">
        <v>1</v>
      </c>
      <c r="G49" s="46">
        <f t="shared" si="3"/>
        <v>0.3</v>
      </c>
      <c r="H49" s="47">
        <f t="shared" si="4"/>
        <v>4290</v>
      </c>
      <c r="I49" s="48">
        <f t="shared" si="5"/>
        <v>24310</v>
      </c>
    </row>
    <row r="50" spans="1:9" ht="24" customHeight="1" thickBot="1">
      <c r="A50" s="43">
        <v>49</v>
      </c>
      <c r="B50" s="44" t="s">
        <v>20</v>
      </c>
      <c r="C50" s="44" t="s">
        <v>63</v>
      </c>
      <c r="D50" s="44">
        <v>8</v>
      </c>
      <c r="E50" s="45" t="s">
        <v>101</v>
      </c>
      <c r="F50" s="45">
        <v>0</v>
      </c>
      <c r="G50" s="46">
        <f t="shared" si="3"/>
        <v>1</v>
      </c>
      <c r="H50" s="47">
        <f t="shared" si="4"/>
        <v>26900</v>
      </c>
      <c r="I50" s="48">
        <f t="shared" si="5"/>
        <v>0</v>
      </c>
    </row>
    <row r="51" spans="1:9" ht="24" customHeight="1" thickBot="1">
      <c r="A51" s="43">
        <v>50</v>
      </c>
      <c r="B51" s="44" t="s">
        <v>7</v>
      </c>
      <c r="C51" s="44" t="s">
        <v>64</v>
      </c>
      <c r="D51" s="44">
        <v>9</v>
      </c>
      <c r="E51" s="45" t="s">
        <v>103</v>
      </c>
      <c r="F51" s="45">
        <v>0</v>
      </c>
      <c r="G51" s="46">
        <f t="shared" si="3"/>
        <v>1</v>
      </c>
      <c r="H51" s="47">
        <f t="shared" si="4"/>
        <v>24800</v>
      </c>
      <c r="I51" s="48">
        <f t="shared" si="5"/>
        <v>0</v>
      </c>
    </row>
    <row r="52" spans="1:9" ht="24" customHeight="1" thickBot="1">
      <c r="A52" s="43">
        <v>51</v>
      </c>
      <c r="B52" s="44" t="s">
        <v>14</v>
      </c>
      <c r="C52" s="44" t="s">
        <v>65</v>
      </c>
      <c r="D52" s="44">
        <v>8</v>
      </c>
      <c r="E52" s="45" t="s">
        <v>99</v>
      </c>
      <c r="F52" s="45">
        <v>2</v>
      </c>
      <c r="G52" s="46">
        <f t="shared" si="3"/>
        <v>1</v>
      </c>
      <c r="H52" s="47">
        <f t="shared" si="4"/>
        <v>14300</v>
      </c>
      <c r="I52" s="48">
        <f t="shared" si="5"/>
        <v>28600</v>
      </c>
    </row>
    <row r="53" spans="1:9" ht="24" customHeight="1" thickBot="1">
      <c r="A53" s="43">
        <v>52</v>
      </c>
      <c r="B53" s="44" t="s">
        <v>11</v>
      </c>
      <c r="C53" s="44" t="s">
        <v>66</v>
      </c>
      <c r="D53" s="44">
        <v>1</v>
      </c>
      <c r="E53" s="45" t="s">
        <v>99</v>
      </c>
      <c r="F53" s="45">
        <v>1</v>
      </c>
      <c r="G53" s="46">
        <f t="shared" si="3"/>
        <v>0.8</v>
      </c>
      <c r="H53" s="47">
        <f t="shared" si="4"/>
        <v>11440</v>
      </c>
      <c r="I53" s="48">
        <f t="shared" si="5"/>
        <v>17160</v>
      </c>
    </row>
    <row r="54" spans="1:9" ht="24" customHeight="1" thickBot="1">
      <c r="A54" s="43">
        <v>53</v>
      </c>
      <c r="B54" s="44" t="s">
        <v>7</v>
      </c>
      <c r="C54" s="44" t="s">
        <v>67</v>
      </c>
      <c r="D54" s="44">
        <v>9</v>
      </c>
      <c r="E54" s="45" t="s">
        <v>99</v>
      </c>
      <c r="F54" s="45">
        <v>1</v>
      </c>
      <c r="G54" s="46">
        <f t="shared" si="3"/>
        <v>1</v>
      </c>
      <c r="H54" s="47">
        <f t="shared" si="4"/>
        <v>14300</v>
      </c>
      <c r="I54" s="48">
        <f t="shared" si="5"/>
        <v>14300</v>
      </c>
    </row>
    <row r="55" spans="1:9" ht="24" customHeight="1" thickBot="1">
      <c r="A55" s="43">
        <v>54</v>
      </c>
      <c r="B55" s="44" t="s">
        <v>7</v>
      </c>
      <c r="C55" s="44" t="s">
        <v>68</v>
      </c>
      <c r="D55" s="44">
        <v>0</v>
      </c>
      <c r="E55" s="45" t="s">
        <v>101</v>
      </c>
      <c r="F55" s="45">
        <v>1</v>
      </c>
      <c r="G55" s="46">
        <f t="shared" si="3"/>
        <v>0.3</v>
      </c>
      <c r="H55" s="47">
        <f t="shared" si="4"/>
        <v>8070</v>
      </c>
      <c r="I55" s="48">
        <f t="shared" si="5"/>
        <v>45730</v>
      </c>
    </row>
    <row r="56" spans="1:9" ht="24" customHeight="1" thickBot="1">
      <c r="A56" s="43">
        <v>55</v>
      </c>
      <c r="B56" s="44" t="s">
        <v>5</v>
      </c>
      <c r="C56" s="44" t="s">
        <v>69</v>
      </c>
      <c r="D56" s="44">
        <v>1</v>
      </c>
      <c r="E56" s="45" t="s">
        <v>103</v>
      </c>
      <c r="F56" s="45">
        <v>0</v>
      </c>
      <c r="G56" s="46">
        <f t="shared" si="3"/>
        <v>0.8</v>
      </c>
      <c r="H56" s="47">
        <f t="shared" si="4"/>
        <v>19840</v>
      </c>
      <c r="I56" s="48">
        <f t="shared" si="5"/>
        <v>4960</v>
      </c>
    </row>
    <row r="57" spans="1:9" ht="24" customHeight="1" thickBot="1">
      <c r="A57" s="43">
        <v>56</v>
      </c>
      <c r="B57" s="44" t="s">
        <v>20</v>
      </c>
      <c r="C57" s="44" t="s">
        <v>70</v>
      </c>
      <c r="D57" s="44">
        <v>5</v>
      </c>
      <c r="E57" s="45" t="s">
        <v>101</v>
      </c>
      <c r="F57" s="45">
        <v>0</v>
      </c>
      <c r="G57" s="46">
        <f t="shared" si="3"/>
        <v>1</v>
      </c>
      <c r="H57" s="47">
        <f t="shared" si="4"/>
        <v>26900</v>
      </c>
      <c r="I57" s="48">
        <f t="shared" si="5"/>
        <v>0</v>
      </c>
    </row>
    <row r="58" spans="1:9" ht="24" customHeight="1" thickBot="1">
      <c r="A58" s="43">
        <v>57</v>
      </c>
      <c r="B58" s="44" t="s">
        <v>7</v>
      </c>
      <c r="C58" s="44" t="s">
        <v>71</v>
      </c>
      <c r="D58" s="44">
        <v>7</v>
      </c>
      <c r="E58" s="45" t="s">
        <v>101</v>
      </c>
      <c r="F58" s="45">
        <v>1</v>
      </c>
      <c r="G58" s="46">
        <f t="shared" si="3"/>
        <v>1</v>
      </c>
      <c r="H58" s="47">
        <f t="shared" si="4"/>
        <v>26900</v>
      </c>
      <c r="I58" s="48">
        <f t="shared" si="5"/>
        <v>26900</v>
      </c>
    </row>
    <row r="59" spans="1:9" ht="24" customHeight="1" thickBot="1">
      <c r="A59" s="43">
        <v>58</v>
      </c>
      <c r="B59" s="44" t="s">
        <v>20</v>
      </c>
      <c r="C59" s="44" t="s">
        <v>72</v>
      </c>
      <c r="D59" s="44">
        <v>3</v>
      </c>
      <c r="E59" s="45" t="s">
        <v>101</v>
      </c>
      <c r="F59" s="45">
        <v>0</v>
      </c>
      <c r="G59" s="46">
        <f t="shared" si="3"/>
        <v>1</v>
      </c>
      <c r="H59" s="47">
        <f t="shared" si="4"/>
        <v>26900</v>
      </c>
      <c r="I59" s="48">
        <f t="shared" si="5"/>
        <v>0</v>
      </c>
    </row>
    <row r="60" spans="1:9" ht="24" customHeight="1" thickBot="1">
      <c r="A60" s="43">
        <v>59</v>
      </c>
      <c r="B60" s="44" t="s">
        <v>20</v>
      </c>
      <c r="C60" s="44" t="s">
        <v>73</v>
      </c>
      <c r="D60" s="44">
        <v>5</v>
      </c>
      <c r="E60" s="45" t="s">
        <v>101</v>
      </c>
      <c r="F60" s="45">
        <v>2</v>
      </c>
      <c r="G60" s="46">
        <f t="shared" si="3"/>
        <v>1</v>
      </c>
      <c r="H60" s="47">
        <f t="shared" si="4"/>
        <v>26900</v>
      </c>
      <c r="I60" s="48">
        <f t="shared" si="5"/>
        <v>53800</v>
      </c>
    </row>
    <row r="61" spans="1:9" ht="24" customHeight="1" thickBot="1">
      <c r="A61" s="43">
        <v>60</v>
      </c>
      <c r="B61" s="44" t="s">
        <v>14</v>
      </c>
      <c r="C61" s="44" t="s">
        <v>44</v>
      </c>
      <c r="D61" s="44">
        <v>2</v>
      </c>
      <c r="E61" s="45" t="s">
        <v>103</v>
      </c>
      <c r="F61" s="45">
        <v>0</v>
      </c>
      <c r="G61" s="46">
        <f t="shared" si="3"/>
        <v>0.8</v>
      </c>
      <c r="H61" s="47">
        <f t="shared" si="4"/>
        <v>19840</v>
      </c>
      <c r="I61" s="48">
        <f t="shared" si="5"/>
        <v>4960</v>
      </c>
    </row>
    <row r="62" spans="1:9" ht="24" customHeight="1" thickBot="1">
      <c r="A62" s="43">
        <v>61</v>
      </c>
      <c r="B62" s="44" t="s">
        <v>14</v>
      </c>
      <c r="C62" s="44" t="s">
        <v>74</v>
      </c>
      <c r="D62" s="44">
        <v>0</v>
      </c>
      <c r="E62" s="45" t="s">
        <v>99</v>
      </c>
      <c r="F62" s="45">
        <v>0</v>
      </c>
      <c r="G62" s="46">
        <f t="shared" si="3"/>
        <v>0.3</v>
      </c>
      <c r="H62" s="47">
        <f t="shared" si="4"/>
        <v>4290</v>
      </c>
      <c r="I62" s="48">
        <f t="shared" si="5"/>
        <v>10010</v>
      </c>
    </row>
    <row r="63" spans="1:9" ht="24" customHeight="1" thickBot="1">
      <c r="A63" s="43">
        <v>62</v>
      </c>
      <c r="B63" s="44" t="s">
        <v>7</v>
      </c>
      <c r="C63" s="44" t="s">
        <v>75</v>
      </c>
      <c r="D63" s="44">
        <v>1</v>
      </c>
      <c r="E63" s="45" t="s">
        <v>99</v>
      </c>
      <c r="F63" s="45">
        <v>0</v>
      </c>
      <c r="G63" s="46">
        <f t="shared" si="3"/>
        <v>0.8</v>
      </c>
      <c r="H63" s="47">
        <f t="shared" si="4"/>
        <v>11440</v>
      </c>
      <c r="I63" s="48">
        <f t="shared" si="5"/>
        <v>2860</v>
      </c>
    </row>
    <row r="64" spans="1:9" ht="24" customHeight="1" thickBot="1">
      <c r="A64" s="43">
        <v>63</v>
      </c>
      <c r="B64" s="44" t="s">
        <v>14</v>
      </c>
      <c r="C64" s="44" t="s">
        <v>76</v>
      </c>
      <c r="D64" s="44">
        <v>7</v>
      </c>
      <c r="E64" s="45" t="s">
        <v>103</v>
      </c>
      <c r="F64" s="45">
        <v>0</v>
      </c>
      <c r="G64" s="46">
        <f t="shared" si="3"/>
        <v>1</v>
      </c>
      <c r="H64" s="47">
        <f t="shared" si="4"/>
        <v>24800</v>
      </c>
      <c r="I64" s="48">
        <f t="shared" si="5"/>
        <v>0</v>
      </c>
    </row>
    <row r="65" spans="1:9" ht="24" customHeight="1" thickBot="1">
      <c r="A65" s="43">
        <v>64</v>
      </c>
      <c r="B65" s="44" t="s">
        <v>11</v>
      </c>
      <c r="C65" s="44" t="s">
        <v>77</v>
      </c>
      <c r="D65" s="44">
        <v>1</v>
      </c>
      <c r="E65" s="45" t="s">
        <v>103</v>
      </c>
      <c r="F65" s="45">
        <v>0</v>
      </c>
      <c r="G65" s="46">
        <f t="shared" si="3"/>
        <v>0.8</v>
      </c>
      <c r="H65" s="47">
        <f t="shared" si="4"/>
        <v>19840</v>
      </c>
      <c r="I65" s="48">
        <f t="shared" si="5"/>
        <v>4960</v>
      </c>
    </row>
    <row r="66" spans="1:9" ht="24" customHeight="1" thickBot="1">
      <c r="A66" s="43">
        <v>65</v>
      </c>
      <c r="B66" s="44" t="s">
        <v>14</v>
      </c>
      <c r="C66" s="44" t="s">
        <v>78</v>
      </c>
      <c r="D66" s="44">
        <v>5</v>
      </c>
      <c r="E66" s="45" t="s">
        <v>99</v>
      </c>
      <c r="F66" s="45">
        <v>0</v>
      </c>
      <c r="G66" s="46">
        <f t="shared" si="3"/>
        <v>1</v>
      </c>
      <c r="H66" s="47">
        <f t="shared" si="4"/>
        <v>14300</v>
      </c>
      <c r="I66" s="48">
        <f t="shared" si="5"/>
        <v>0</v>
      </c>
    </row>
    <row r="67" spans="1:9" ht="24" customHeight="1" thickBot="1">
      <c r="A67" s="43">
        <v>66</v>
      </c>
      <c r="B67" s="44" t="s">
        <v>7</v>
      </c>
      <c r="C67" s="44" t="s">
        <v>79</v>
      </c>
      <c r="D67" s="44">
        <v>7</v>
      </c>
      <c r="E67" s="45" t="s">
        <v>101</v>
      </c>
      <c r="F67" s="45">
        <v>0</v>
      </c>
      <c r="G67" s="46">
        <f t="shared" si="3"/>
        <v>1</v>
      </c>
      <c r="H67" s="47">
        <f t="shared" si="4"/>
        <v>26900</v>
      </c>
      <c r="I67" s="48">
        <f t="shared" si="5"/>
        <v>0</v>
      </c>
    </row>
    <row r="68" spans="1:9" ht="24" customHeight="1" thickBot="1">
      <c r="A68" s="49">
        <v>67</v>
      </c>
      <c r="B68" s="50" t="s">
        <v>20</v>
      </c>
      <c r="C68" s="50" t="s">
        <v>80</v>
      </c>
      <c r="D68" s="50">
        <v>3</v>
      </c>
      <c r="E68" s="51" t="s">
        <v>101</v>
      </c>
      <c r="F68" s="51">
        <v>0</v>
      </c>
      <c r="G68" s="52">
        <f t="shared" si="3"/>
        <v>1</v>
      </c>
      <c r="H68" s="53">
        <f t="shared" si="4"/>
        <v>26900</v>
      </c>
      <c r="I68" s="54">
        <f t="shared" si="5"/>
        <v>0</v>
      </c>
    </row>
    <row r="69" spans="1:9" ht="19.95" customHeight="1" thickTop="1">
      <c r="A69" s="21"/>
      <c r="B69" s="21"/>
      <c r="C69" s="21"/>
      <c r="D69" s="22"/>
      <c r="E69" s="22"/>
      <c r="F69" s="22"/>
      <c r="G69" s="23"/>
      <c r="H69" s="23"/>
      <c r="I69" s="22"/>
    </row>
  </sheetData>
  <phoneticPr fontId="1" type="noConversion"/>
  <conditionalFormatting sqref="A2:I68">
    <cfRule type="expression" dxfId="1" priority="2">
      <formula>LEFT($E2,2)="日本"</formula>
    </cfRule>
  </conditionalFormatting>
  <conditionalFormatting sqref="D2:D6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{62333A0E-4123-446D-BDF4-4C28EDA6AD9F}</x14:id>
        </ext>
      </extLst>
    </cfRule>
  </conditionalFormatting>
  <dataValidations count="1">
    <dataValidation type="list" allowBlank="1" showInputMessage="1" showErrorMessage="1" sqref="E2:E68" xr:uid="{00000000-0002-0000-0100-000000000000}">
      <formula1>地點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333A0E-4123-446D-BDF4-4C28EDA6AD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2" sqref="A2:C4"/>
    </sheetView>
  </sheetViews>
  <sheetFormatPr defaultRowHeight="15.6"/>
  <cols>
    <col min="1" max="1" width="6.19921875" customWidth="1"/>
    <col min="2" max="2" width="11.8984375" customWidth="1"/>
    <col min="3" max="3" width="14.8984375" customWidth="1"/>
  </cols>
  <sheetData>
    <row r="1" spans="1:3" ht="22.2" customHeight="1">
      <c r="A1" s="36" t="s">
        <v>81</v>
      </c>
      <c r="B1" s="37"/>
      <c r="C1" s="25" t="s">
        <v>92</v>
      </c>
    </row>
    <row r="2" spans="1:3" ht="22.2" customHeight="1">
      <c r="A2" s="26">
        <v>0</v>
      </c>
      <c r="B2" s="27" t="s">
        <v>93</v>
      </c>
      <c r="C2" s="28">
        <v>0.3</v>
      </c>
    </row>
    <row r="3" spans="1:3" ht="22.2" customHeight="1">
      <c r="A3" s="26">
        <v>1</v>
      </c>
      <c r="B3" s="27" t="s">
        <v>94</v>
      </c>
      <c r="C3" s="28">
        <v>0.8</v>
      </c>
    </row>
    <row r="4" spans="1:3" ht="16.2" thickBot="1">
      <c r="A4" s="29">
        <v>3</v>
      </c>
      <c r="B4" s="30" t="s">
        <v>95</v>
      </c>
      <c r="C4" s="31">
        <v>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A3" sqref="A3"/>
    </sheetView>
  </sheetViews>
  <sheetFormatPr defaultRowHeight="15.6"/>
  <cols>
    <col min="1" max="1" width="29.69921875" customWidth="1"/>
    <col min="2" max="3" width="14" customWidth="1"/>
  </cols>
  <sheetData>
    <row r="1" spans="1:3" ht="25.2" customHeight="1">
      <c r="A1" s="32" t="s">
        <v>96</v>
      </c>
      <c r="B1" s="32" t="s">
        <v>97</v>
      </c>
      <c r="C1" s="32" t="s">
        <v>98</v>
      </c>
    </row>
    <row r="2" spans="1:3" ht="25.2" customHeight="1">
      <c r="A2" s="33" t="s">
        <v>100</v>
      </c>
      <c r="B2" s="34">
        <v>38148</v>
      </c>
      <c r="C2" s="35">
        <v>14300</v>
      </c>
    </row>
    <row r="3" spans="1:3" ht="25.2" customHeight="1">
      <c r="A3" s="33" t="s">
        <v>102</v>
      </c>
      <c r="B3" s="34">
        <v>38195</v>
      </c>
      <c r="C3" s="35">
        <v>26900</v>
      </c>
    </row>
    <row r="4" spans="1:3" ht="25.2" customHeight="1">
      <c r="A4" s="33" t="s">
        <v>104</v>
      </c>
      <c r="B4" s="34">
        <v>38265</v>
      </c>
      <c r="C4" s="35">
        <v>24800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10</vt:i4>
      </vt:variant>
    </vt:vector>
  </HeadingPairs>
  <TitlesOfParts>
    <vt:vector size="14" baseType="lpstr">
      <vt:lpstr>員工基本資料</vt:lpstr>
      <vt:lpstr>員工旅遊</vt:lpstr>
      <vt:lpstr>補助比例</vt:lpstr>
      <vt:lpstr>旅遊團費</vt:lpstr>
      <vt:lpstr>補助比例</vt:lpstr>
      <vt:lpstr>補助比例對照表</vt:lpstr>
      <vt:lpstr>補助金額</vt:lpstr>
      <vt:lpstr>地點</vt:lpstr>
      <vt:lpstr>旅遊地點</vt:lpstr>
      <vt:lpstr>年資</vt:lpstr>
      <vt:lpstr>團費</vt:lpstr>
      <vt:lpstr>攜眷人數</vt:lpstr>
      <vt:lpstr>員工</vt:lpstr>
      <vt:lpstr>自行負擔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</cp:lastModifiedBy>
  <dcterms:created xsi:type="dcterms:W3CDTF">2015-10-17T04:07:05Z</dcterms:created>
  <dcterms:modified xsi:type="dcterms:W3CDTF">2021-04-22T00:56:02Z</dcterms:modified>
</cp:coreProperties>
</file>