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adia\Box Sync\Projects\Digital collections\Data\DOIs\"/>
    </mc:Choice>
  </mc:AlternateContent>
  <bookViews>
    <workbookView xWindow="0" yWindow="0" windowWidth="19200" windowHeight="7050"/>
  </bookViews>
  <sheets>
    <sheet name="metadata" sheetId="1" r:id="rId1"/>
    <sheet name="resource_type" sheetId="2" r:id="rId2"/>
    <sheet name="document_type" sheetId="3" r:id="rId3"/>
    <sheet name="name_type" sheetId="7" r:id="rId4"/>
    <sheet name="role" sheetId="6" r:id="rId5"/>
    <sheet name="discipline" sheetId="5" r:id="rId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4" i="1"/>
  <c r="AU5" i="1"/>
  <c r="AV5" i="1"/>
  <c r="AU6" i="1"/>
  <c r="AV6" i="1"/>
  <c r="AU7" i="1"/>
  <c r="AV7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V4" i="1"/>
  <c r="AU4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4" i="1"/>
  <c r="WU5" i="1"/>
  <c r="WV5" i="1"/>
  <c r="WW5" i="1"/>
  <c r="WX5" i="1"/>
  <c r="WY5" i="1"/>
  <c r="WZ5" i="1"/>
  <c r="XA5" i="1"/>
  <c r="XB5" i="1"/>
  <c r="XC5" i="1"/>
  <c r="WU6" i="1"/>
  <c r="WV6" i="1"/>
  <c r="WW6" i="1"/>
  <c r="WX6" i="1"/>
  <c r="WY6" i="1"/>
  <c r="WZ6" i="1"/>
  <c r="XA6" i="1"/>
  <c r="XB6" i="1"/>
  <c r="XC6" i="1"/>
  <c r="WU7" i="1"/>
  <c r="WV7" i="1"/>
  <c r="WW7" i="1"/>
  <c r="WX7" i="1"/>
  <c r="WY7" i="1"/>
  <c r="WZ7" i="1"/>
  <c r="XA7" i="1"/>
  <c r="XB7" i="1"/>
  <c r="XC7" i="1"/>
  <c r="WU8" i="1"/>
  <c r="WV8" i="1"/>
  <c r="WW8" i="1"/>
  <c r="WX8" i="1"/>
  <c r="WY8" i="1"/>
  <c r="WZ8" i="1"/>
  <c r="XA8" i="1"/>
  <c r="XB8" i="1"/>
  <c r="XC8" i="1"/>
  <c r="WU9" i="1"/>
  <c r="WV9" i="1"/>
  <c r="WW9" i="1"/>
  <c r="WX9" i="1"/>
  <c r="WY9" i="1"/>
  <c r="WZ9" i="1"/>
  <c r="XA9" i="1"/>
  <c r="XB9" i="1"/>
  <c r="XC9" i="1"/>
  <c r="WU10" i="1"/>
  <c r="WV10" i="1"/>
  <c r="WW10" i="1"/>
  <c r="WX10" i="1"/>
  <c r="WY10" i="1"/>
  <c r="WZ10" i="1"/>
  <c r="XA10" i="1"/>
  <c r="XB10" i="1"/>
  <c r="XC10" i="1"/>
  <c r="WU11" i="1"/>
  <c r="WV11" i="1"/>
  <c r="WW11" i="1"/>
  <c r="WX11" i="1"/>
  <c r="WY11" i="1"/>
  <c r="WZ11" i="1"/>
  <c r="XA11" i="1"/>
  <c r="XB11" i="1"/>
  <c r="XC11" i="1"/>
  <c r="WU12" i="1"/>
  <c r="WV12" i="1"/>
  <c r="WW12" i="1"/>
  <c r="WX12" i="1"/>
  <c r="WY12" i="1"/>
  <c r="WZ12" i="1"/>
  <c r="XA12" i="1"/>
  <c r="XB12" i="1"/>
  <c r="XC12" i="1"/>
  <c r="WU13" i="1"/>
  <c r="WV13" i="1"/>
  <c r="WW13" i="1"/>
  <c r="WX13" i="1"/>
  <c r="WY13" i="1"/>
  <c r="WZ13" i="1"/>
  <c r="XA13" i="1"/>
  <c r="XB13" i="1"/>
  <c r="XC13" i="1"/>
  <c r="WU14" i="1"/>
  <c r="WV14" i="1"/>
  <c r="WW14" i="1"/>
  <c r="WX14" i="1"/>
  <c r="WY14" i="1"/>
  <c r="WZ14" i="1"/>
  <c r="XA14" i="1"/>
  <c r="XB14" i="1"/>
  <c r="XC14" i="1"/>
  <c r="WU15" i="1"/>
  <c r="WV15" i="1"/>
  <c r="WW15" i="1"/>
  <c r="WX15" i="1"/>
  <c r="WY15" i="1"/>
  <c r="WZ15" i="1"/>
  <c r="XA15" i="1"/>
  <c r="XB15" i="1"/>
  <c r="XC15" i="1"/>
  <c r="WU16" i="1"/>
  <c r="WV16" i="1"/>
  <c r="WW16" i="1"/>
  <c r="WX16" i="1"/>
  <c r="WY16" i="1"/>
  <c r="WZ16" i="1"/>
  <c r="XA16" i="1"/>
  <c r="XB16" i="1"/>
  <c r="XC16" i="1"/>
  <c r="WU17" i="1"/>
  <c r="WV17" i="1"/>
  <c r="WW17" i="1"/>
  <c r="WX17" i="1"/>
  <c r="WY17" i="1"/>
  <c r="WZ17" i="1"/>
  <c r="XA17" i="1"/>
  <c r="XB17" i="1"/>
  <c r="XC17" i="1"/>
  <c r="WU18" i="1"/>
  <c r="WV18" i="1"/>
  <c r="WW18" i="1"/>
  <c r="WX18" i="1"/>
  <c r="WY18" i="1"/>
  <c r="WZ18" i="1"/>
  <c r="XA18" i="1"/>
  <c r="XB18" i="1"/>
  <c r="XC18" i="1"/>
  <c r="WU19" i="1"/>
  <c r="WV19" i="1"/>
  <c r="WW19" i="1"/>
  <c r="WX19" i="1"/>
  <c r="WY19" i="1"/>
  <c r="WZ19" i="1"/>
  <c r="XA19" i="1"/>
  <c r="XB19" i="1"/>
  <c r="XC19" i="1"/>
  <c r="WU20" i="1"/>
  <c r="WV20" i="1"/>
  <c r="WW20" i="1"/>
  <c r="WX20" i="1"/>
  <c r="WY20" i="1"/>
  <c r="WZ20" i="1"/>
  <c r="XA20" i="1"/>
  <c r="XB20" i="1"/>
  <c r="XC20" i="1"/>
  <c r="WU21" i="1"/>
  <c r="WV21" i="1"/>
  <c r="WW21" i="1"/>
  <c r="WX21" i="1"/>
  <c r="WY21" i="1"/>
  <c r="WZ21" i="1"/>
  <c r="XA21" i="1"/>
  <c r="XB21" i="1"/>
  <c r="XC21" i="1"/>
  <c r="WU22" i="1"/>
  <c r="WV22" i="1"/>
  <c r="WW22" i="1"/>
  <c r="WX22" i="1"/>
  <c r="WY22" i="1"/>
  <c r="WZ22" i="1"/>
  <c r="XA22" i="1"/>
  <c r="XB22" i="1"/>
  <c r="XC22" i="1"/>
  <c r="WU23" i="1"/>
  <c r="WV23" i="1"/>
  <c r="WW23" i="1"/>
  <c r="WX23" i="1"/>
  <c r="WY23" i="1"/>
  <c r="WZ23" i="1"/>
  <c r="XA23" i="1"/>
  <c r="XB23" i="1"/>
  <c r="XC23" i="1"/>
  <c r="WU24" i="1"/>
  <c r="WV24" i="1"/>
  <c r="WW24" i="1"/>
  <c r="WX24" i="1"/>
  <c r="WY24" i="1"/>
  <c r="WZ24" i="1"/>
  <c r="XA24" i="1"/>
  <c r="XB24" i="1"/>
  <c r="XC24" i="1"/>
  <c r="WU25" i="1"/>
  <c r="WV25" i="1"/>
  <c r="WW25" i="1"/>
  <c r="WX25" i="1"/>
  <c r="WY25" i="1"/>
  <c r="WZ25" i="1"/>
  <c r="XA25" i="1"/>
  <c r="XB25" i="1"/>
  <c r="XC25" i="1"/>
  <c r="WU26" i="1"/>
  <c r="WV26" i="1"/>
  <c r="WW26" i="1"/>
  <c r="WX26" i="1"/>
  <c r="WY26" i="1"/>
  <c r="WZ26" i="1"/>
  <c r="XA26" i="1"/>
  <c r="XB26" i="1"/>
  <c r="XC26" i="1"/>
  <c r="WU27" i="1"/>
  <c r="WV27" i="1"/>
  <c r="WW27" i="1"/>
  <c r="WX27" i="1"/>
  <c r="WY27" i="1"/>
  <c r="WZ27" i="1"/>
  <c r="XA27" i="1"/>
  <c r="XB27" i="1"/>
  <c r="XC27" i="1"/>
  <c r="WU28" i="1"/>
  <c r="WV28" i="1"/>
  <c r="WW28" i="1"/>
  <c r="WX28" i="1"/>
  <c r="WY28" i="1"/>
  <c r="WZ28" i="1"/>
  <c r="XA28" i="1"/>
  <c r="XB28" i="1"/>
  <c r="XC28" i="1"/>
  <c r="WU29" i="1"/>
  <c r="WV29" i="1"/>
  <c r="WW29" i="1"/>
  <c r="WX29" i="1"/>
  <c r="WY29" i="1"/>
  <c r="WZ29" i="1"/>
  <c r="XA29" i="1"/>
  <c r="XB29" i="1"/>
  <c r="XC29" i="1"/>
  <c r="WU30" i="1"/>
  <c r="WV30" i="1"/>
  <c r="WW30" i="1"/>
  <c r="WX30" i="1"/>
  <c r="WY30" i="1"/>
  <c r="WZ30" i="1"/>
  <c r="XA30" i="1"/>
  <c r="XB30" i="1"/>
  <c r="XC30" i="1"/>
  <c r="WU31" i="1"/>
  <c r="WV31" i="1"/>
  <c r="WW31" i="1"/>
  <c r="WX31" i="1"/>
  <c r="WY31" i="1"/>
  <c r="WZ31" i="1"/>
  <c r="XA31" i="1"/>
  <c r="XB31" i="1"/>
  <c r="XC31" i="1"/>
  <c r="WU32" i="1"/>
  <c r="WV32" i="1"/>
  <c r="WW32" i="1"/>
  <c r="WX32" i="1"/>
  <c r="WY32" i="1"/>
  <c r="WZ32" i="1"/>
  <c r="XA32" i="1"/>
  <c r="XB32" i="1"/>
  <c r="XC32" i="1"/>
  <c r="WU33" i="1"/>
  <c r="WV33" i="1"/>
  <c r="WW33" i="1"/>
  <c r="WX33" i="1"/>
  <c r="WY33" i="1"/>
  <c r="WZ33" i="1"/>
  <c r="XA33" i="1"/>
  <c r="XB33" i="1"/>
  <c r="XC33" i="1"/>
  <c r="WU34" i="1"/>
  <c r="WV34" i="1"/>
  <c r="WW34" i="1"/>
  <c r="WX34" i="1"/>
  <c r="WY34" i="1"/>
  <c r="WZ34" i="1"/>
  <c r="XA34" i="1"/>
  <c r="XB34" i="1"/>
  <c r="XC34" i="1"/>
  <c r="WU35" i="1"/>
  <c r="WV35" i="1"/>
  <c r="WW35" i="1"/>
  <c r="WX35" i="1"/>
  <c r="WY35" i="1"/>
  <c r="WZ35" i="1"/>
  <c r="XA35" i="1"/>
  <c r="XB35" i="1"/>
  <c r="XC35" i="1"/>
  <c r="WU36" i="1"/>
  <c r="WV36" i="1"/>
  <c r="WW36" i="1"/>
  <c r="WX36" i="1"/>
  <c r="WY36" i="1"/>
  <c r="WZ36" i="1"/>
  <c r="XA36" i="1"/>
  <c r="XB36" i="1"/>
  <c r="XC36" i="1"/>
  <c r="WU37" i="1"/>
  <c r="WV37" i="1"/>
  <c r="WW37" i="1"/>
  <c r="WX37" i="1"/>
  <c r="WY37" i="1"/>
  <c r="WZ37" i="1"/>
  <c r="XA37" i="1"/>
  <c r="XB37" i="1"/>
  <c r="XC37" i="1"/>
  <c r="WU38" i="1"/>
  <c r="WV38" i="1"/>
  <c r="WW38" i="1"/>
  <c r="WX38" i="1"/>
  <c r="WY38" i="1"/>
  <c r="WZ38" i="1"/>
  <c r="XA38" i="1"/>
  <c r="XB38" i="1"/>
  <c r="XC38" i="1"/>
  <c r="WU39" i="1"/>
  <c r="WV39" i="1"/>
  <c r="WW39" i="1"/>
  <c r="WX39" i="1"/>
  <c r="WY39" i="1"/>
  <c r="WZ39" i="1"/>
  <c r="XA39" i="1"/>
  <c r="XB39" i="1"/>
  <c r="XC39" i="1"/>
  <c r="WU40" i="1"/>
  <c r="WV40" i="1"/>
  <c r="WW40" i="1"/>
  <c r="WX40" i="1"/>
  <c r="WY40" i="1"/>
  <c r="WZ40" i="1"/>
  <c r="XA40" i="1"/>
  <c r="XB40" i="1"/>
  <c r="XC40" i="1"/>
  <c r="WU41" i="1"/>
  <c r="WV41" i="1"/>
  <c r="WW41" i="1"/>
  <c r="WX41" i="1"/>
  <c r="WY41" i="1"/>
  <c r="WZ41" i="1"/>
  <c r="XA41" i="1"/>
  <c r="XB41" i="1"/>
  <c r="XC41" i="1"/>
  <c r="WU42" i="1"/>
  <c r="WV42" i="1"/>
  <c r="WW42" i="1"/>
  <c r="WX42" i="1"/>
  <c r="WY42" i="1"/>
  <c r="WZ42" i="1"/>
  <c r="XA42" i="1"/>
  <c r="XB42" i="1"/>
  <c r="XC42" i="1"/>
  <c r="WU43" i="1"/>
  <c r="WV43" i="1"/>
  <c r="WW43" i="1"/>
  <c r="WX43" i="1"/>
  <c r="WY43" i="1"/>
  <c r="WZ43" i="1"/>
  <c r="XA43" i="1"/>
  <c r="XB43" i="1"/>
  <c r="XC43" i="1"/>
  <c r="WU44" i="1"/>
  <c r="WV44" i="1"/>
  <c r="WW44" i="1"/>
  <c r="WX44" i="1"/>
  <c r="WY44" i="1"/>
  <c r="WZ44" i="1"/>
  <c r="XA44" i="1"/>
  <c r="XB44" i="1"/>
  <c r="XC44" i="1"/>
  <c r="WU45" i="1"/>
  <c r="WV45" i="1"/>
  <c r="WW45" i="1"/>
  <c r="WX45" i="1"/>
  <c r="WY45" i="1"/>
  <c r="WZ45" i="1"/>
  <c r="XA45" i="1"/>
  <c r="XB45" i="1"/>
  <c r="XC45" i="1"/>
  <c r="WU46" i="1"/>
  <c r="WV46" i="1"/>
  <c r="WW46" i="1"/>
  <c r="WX46" i="1"/>
  <c r="WY46" i="1"/>
  <c r="WZ46" i="1"/>
  <c r="XA46" i="1"/>
  <c r="XB46" i="1"/>
  <c r="XC46" i="1"/>
  <c r="WU47" i="1"/>
  <c r="WV47" i="1"/>
  <c r="WW47" i="1"/>
  <c r="WX47" i="1"/>
  <c r="WY47" i="1"/>
  <c r="WZ47" i="1"/>
  <c r="XA47" i="1"/>
  <c r="XB47" i="1"/>
  <c r="XC47" i="1"/>
  <c r="WU48" i="1"/>
  <c r="WV48" i="1"/>
  <c r="WW48" i="1"/>
  <c r="WX48" i="1"/>
  <c r="WY48" i="1"/>
  <c r="WZ48" i="1"/>
  <c r="XA48" i="1"/>
  <c r="XB48" i="1"/>
  <c r="XC48" i="1"/>
  <c r="WU49" i="1"/>
  <c r="WV49" i="1"/>
  <c r="WW49" i="1"/>
  <c r="WX49" i="1"/>
  <c r="WY49" i="1"/>
  <c r="WZ49" i="1"/>
  <c r="XA49" i="1"/>
  <c r="XB49" i="1"/>
  <c r="XC49" i="1"/>
  <c r="WU50" i="1"/>
  <c r="WV50" i="1"/>
  <c r="WW50" i="1"/>
  <c r="WX50" i="1"/>
  <c r="WY50" i="1"/>
  <c r="WZ50" i="1"/>
  <c r="XA50" i="1"/>
  <c r="XB50" i="1"/>
  <c r="XC50" i="1"/>
  <c r="WU51" i="1"/>
  <c r="WV51" i="1"/>
  <c r="WW51" i="1"/>
  <c r="WX51" i="1"/>
  <c r="WY51" i="1"/>
  <c r="WZ51" i="1"/>
  <c r="XA51" i="1"/>
  <c r="XB51" i="1"/>
  <c r="XC51" i="1"/>
  <c r="WU52" i="1"/>
  <c r="WV52" i="1"/>
  <c r="WW52" i="1"/>
  <c r="WX52" i="1"/>
  <c r="WY52" i="1"/>
  <c r="WZ52" i="1"/>
  <c r="XA52" i="1"/>
  <c r="XB52" i="1"/>
  <c r="XC52" i="1"/>
  <c r="WU53" i="1"/>
  <c r="WV53" i="1"/>
  <c r="WW53" i="1"/>
  <c r="WX53" i="1"/>
  <c r="WY53" i="1"/>
  <c r="WZ53" i="1"/>
  <c r="XA53" i="1"/>
  <c r="XB53" i="1"/>
  <c r="XC53" i="1"/>
  <c r="WU54" i="1"/>
  <c r="WV54" i="1"/>
  <c r="WW54" i="1"/>
  <c r="WX54" i="1"/>
  <c r="WY54" i="1"/>
  <c r="WZ54" i="1"/>
  <c r="XA54" i="1"/>
  <c r="XB54" i="1"/>
  <c r="XC54" i="1"/>
  <c r="WU55" i="1"/>
  <c r="WV55" i="1"/>
  <c r="WW55" i="1"/>
  <c r="WX55" i="1"/>
  <c r="WY55" i="1"/>
  <c r="WZ55" i="1"/>
  <c r="XA55" i="1"/>
  <c r="XB55" i="1"/>
  <c r="XC55" i="1"/>
  <c r="WU56" i="1"/>
  <c r="WV56" i="1"/>
  <c r="WW56" i="1"/>
  <c r="WX56" i="1"/>
  <c r="WY56" i="1"/>
  <c r="WZ56" i="1"/>
  <c r="XA56" i="1"/>
  <c r="XB56" i="1"/>
  <c r="XC56" i="1"/>
  <c r="WU57" i="1"/>
  <c r="WV57" i="1"/>
  <c r="WW57" i="1"/>
  <c r="WX57" i="1"/>
  <c r="WY57" i="1"/>
  <c r="WZ57" i="1"/>
  <c r="XA57" i="1"/>
  <c r="XB57" i="1"/>
  <c r="XC57" i="1"/>
  <c r="WU58" i="1"/>
  <c r="WV58" i="1"/>
  <c r="WW58" i="1"/>
  <c r="WX58" i="1"/>
  <c r="WY58" i="1"/>
  <c r="WZ58" i="1"/>
  <c r="XA58" i="1"/>
  <c r="XB58" i="1"/>
  <c r="XC58" i="1"/>
  <c r="WU59" i="1"/>
  <c r="WV59" i="1"/>
  <c r="WW59" i="1"/>
  <c r="WX59" i="1"/>
  <c r="WY59" i="1"/>
  <c r="WZ59" i="1"/>
  <c r="XA59" i="1"/>
  <c r="XB59" i="1"/>
  <c r="XC59" i="1"/>
  <c r="WU60" i="1"/>
  <c r="WV60" i="1"/>
  <c r="WW60" i="1"/>
  <c r="WX60" i="1"/>
  <c r="WY60" i="1"/>
  <c r="WZ60" i="1"/>
  <c r="XA60" i="1"/>
  <c r="XB60" i="1"/>
  <c r="XC60" i="1"/>
  <c r="WU61" i="1"/>
  <c r="WV61" i="1"/>
  <c r="WW61" i="1"/>
  <c r="WX61" i="1"/>
  <c r="WY61" i="1"/>
  <c r="WZ61" i="1"/>
  <c r="XA61" i="1"/>
  <c r="XB61" i="1"/>
  <c r="XC61" i="1"/>
  <c r="WU62" i="1"/>
  <c r="WV62" i="1"/>
  <c r="WW62" i="1"/>
  <c r="WX62" i="1"/>
  <c r="WY62" i="1"/>
  <c r="WZ62" i="1"/>
  <c r="XA62" i="1"/>
  <c r="XB62" i="1"/>
  <c r="XC62" i="1"/>
  <c r="WU63" i="1"/>
  <c r="WV63" i="1"/>
  <c r="WW63" i="1"/>
  <c r="WX63" i="1"/>
  <c r="WY63" i="1"/>
  <c r="WZ63" i="1"/>
  <c r="XA63" i="1"/>
  <c r="XB63" i="1"/>
  <c r="XC63" i="1"/>
  <c r="WU64" i="1"/>
  <c r="WV64" i="1"/>
  <c r="WW64" i="1"/>
  <c r="WX64" i="1"/>
  <c r="WY64" i="1"/>
  <c r="WZ64" i="1"/>
  <c r="XA64" i="1"/>
  <c r="XB64" i="1"/>
  <c r="XC64" i="1"/>
  <c r="WU65" i="1"/>
  <c r="WV65" i="1"/>
  <c r="WW65" i="1"/>
  <c r="WX65" i="1"/>
  <c r="WY65" i="1"/>
  <c r="WZ65" i="1"/>
  <c r="XA65" i="1"/>
  <c r="XB65" i="1"/>
  <c r="XC65" i="1"/>
  <c r="WU66" i="1"/>
  <c r="WV66" i="1"/>
  <c r="WW66" i="1"/>
  <c r="WX66" i="1"/>
  <c r="WY66" i="1"/>
  <c r="WZ66" i="1"/>
  <c r="XA66" i="1"/>
  <c r="XB66" i="1"/>
  <c r="XC66" i="1"/>
  <c r="WU67" i="1"/>
  <c r="WV67" i="1"/>
  <c r="WW67" i="1"/>
  <c r="WX67" i="1"/>
  <c r="WY67" i="1"/>
  <c r="WZ67" i="1"/>
  <c r="XA67" i="1"/>
  <c r="XB67" i="1"/>
  <c r="XC67" i="1"/>
  <c r="WU68" i="1"/>
  <c r="WV68" i="1"/>
  <c r="WW68" i="1"/>
  <c r="WX68" i="1"/>
  <c r="WY68" i="1"/>
  <c r="WZ68" i="1"/>
  <c r="XA68" i="1"/>
  <c r="XB68" i="1"/>
  <c r="XC68" i="1"/>
  <c r="WU69" i="1"/>
  <c r="WV69" i="1"/>
  <c r="WW69" i="1"/>
  <c r="WX69" i="1"/>
  <c r="WY69" i="1"/>
  <c r="WZ69" i="1"/>
  <c r="XA69" i="1"/>
  <c r="XB69" i="1"/>
  <c r="XC69" i="1"/>
  <c r="WU70" i="1"/>
  <c r="WV70" i="1"/>
  <c r="WW70" i="1"/>
  <c r="WX70" i="1"/>
  <c r="WY70" i="1"/>
  <c r="WZ70" i="1"/>
  <c r="XA70" i="1"/>
  <c r="XB70" i="1"/>
  <c r="XC70" i="1"/>
  <c r="WU71" i="1"/>
  <c r="WV71" i="1"/>
  <c r="WW71" i="1"/>
  <c r="WX71" i="1"/>
  <c r="WY71" i="1"/>
  <c r="WZ71" i="1"/>
  <c r="XA71" i="1"/>
  <c r="XB71" i="1"/>
  <c r="XC71" i="1"/>
  <c r="WU72" i="1"/>
  <c r="WV72" i="1"/>
  <c r="WW72" i="1"/>
  <c r="WX72" i="1"/>
  <c r="WY72" i="1"/>
  <c r="WZ72" i="1"/>
  <c r="XA72" i="1"/>
  <c r="XB72" i="1"/>
  <c r="XC72" i="1"/>
  <c r="WU73" i="1"/>
  <c r="WV73" i="1"/>
  <c r="WW73" i="1"/>
  <c r="WX73" i="1"/>
  <c r="WY73" i="1"/>
  <c r="WZ73" i="1"/>
  <c r="XA73" i="1"/>
  <c r="XB73" i="1"/>
  <c r="XC73" i="1"/>
  <c r="WU74" i="1"/>
  <c r="WV74" i="1"/>
  <c r="WW74" i="1"/>
  <c r="WX74" i="1"/>
  <c r="WY74" i="1"/>
  <c r="WZ74" i="1"/>
  <c r="XA74" i="1"/>
  <c r="XB74" i="1"/>
  <c r="XC74" i="1"/>
  <c r="WU75" i="1"/>
  <c r="WV75" i="1"/>
  <c r="WW75" i="1"/>
  <c r="WX75" i="1"/>
  <c r="WY75" i="1"/>
  <c r="WZ75" i="1"/>
  <c r="XA75" i="1"/>
  <c r="XB75" i="1"/>
  <c r="XC75" i="1"/>
  <c r="WU76" i="1"/>
  <c r="WV76" i="1"/>
  <c r="WW76" i="1"/>
  <c r="WX76" i="1"/>
  <c r="WY76" i="1"/>
  <c r="WZ76" i="1"/>
  <c r="XA76" i="1"/>
  <c r="XB76" i="1"/>
  <c r="XC76" i="1"/>
  <c r="WU77" i="1"/>
  <c r="WV77" i="1"/>
  <c r="WW77" i="1"/>
  <c r="WX77" i="1"/>
  <c r="WY77" i="1"/>
  <c r="WZ77" i="1"/>
  <c r="XA77" i="1"/>
  <c r="XB77" i="1"/>
  <c r="XC77" i="1"/>
  <c r="WU78" i="1"/>
  <c r="WV78" i="1"/>
  <c r="WW78" i="1"/>
  <c r="WX78" i="1"/>
  <c r="WY78" i="1"/>
  <c r="WZ78" i="1"/>
  <c r="XA78" i="1"/>
  <c r="XB78" i="1"/>
  <c r="XC78" i="1"/>
  <c r="WU79" i="1"/>
  <c r="WV79" i="1"/>
  <c r="WW79" i="1"/>
  <c r="WX79" i="1"/>
  <c r="WY79" i="1"/>
  <c r="WZ79" i="1"/>
  <c r="XA79" i="1"/>
  <c r="XB79" i="1"/>
  <c r="XC79" i="1"/>
  <c r="WU80" i="1"/>
  <c r="WV80" i="1"/>
  <c r="WW80" i="1"/>
  <c r="WX80" i="1"/>
  <c r="WY80" i="1"/>
  <c r="WZ80" i="1"/>
  <c r="XA80" i="1"/>
  <c r="XB80" i="1"/>
  <c r="XC80" i="1"/>
  <c r="WU81" i="1"/>
  <c r="WV81" i="1"/>
  <c r="WW81" i="1"/>
  <c r="WX81" i="1"/>
  <c r="WY81" i="1"/>
  <c r="WZ81" i="1"/>
  <c r="XA81" i="1"/>
  <c r="XB81" i="1"/>
  <c r="XC81" i="1"/>
  <c r="WU82" i="1"/>
  <c r="WV82" i="1"/>
  <c r="WW82" i="1"/>
  <c r="WX82" i="1"/>
  <c r="WY82" i="1"/>
  <c r="WZ82" i="1"/>
  <c r="XA82" i="1"/>
  <c r="XB82" i="1"/>
  <c r="XC82" i="1"/>
  <c r="WU83" i="1"/>
  <c r="WV83" i="1"/>
  <c r="WW83" i="1"/>
  <c r="WX83" i="1"/>
  <c r="WY83" i="1"/>
  <c r="WZ83" i="1"/>
  <c r="XA83" i="1"/>
  <c r="XB83" i="1"/>
  <c r="XC83" i="1"/>
  <c r="WU84" i="1"/>
  <c r="WV84" i="1"/>
  <c r="WW84" i="1"/>
  <c r="WX84" i="1"/>
  <c r="WY84" i="1"/>
  <c r="WZ84" i="1"/>
  <c r="XA84" i="1"/>
  <c r="XB84" i="1"/>
  <c r="XC84" i="1"/>
  <c r="WU85" i="1"/>
  <c r="WV85" i="1"/>
  <c r="WW85" i="1"/>
  <c r="WX85" i="1"/>
  <c r="WY85" i="1"/>
  <c r="WZ85" i="1"/>
  <c r="XA85" i="1"/>
  <c r="XB85" i="1"/>
  <c r="XC85" i="1"/>
  <c r="WU86" i="1"/>
  <c r="WV86" i="1"/>
  <c r="WW86" i="1"/>
  <c r="WX86" i="1"/>
  <c r="WY86" i="1"/>
  <c r="WZ86" i="1"/>
  <c r="XA86" i="1"/>
  <c r="XB86" i="1"/>
  <c r="XC86" i="1"/>
  <c r="WU87" i="1"/>
  <c r="WV87" i="1"/>
  <c r="WW87" i="1"/>
  <c r="WX87" i="1"/>
  <c r="WY87" i="1"/>
  <c r="WZ87" i="1"/>
  <c r="XA87" i="1"/>
  <c r="XB87" i="1"/>
  <c r="XC87" i="1"/>
  <c r="WU88" i="1"/>
  <c r="WV88" i="1"/>
  <c r="WW88" i="1"/>
  <c r="WX88" i="1"/>
  <c r="WY88" i="1"/>
  <c r="WZ88" i="1"/>
  <c r="XA88" i="1"/>
  <c r="XB88" i="1"/>
  <c r="XC88" i="1"/>
  <c r="WU89" i="1"/>
  <c r="WV89" i="1"/>
  <c r="WW89" i="1"/>
  <c r="WX89" i="1"/>
  <c r="WY89" i="1"/>
  <c r="WZ89" i="1"/>
  <c r="XA89" i="1"/>
  <c r="XB89" i="1"/>
  <c r="XC89" i="1"/>
  <c r="WU90" i="1"/>
  <c r="WV90" i="1"/>
  <c r="WW90" i="1"/>
  <c r="WX90" i="1"/>
  <c r="WY90" i="1"/>
  <c r="WZ90" i="1"/>
  <c r="XA90" i="1"/>
  <c r="XB90" i="1"/>
  <c r="XC90" i="1"/>
  <c r="WU91" i="1"/>
  <c r="WV91" i="1"/>
  <c r="WW91" i="1"/>
  <c r="WX91" i="1"/>
  <c r="WY91" i="1"/>
  <c r="WZ91" i="1"/>
  <c r="XA91" i="1"/>
  <c r="XB91" i="1"/>
  <c r="XC91" i="1"/>
  <c r="WU92" i="1"/>
  <c r="WV92" i="1"/>
  <c r="WW92" i="1"/>
  <c r="WX92" i="1"/>
  <c r="WY92" i="1"/>
  <c r="WZ92" i="1"/>
  <c r="XA92" i="1"/>
  <c r="XB92" i="1"/>
  <c r="XC92" i="1"/>
  <c r="WU93" i="1"/>
  <c r="WV93" i="1"/>
  <c r="WW93" i="1"/>
  <c r="WX93" i="1"/>
  <c r="WY93" i="1"/>
  <c r="WZ93" i="1"/>
  <c r="XA93" i="1"/>
  <c r="XB93" i="1"/>
  <c r="XC93" i="1"/>
  <c r="WU94" i="1"/>
  <c r="WV94" i="1"/>
  <c r="WW94" i="1"/>
  <c r="WX94" i="1"/>
  <c r="WY94" i="1"/>
  <c r="WZ94" i="1"/>
  <c r="XA94" i="1"/>
  <c r="XB94" i="1"/>
  <c r="XC94" i="1"/>
  <c r="WU95" i="1"/>
  <c r="WV95" i="1"/>
  <c r="WW95" i="1"/>
  <c r="WX95" i="1"/>
  <c r="WY95" i="1"/>
  <c r="WZ95" i="1"/>
  <c r="XA95" i="1"/>
  <c r="XB95" i="1"/>
  <c r="XC95" i="1"/>
  <c r="WU96" i="1"/>
  <c r="WV96" i="1"/>
  <c r="WW96" i="1"/>
  <c r="WX96" i="1"/>
  <c r="WY96" i="1"/>
  <c r="WZ96" i="1"/>
  <c r="XA96" i="1"/>
  <c r="XB96" i="1"/>
  <c r="XC96" i="1"/>
  <c r="WU97" i="1"/>
  <c r="WV97" i="1"/>
  <c r="WW97" i="1"/>
  <c r="WX97" i="1"/>
  <c r="WY97" i="1"/>
  <c r="WZ97" i="1"/>
  <c r="XA97" i="1"/>
  <c r="XB97" i="1"/>
  <c r="XC97" i="1"/>
  <c r="WU98" i="1"/>
  <c r="WV98" i="1"/>
  <c r="WW98" i="1"/>
  <c r="WX98" i="1"/>
  <c r="WY98" i="1"/>
  <c r="WZ98" i="1"/>
  <c r="XA98" i="1"/>
  <c r="XB98" i="1"/>
  <c r="XC98" i="1"/>
  <c r="WU99" i="1"/>
  <c r="WV99" i="1"/>
  <c r="WW99" i="1"/>
  <c r="WX99" i="1"/>
  <c r="WY99" i="1"/>
  <c r="WZ99" i="1"/>
  <c r="XA99" i="1"/>
  <c r="XB99" i="1"/>
  <c r="XC99" i="1"/>
  <c r="WU100" i="1"/>
  <c r="WV100" i="1"/>
  <c r="WW100" i="1"/>
  <c r="WX100" i="1"/>
  <c r="WY100" i="1"/>
  <c r="WZ100" i="1"/>
  <c r="XA100" i="1"/>
  <c r="XB100" i="1"/>
  <c r="XC100" i="1"/>
  <c r="XC4" i="1"/>
  <c r="XB4" i="1"/>
  <c r="XA4" i="1"/>
  <c r="WZ4" i="1"/>
  <c r="WY4" i="1"/>
  <c r="WX4" i="1"/>
  <c r="WW4" i="1"/>
  <c r="WV4" i="1"/>
  <c r="WU4" i="1"/>
  <c r="WB4" i="1"/>
  <c r="WB5" i="1"/>
  <c r="WC5" i="1"/>
  <c r="WF5" i="1"/>
  <c r="WG5" i="1"/>
  <c r="WJ5" i="1"/>
  <c r="WK5" i="1"/>
  <c r="WN5" i="1"/>
  <c r="WO5" i="1"/>
  <c r="WR5" i="1"/>
  <c r="WS5" i="1"/>
  <c r="WB6" i="1"/>
  <c r="WC6" i="1"/>
  <c r="WF6" i="1"/>
  <c r="WG6" i="1"/>
  <c r="WJ6" i="1"/>
  <c r="WK6" i="1"/>
  <c r="WN6" i="1"/>
  <c r="WO6" i="1"/>
  <c r="WR6" i="1"/>
  <c r="WS6" i="1"/>
  <c r="WB7" i="1"/>
  <c r="WC7" i="1"/>
  <c r="WF7" i="1"/>
  <c r="WG7" i="1"/>
  <c r="WJ7" i="1"/>
  <c r="WK7" i="1"/>
  <c r="WN7" i="1"/>
  <c r="WO7" i="1"/>
  <c r="WR7" i="1"/>
  <c r="WS7" i="1"/>
  <c r="WB8" i="1"/>
  <c r="WC8" i="1"/>
  <c r="WF8" i="1"/>
  <c r="WG8" i="1"/>
  <c r="WJ8" i="1"/>
  <c r="WK8" i="1"/>
  <c r="WN8" i="1"/>
  <c r="WO8" i="1"/>
  <c r="WR8" i="1"/>
  <c r="WS8" i="1"/>
  <c r="WB9" i="1"/>
  <c r="WC9" i="1"/>
  <c r="WF9" i="1"/>
  <c r="WG9" i="1"/>
  <c r="WJ9" i="1"/>
  <c r="WK9" i="1"/>
  <c r="WN9" i="1"/>
  <c r="WO9" i="1"/>
  <c r="WR9" i="1"/>
  <c r="WS9" i="1"/>
  <c r="WB10" i="1"/>
  <c r="WC10" i="1"/>
  <c r="WF10" i="1"/>
  <c r="WG10" i="1"/>
  <c r="WJ10" i="1"/>
  <c r="WK10" i="1"/>
  <c r="WN10" i="1"/>
  <c r="WO10" i="1"/>
  <c r="WR10" i="1"/>
  <c r="WS10" i="1"/>
  <c r="WB11" i="1"/>
  <c r="WC11" i="1"/>
  <c r="WF11" i="1"/>
  <c r="WG11" i="1"/>
  <c r="WJ11" i="1"/>
  <c r="WK11" i="1"/>
  <c r="WN11" i="1"/>
  <c r="WO11" i="1"/>
  <c r="WR11" i="1"/>
  <c r="WS11" i="1"/>
  <c r="WB12" i="1"/>
  <c r="WC12" i="1"/>
  <c r="WF12" i="1"/>
  <c r="WG12" i="1"/>
  <c r="WJ12" i="1"/>
  <c r="WK12" i="1"/>
  <c r="WN12" i="1"/>
  <c r="WO12" i="1"/>
  <c r="WR12" i="1"/>
  <c r="WS12" i="1"/>
  <c r="WB13" i="1"/>
  <c r="WC13" i="1"/>
  <c r="WF13" i="1"/>
  <c r="WG13" i="1"/>
  <c r="WJ13" i="1"/>
  <c r="WK13" i="1"/>
  <c r="WN13" i="1"/>
  <c r="WO13" i="1"/>
  <c r="WR13" i="1"/>
  <c r="WS13" i="1"/>
  <c r="WB14" i="1"/>
  <c r="WC14" i="1"/>
  <c r="WF14" i="1"/>
  <c r="WG14" i="1"/>
  <c r="WJ14" i="1"/>
  <c r="WK14" i="1"/>
  <c r="WN14" i="1"/>
  <c r="WO14" i="1"/>
  <c r="WR14" i="1"/>
  <c r="WS14" i="1"/>
  <c r="WB15" i="1"/>
  <c r="WC15" i="1"/>
  <c r="WF15" i="1"/>
  <c r="WG15" i="1"/>
  <c r="WJ15" i="1"/>
  <c r="WK15" i="1"/>
  <c r="WN15" i="1"/>
  <c r="WO15" i="1"/>
  <c r="WR15" i="1"/>
  <c r="WS15" i="1"/>
  <c r="WB16" i="1"/>
  <c r="WC16" i="1"/>
  <c r="WF16" i="1"/>
  <c r="WG16" i="1"/>
  <c r="WJ16" i="1"/>
  <c r="WK16" i="1"/>
  <c r="WN16" i="1"/>
  <c r="WO16" i="1"/>
  <c r="WR16" i="1"/>
  <c r="WS16" i="1"/>
  <c r="WB17" i="1"/>
  <c r="WC17" i="1"/>
  <c r="WF17" i="1"/>
  <c r="WG17" i="1"/>
  <c r="WJ17" i="1"/>
  <c r="WK17" i="1"/>
  <c r="WN17" i="1"/>
  <c r="WO17" i="1"/>
  <c r="WR17" i="1"/>
  <c r="WS17" i="1"/>
  <c r="WB18" i="1"/>
  <c r="WC18" i="1"/>
  <c r="WF18" i="1"/>
  <c r="WG18" i="1"/>
  <c r="WJ18" i="1"/>
  <c r="WK18" i="1"/>
  <c r="WN18" i="1"/>
  <c r="WO18" i="1"/>
  <c r="WR18" i="1"/>
  <c r="WS18" i="1"/>
  <c r="WB19" i="1"/>
  <c r="WC19" i="1"/>
  <c r="WF19" i="1"/>
  <c r="WG19" i="1"/>
  <c r="WJ19" i="1"/>
  <c r="WK19" i="1"/>
  <c r="WN19" i="1"/>
  <c r="WO19" i="1"/>
  <c r="WR19" i="1"/>
  <c r="WS19" i="1"/>
  <c r="WB20" i="1"/>
  <c r="WC20" i="1"/>
  <c r="WF20" i="1"/>
  <c r="WG20" i="1"/>
  <c r="WJ20" i="1"/>
  <c r="WK20" i="1"/>
  <c r="WN20" i="1"/>
  <c r="WO20" i="1"/>
  <c r="WR20" i="1"/>
  <c r="WS20" i="1"/>
  <c r="WB21" i="1"/>
  <c r="WC21" i="1"/>
  <c r="WF21" i="1"/>
  <c r="WG21" i="1"/>
  <c r="WJ21" i="1"/>
  <c r="WK21" i="1"/>
  <c r="WN21" i="1"/>
  <c r="WO21" i="1"/>
  <c r="WR21" i="1"/>
  <c r="WS21" i="1"/>
  <c r="WB22" i="1"/>
  <c r="WC22" i="1"/>
  <c r="WF22" i="1"/>
  <c r="WG22" i="1"/>
  <c r="WJ22" i="1"/>
  <c r="WK22" i="1"/>
  <c r="WN22" i="1"/>
  <c r="WO22" i="1"/>
  <c r="WR22" i="1"/>
  <c r="WS22" i="1"/>
  <c r="WB23" i="1"/>
  <c r="WC23" i="1"/>
  <c r="WF23" i="1"/>
  <c r="WG23" i="1"/>
  <c r="WJ23" i="1"/>
  <c r="WK23" i="1"/>
  <c r="WN23" i="1"/>
  <c r="WO23" i="1"/>
  <c r="WR23" i="1"/>
  <c r="WS23" i="1"/>
  <c r="WB24" i="1"/>
  <c r="WC24" i="1"/>
  <c r="WF24" i="1"/>
  <c r="WG24" i="1"/>
  <c r="WJ24" i="1"/>
  <c r="WK24" i="1"/>
  <c r="WN24" i="1"/>
  <c r="WO24" i="1"/>
  <c r="WR24" i="1"/>
  <c r="WS24" i="1"/>
  <c r="WB25" i="1"/>
  <c r="WC25" i="1"/>
  <c r="WF25" i="1"/>
  <c r="WG25" i="1"/>
  <c r="WJ25" i="1"/>
  <c r="WK25" i="1"/>
  <c r="WN25" i="1"/>
  <c r="WO25" i="1"/>
  <c r="WR25" i="1"/>
  <c r="WS25" i="1"/>
  <c r="WB26" i="1"/>
  <c r="WC26" i="1"/>
  <c r="WF26" i="1"/>
  <c r="WG26" i="1"/>
  <c r="WJ26" i="1"/>
  <c r="WK26" i="1"/>
  <c r="WN26" i="1"/>
  <c r="WO26" i="1"/>
  <c r="WR26" i="1"/>
  <c r="WS26" i="1"/>
  <c r="WB27" i="1"/>
  <c r="WC27" i="1"/>
  <c r="WF27" i="1"/>
  <c r="WG27" i="1"/>
  <c r="WJ27" i="1"/>
  <c r="WK27" i="1"/>
  <c r="WN27" i="1"/>
  <c r="WO27" i="1"/>
  <c r="WR27" i="1"/>
  <c r="WS27" i="1"/>
  <c r="WB28" i="1"/>
  <c r="WC28" i="1"/>
  <c r="WF28" i="1"/>
  <c r="WG28" i="1"/>
  <c r="WJ28" i="1"/>
  <c r="WK28" i="1"/>
  <c r="WN28" i="1"/>
  <c r="WO28" i="1"/>
  <c r="WR28" i="1"/>
  <c r="WS28" i="1"/>
  <c r="WB29" i="1"/>
  <c r="WC29" i="1"/>
  <c r="WF29" i="1"/>
  <c r="WG29" i="1"/>
  <c r="WJ29" i="1"/>
  <c r="WK29" i="1"/>
  <c r="WN29" i="1"/>
  <c r="WO29" i="1"/>
  <c r="WR29" i="1"/>
  <c r="WS29" i="1"/>
  <c r="WB30" i="1"/>
  <c r="WC30" i="1"/>
  <c r="WF30" i="1"/>
  <c r="WG30" i="1"/>
  <c r="WJ30" i="1"/>
  <c r="WK30" i="1"/>
  <c r="WN30" i="1"/>
  <c r="WO30" i="1"/>
  <c r="WR30" i="1"/>
  <c r="WS30" i="1"/>
  <c r="WB31" i="1"/>
  <c r="WC31" i="1"/>
  <c r="WF31" i="1"/>
  <c r="WG31" i="1"/>
  <c r="WJ31" i="1"/>
  <c r="WK31" i="1"/>
  <c r="WN31" i="1"/>
  <c r="WO31" i="1"/>
  <c r="WR31" i="1"/>
  <c r="WS31" i="1"/>
  <c r="WB32" i="1"/>
  <c r="WC32" i="1"/>
  <c r="WF32" i="1"/>
  <c r="WG32" i="1"/>
  <c r="WJ32" i="1"/>
  <c r="WK32" i="1"/>
  <c r="WN32" i="1"/>
  <c r="WO32" i="1"/>
  <c r="WR32" i="1"/>
  <c r="WS32" i="1"/>
  <c r="WB33" i="1"/>
  <c r="WC33" i="1"/>
  <c r="WF33" i="1"/>
  <c r="WG33" i="1"/>
  <c r="WJ33" i="1"/>
  <c r="WK33" i="1"/>
  <c r="WN33" i="1"/>
  <c r="WO33" i="1"/>
  <c r="WR33" i="1"/>
  <c r="WS33" i="1"/>
  <c r="WB34" i="1"/>
  <c r="WC34" i="1"/>
  <c r="WF34" i="1"/>
  <c r="WG34" i="1"/>
  <c r="WJ34" i="1"/>
  <c r="WK34" i="1"/>
  <c r="WN34" i="1"/>
  <c r="WO34" i="1"/>
  <c r="WR34" i="1"/>
  <c r="WS34" i="1"/>
  <c r="WB35" i="1"/>
  <c r="WC35" i="1"/>
  <c r="WF35" i="1"/>
  <c r="WG35" i="1"/>
  <c r="WJ35" i="1"/>
  <c r="WK35" i="1"/>
  <c r="WN35" i="1"/>
  <c r="WO35" i="1"/>
  <c r="WR35" i="1"/>
  <c r="WS35" i="1"/>
  <c r="WB36" i="1"/>
  <c r="WC36" i="1"/>
  <c r="WF36" i="1"/>
  <c r="WG36" i="1"/>
  <c r="WJ36" i="1"/>
  <c r="WK36" i="1"/>
  <c r="WN36" i="1"/>
  <c r="WO36" i="1"/>
  <c r="WR36" i="1"/>
  <c r="WS36" i="1"/>
  <c r="WB37" i="1"/>
  <c r="WC37" i="1"/>
  <c r="WF37" i="1"/>
  <c r="WG37" i="1"/>
  <c r="WJ37" i="1"/>
  <c r="WK37" i="1"/>
  <c r="WN37" i="1"/>
  <c r="WO37" i="1"/>
  <c r="WR37" i="1"/>
  <c r="WS37" i="1"/>
  <c r="WB38" i="1"/>
  <c r="WC38" i="1"/>
  <c r="WF38" i="1"/>
  <c r="WG38" i="1"/>
  <c r="WJ38" i="1"/>
  <c r="WK38" i="1"/>
  <c r="WN38" i="1"/>
  <c r="WO38" i="1"/>
  <c r="WR38" i="1"/>
  <c r="WS38" i="1"/>
  <c r="WB39" i="1"/>
  <c r="WC39" i="1"/>
  <c r="WF39" i="1"/>
  <c r="WG39" i="1"/>
  <c r="WJ39" i="1"/>
  <c r="WK39" i="1"/>
  <c r="WN39" i="1"/>
  <c r="WO39" i="1"/>
  <c r="WR39" i="1"/>
  <c r="WS39" i="1"/>
  <c r="WB40" i="1"/>
  <c r="WC40" i="1"/>
  <c r="WF40" i="1"/>
  <c r="WG40" i="1"/>
  <c r="WJ40" i="1"/>
  <c r="WK40" i="1"/>
  <c r="WN40" i="1"/>
  <c r="WO40" i="1"/>
  <c r="WR40" i="1"/>
  <c r="WS40" i="1"/>
  <c r="WB41" i="1"/>
  <c r="WC41" i="1"/>
  <c r="WF41" i="1"/>
  <c r="WG41" i="1"/>
  <c r="WJ41" i="1"/>
  <c r="WK41" i="1"/>
  <c r="WN41" i="1"/>
  <c r="WO41" i="1"/>
  <c r="WR41" i="1"/>
  <c r="WS41" i="1"/>
  <c r="WB42" i="1"/>
  <c r="WC42" i="1"/>
  <c r="WF42" i="1"/>
  <c r="WG42" i="1"/>
  <c r="WJ42" i="1"/>
  <c r="WK42" i="1"/>
  <c r="WN42" i="1"/>
  <c r="WO42" i="1"/>
  <c r="WR42" i="1"/>
  <c r="WS42" i="1"/>
  <c r="WB43" i="1"/>
  <c r="WC43" i="1"/>
  <c r="WF43" i="1"/>
  <c r="WG43" i="1"/>
  <c r="WJ43" i="1"/>
  <c r="WK43" i="1"/>
  <c r="WN43" i="1"/>
  <c r="WO43" i="1"/>
  <c r="WR43" i="1"/>
  <c r="WS43" i="1"/>
  <c r="WB44" i="1"/>
  <c r="WC44" i="1"/>
  <c r="WF44" i="1"/>
  <c r="WG44" i="1"/>
  <c r="WJ44" i="1"/>
  <c r="WK44" i="1"/>
  <c r="WN44" i="1"/>
  <c r="WO44" i="1"/>
  <c r="WR44" i="1"/>
  <c r="WS44" i="1"/>
  <c r="WB45" i="1"/>
  <c r="WC45" i="1"/>
  <c r="WF45" i="1"/>
  <c r="WG45" i="1"/>
  <c r="WJ45" i="1"/>
  <c r="WK45" i="1"/>
  <c r="WN45" i="1"/>
  <c r="WO45" i="1"/>
  <c r="WR45" i="1"/>
  <c r="WS45" i="1"/>
  <c r="WB46" i="1"/>
  <c r="WC46" i="1"/>
  <c r="WF46" i="1"/>
  <c r="WG46" i="1"/>
  <c r="WJ46" i="1"/>
  <c r="WK46" i="1"/>
  <c r="WN46" i="1"/>
  <c r="WO46" i="1"/>
  <c r="WR46" i="1"/>
  <c r="WS46" i="1"/>
  <c r="WB47" i="1"/>
  <c r="WC47" i="1"/>
  <c r="WF47" i="1"/>
  <c r="WG47" i="1"/>
  <c r="WJ47" i="1"/>
  <c r="WK47" i="1"/>
  <c r="WN47" i="1"/>
  <c r="WO47" i="1"/>
  <c r="WR47" i="1"/>
  <c r="WS47" i="1"/>
  <c r="WB48" i="1"/>
  <c r="WC48" i="1"/>
  <c r="WF48" i="1"/>
  <c r="WG48" i="1"/>
  <c r="WJ48" i="1"/>
  <c r="WK48" i="1"/>
  <c r="WN48" i="1"/>
  <c r="WO48" i="1"/>
  <c r="WR48" i="1"/>
  <c r="WS48" i="1"/>
  <c r="WB49" i="1"/>
  <c r="WC49" i="1"/>
  <c r="WF49" i="1"/>
  <c r="WG49" i="1"/>
  <c r="WJ49" i="1"/>
  <c r="WK49" i="1"/>
  <c r="WN49" i="1"/>
  <c r="WO49" i="1"/>
  <c r="WR49" i="1"/>
  <c r="WS49" i="1"/>
  <c r="WB50" i="1"/>
  <c r="WC50" i="1"/>
  <c r="WF50" i="1"/>
  <c r="WG50" i="1"/>
  <c r="WJ50" i="1"/>
  <c r="WK50" i="1"/>
  <c r="WN50" i="1"/>
  <c r="WO50" i="1"/>
  <c r="WR50" i="1"/>
  <c r="WS50" i="1"/>
  <c r="WB51" i="1"/>
  <c r="WC51" i="1"/>
  <c r="WF51" i="1"/>
  <c r="WG51" i="1"/>
  <c r="WJ51" i="1"/>
  <c r="WK51" i="1"/>
  <c r="WN51" i="1"/>
  <c r="WO51" i="1"/>
  <c r="WR51" i="1"/>
  <c r="WS51" i="1"/>
  <c r="WB52" i="1"/>
  <c r="WC52" i="1"/>
  <c r="WF52" i="1"/>
  <c r="WG52" i="1"/>
  <c r="WJ52" i="1"/>
  <c r="WK52" i="1"/>
  <c r="WN52" i="1"/>
  <c r="WO52" i="1"/>
  <c r="WR52" i="1"/>
  <c r="WS52" i="1"/>
  <c r="WB53" i="1"/>
  <c r="WC53" i="1"/>
  <c r="WF53" i="1"/>
  <c r="WG53" i="1"/>
  <c r="WJ53" i="1"/>
  <c r="WK53" i="1"/>
  <c r="WN53" i="1"/>
  <c r="WO53" i="1"/>
  <c r="WR53" i="1"/>
  <c r="WS53" i="1"/>
  <c r="WB54" i="1"/>
  <c r="WC54" i="1"/>
  <c r="WF54" i="1"/>
  <c r="WG54" i="1"/>
  <c r="WJ54" i="1"/>
  <c r="WK54" i="1"/>
  <c r="WN54" i="1"/>
  <c r="WO54" i="1"/>
  <c r="WR54" i="1"/>
  <c r="WS54" i="1"/>
  <c r="WB55" i="1"/>
  <c r="WC55" i="1"/>
  <c r="WF55" i="1"/>
  <c r="WG55" i="1"/>
  <c r="WJ55" i="1"/>
  <c r="WK55" i="1"/>
  <c r="WN55" i="1"/>
  <c r="WO55" i="1"/>
  <c r="WR55" i="1"/>
  <c r="WS55" i="1"/>
  <c r="WB56" i="1"/>
  <c r="WC56" i="1"/>
  <c r="WF56" i="1"/>
  <c r="WG56" i="1"/>
  <c r="WJ56" i="1"/>
  <c r="WK56" i="1"/>
  <c r="WN56" i="1"/>
  <c r="WO56" i="1"/>
  <c r="WR56" i="1"/>
  <c r="WS56" i="1"/>
  <c r="WB57" i="1"/>
  <c r="WC57" i="1"/>
  <c r="WF57" i="1"/>
  <c r="WG57" i="1"/>
  <c r="WJ57" i="1"/>
  <c r="WK57" i="1"/>
  <c r="WN57" i="1"/>
  <c r="WO57" i="1"/>
  <c r="WR57" i="1"/>
  <c r="WS57" i="1"/>
  <c r="WB58" i="1"/>
  <c r="WC58" i="1"/>
  <c r="WF58" i="1"/>
  <c r="WG58" i="1"/>
  <c r="WJ58" i="1"/>
  <c r="WK58" i="1"/>
  <c r="WN58" i="1"/>
  <c r="WO58" i="1"/>
  <c r="WR58" i="1"/>
  <c r="WS58" i="1"/>
  <c r="WB59" i="1"/>
  <c r="WC59" i="1"/>
  <c r="WF59" i="1"/>
  <c r="WG59" i="1"/>
  <c r="WJ59" i="1"/>
  <c r="WK59" i="1"/>
  <c r="WN59" i="1"/>
  <c r="WO59" i="1"/>
  <c r="WR59" i="1"/>
  <c r="WS59" i="1"/>
  <c r="WB60" i="1"/>
  <c r="WC60" i="1"/>
  <c r="WF60" i="1"/>
  <c r="WG60" i="1"/>
  <c r="WJ60" i="1"/>
  <c r="WK60" i="1"/>
  <c r="WN60" i="1"/>
  <c r="WO60" i="1"/>
  <c r="WR60" i="1"/>
  <c r="WS60" i="1"/>
  <c r="WB61" i="1"/>
  <c r="WC61" i="1"/>
  <c r="WF61" i="1"/>
  <c r="WG61" i="1"/>
  <c r="WJ61" i="1"/>
  <c r="WK61" i="1"/>
  <c r="WN61" i="1"/>
  <c r="WO61" i="1"/>
  <c r="WR61" i="1"/>
  <c r="WS61" i="1"/>
  <c r="WB62" i="1"/>
  <c r="WC62" i="1"/>
  <c r="WF62" i="1"/>
  <c r="WG62" i="1"/>
  <c r="WJ62" i="1"/>
  <c r="WK62" i="1"/>
  <c r="WN62" i="1"/>
  <c r="WO62" i="1"/>
  <c r="WR62" i="1"/>
  <c r="WS62" i="1"/>
  <c r="WB63" i="1"/>
  <c r="WC63" i="1"/>
  <c r="WF63" i="1"/>
  <c r="WG63" i="1"/>
  <c r="WJ63" i="1"/>
  <c r="WK63" i="1"/>
  <c r="WN63" i="1"/>
  <c r="WO63" i="1"/>
  <c r="WR63" i="1"/>
  <c r="WS63" i="1"/>
  <c r="WB64" i="1"/>
  <c r="WC64" i="1"/>
  <c r="WF64" i="1"/>
  <c r="WG64" i="1"/>
  <c r="WJ64" i="1"/>
  <c r="WK64" i="1"/>
  <c r="WN64" i="1"/>
  <c r="WO64" i="1"/>
  <c r="WR64" i="1"/>
  <c r="WS64" i="1"/>
  <c r="WB65" i="1"/>
  <c r="WC65" i="1"/>
  <c r="WF65" i="1"/>
  <c r="WG65" i="1"/>
  <c r="WJ65" i="1"/>
  <c r="WK65" i="1"/>
  <c r="WN65" i="1"/>
  <c r="WO65" i="1"/>
  <c r="WR65" i="1"/>
  <c r="WS65" i="1"/>
  <c r="WB66" i="1"/>
  <c r="WC66" i="1"/>
  <c r="WF66" i="1"/>
  <c r="WG66" i="1"/>
  <c r="WJ66" i="1"/>
  <c r="WK66" i="1"/>
  <c r="WN66" i="1"/>
  <c r="WO66" i="1"/>
  <c r="WR66" i="1"/>
  <c r="WS66" i="1"/>
  <c r="WB67" i="1"/>
  <c r="WC67" i="1"/>
  <c r="WF67" i="1"/>
  <c r="WG67" i="1"/>
  <c r="WJ67" i="1"/>
  <c r="WK67" i="1"/>
  <c r="WN67" i="1"/>
  <c r="WO67" i="1"/>
  <c r="WR67" i="1"/>
  <c r="WS67" i="1"/>
  <c r="WB68" i="1"/>
  <c r="WC68" i="1"/>
  <c r="WF68" i="1"/>
  <c r="WG68" i="1"/>
  <c r="WJ68" i="1"/>
  <c r="WK68" i="1"/>
  <c r="WN68" i="1"/>
  <c r="WO68" i="1"/>
  <c r="WR68" i="1"/>
  <c r="WS68" i="1"/>
  <c r="WB69" i="1"/>
  <c r="WC69" i="1"/>
  <c r="WF69" i="1"/>
  <c r="WG69" i="1"/>
  <c r="WJ69" i="1"/>
  <c r="WK69" i="1"/>
  <c r="WN69" i="1"/>
  <c r="WO69" i="1"/>
  <c r="WR69" i="1"/>
  <c r="WS69" i="1"/>
  <c r="WB70" i="1"/>
  <c r="WC70" i="1"/>
  <c r="WF70" i="1"/>
  <c r="WG70" i="1"/>
  <c r="WJ70" i="1"/>
  <c r="WK70" i="1"/>
  <c r="WN70" i="1"/>
  <c r="WO70" i="1"/>
  <c r="WR70" i="1"/>
  <c r="WS70" i="1"/>
  <c r="WB71" i="1"/>
  <c r="WC71" i="1"/>
  <c r="WF71" i="1"/>
  <c r="WG71" i="1"/>
  <c r="WJ71" i="1"/>
  <c r="WK71" i="1"/>
  <c r="WN71" i="1"/>
  <c r="WO71" i="1"/>
  <c r="WR71" i="1"/>
  <c r="WS71" i="1"/>
  <c r="WB72" i="1"/>
  <c r="WC72" i="1"/>
  <c r="WF72" i="1"/>
  <c r="WG72" i="1"/>
  <c r="WJ72" i="1"/>
  <c r="WK72" i="1"/>
  <c r="WN72" i="1"/>
  <c r="WO72" i="1"/>
  <c r="WR72" i="1"/>
  <c r="WS72" i="1"/>
  <c r="WB73" i="1"/>
  <c r="WC73" i="1"/>
  <c r="WF73" i="1"/>
  <c r="WG73" i="1"/>
  <c r="WJ73" i="1"/>
  <c r="WK73" i="1"/>
  <c r="WN73" i="1"/>
  <c r="WO73" i="1"/>
  <c r="WR73" i="1"/>
  <c r="WS73" i="1"/>
  <c r="WB74" i="1"/>
  <c r="WC74" i="1"/>
  <c r="WF74" i="1"/>
  <c r="WG74" i="1"/>
  <c r="WJ74" i="1"/>
  <c r="WK74" i="1"/>
  <c r="WN74" i="1"/>
  <c r="WO74" i="1"/>
  <c r="WR74" i="1"/>
  <c r="WS74" i="1"/>
  <c r="WB75" i="1"/>
  <c r="WC75" i="1"/>
  <c r="WF75" i="1"/>
  <c r="WG75" i="1"/>
  <c r="WJ75" i="1"/>
  <c r="WK75" i="1"/>
  <c r="WN75" i="1"/>
  <c r="WO75" i="1"/>
  <c r="WR75" i="1"/>
  <c r="WS75" i="1"/>
  <c r="WB76" i="1"/>
  <c r="WC76" i="1"/>
  <c r="WF76" i="1"/>
  <c r="WG76" i="1"/>
  <c r="WJ76" i="1"/>
  <c r="WK76" i="1"/>
  <c r="WN76" i="1"/>
  <c r="WO76" i="1"/>
  <c r="WR76" i="1"/>
  <c r="WS76" i="1"/>
  <c r="WB77" i="1"/>
  <c r="WC77" i="1"/>
  <c r="WF77" i="1"/>
  <c r="WG77" i="1"/>
  <c r="WJ77" i="1"/>
  <c r="WK77" i="1"/>
  <c r="WN77" i="1"/>
  <c r="WO77" i="1"/>
  <c r="WR77" i="1"/>
  <c r="WS77" i="1"/>
  <c r="WB78" i="1"/>
  <c r="WC78" i="1"/>
  <c r="WF78" i="1"/>
  <c r="WG78" i="1"/>
  <c r="WJ78" i="1"/>
  <c r="WK78" i="1"/>
  <c r="WN78" i="1"/>
  <c r="WO78" i="1"/>
  <c r="WR78" i="1"/>
  <c r="WS78" i="1"/>
  <c r="WB79" i="1"/>
  <c r="WC79" i="1"/>
  <c r="WF79" i="1"/>
  <c r="WG79" i="1"/>
  <c r="WJ79" i="1"/>
  <c r="WK79" i="1"/>
  <c r="WN79" i="1"/>
  <c r="WO79" i="1"/>
  <c r="WR79" i="1"/>
  <c r="WS79" i="1"/>
  <c r="WB80" i="1"/>
  <c r="WC80" i="1"/>
  <c r="WF80" i="1"/>
  <c r="WG80" i="1"/>
  <c r="WJ80" i="1"/>
  <c r="WK80" i="1"/>
  <c r="WN80" i="1"/>
  <c r="WO80" i="1"/>
  <c r="WR80" i="1"/>
  <c r="WS80" i="1"/>
  <c r="WB81" i="1"/>
  <c r="WC81" i="1"/>
  <c r="WF81" i="1"/>
  <c r="WG81" i="1"/>
  <c r="WJ81" i="1"/>
  <c r="WK81" i="1"/>
  <c r="WN81" i="1"/>
  <c r="WO81" i="1"/>
  <c r="WR81" i="1"/>
  <c r="WS81" i="1"/>
  <c r="WB82" i="1"/>
  <c r="WC82" i="1"/>
  <c r="WF82" i="1"/>
  <c r="WG82" i="1"/>
  <c r="WJ82" i="1"/>
  <c r="WK82" i="1"/>
  <c r="WN82" i="1"/>
  <c r="WO82" i="1"/>
  <c r="WR82" i="1"/>
  <c r="WS82" i="1"/>
  <c r="WB83" i="1"/>
  <c r="WC83" i="1"/>
  <c r="WF83" i="1"/>
  <c r="WG83" i="1"/>
  <c r="WJ83" i="1"/>
  <c r="WK83" i="1"/>
  <c r="WN83" i="1"/>
  <c r="WO83" i="1"/>
  <c r="WR83" i="1"/>
  <c r="WS83" i="1"/>
  <c r="WB84" i="1"/>
  <c r="WC84" i="1"/>
  <c r="WF84" i="1"/>
  <c r="WG84" i="1"/>
  <c r="WJ84" i="1"/>
  <c r="WK84" i="1"/>
  <c r="WN84" i="1"/>
  <c r="WO84" i="1"/>
  <c r="WR84" i="1"/>
  <c r="WS84" i="1"/>
  <c r="WB85" i="1"/>
  <c r="WC85" i="1"/>
  <c r="WF85" i="1"/>
  <c r="WG85" i="1"/>
  <c r="WJ85" i="1"/>
  <c r="WK85" i="1"/>
  <c r="WN85" i="1"/>
  <c r="WO85" i="1"/>
  <c r="WR85" i="1"/>
  <c r="WS85" i="1"/>
  <c r="WB86" i="1"/>
  <c r="WC86" i="1"/>
  <c r="WF86" i="1"/>
  <c r="WG86" i="1"/>
  <c r="WJ86" i="1"/>
  <c r="WK86" i="1"/>
  <c r="WN86" i="1"/>
  <c r="WO86" i="1"/>
  <c r="WR86" i="1"/>
  <c r="WS86" i="1"/>
  <c r="WB87" i="1"/>
  <c r="WC87" i="1"/>
  <c r="WF87" i="1"/>
  <c r="WG87" i="1"/>
  <c r="WJ87" i="1"/>
  <c r="WK87" i="1"/>
  <c r="WN87" i="1"/>
  <c r="WO87" i="1"/>
  <c r="WR87" i="1"/>
  <c r="WS87" i="1"/>
  <c r="WB88" i="1"/>
  <c r="WC88" i="1"/>
  <c r="WF88" i="1"/>
  <c r="WG88" i="1"/>
  <c r="WJ88" i="1"/>
  <c r="WK88" i="1"/>
  <c r="WN88" i="1"/>
  <c r="WO88" i="1"/>
  <c r="WR88" i="1"/>
  <c r="WS88" i="1"/>
  <c r="WB89" i="1"/>
  <c r="WC89" i="1"/>
  <c r="WF89" i="1"/>
  <c r="WG89" i="1"/>
  <c r="WJ89" i="1"/>
  <c r="WK89" i="1"/>
  <c r="WN89" i="1"/>
  <c r="WO89" i="1"/>
  <c r="WR89" i="1"/>
  <c r="WS89" i="1"/>
  <c r="WB90" i="1"/>
  <c r="WC90" i="1"/>
  <c r="WF90" i="1"/>
  <c r="WG90" i="1"/>
  <c r="WJ90" i="1"/>
  <c r="WK90" i="1"/>
  <c r="WN90" i="1"/>
  <c r="WO90" i="1"/>
  <c r="WR90" i="1"/>
  <c r="WS90" i="1"/>
  <c r="WB91" i="1"/>
  <c r="WC91" i="1"/>
  <c r="WF91" i="1"/>
  <c r="WG91" i="1"/>
  <c r="WJ91" i="1"/>
  <c r="WK91" i="1"/>
  <c r="WN91" i="1"/>
  <c r="WO91" i="1"/>
  <c r="WR91" i="1"/>
  <c r="WS91" i="1"/>
  <c r="WB92" i="1"/>
  <c r="WC92" i="1"/>
  <c r="WF92" i="1"/>
  <c r="WG92" i="1"/>
  <c r="WJ92" i="1"/>
  <c r="WK92" i="1"/>
  <c r="WN92" i="1"/>
  <c r="WO92" i="1"/>
  <c r="WR92" i="1"/>
  <c r="WS92" i="1"/>
  <c r="WB93" i="1"/>
  <c r="WC93" i="1"/>
  <c r="WF93" i="1"/>
  <c r="WG93" i="1"/>
  <c r="WJ93" i="1"/>
  <c r="WK93" i="1"/>
  <c r="WN93" i="1"/>
  <c r="WO93" i="1"/>
  <c r="WR93" i="1"/>
  <c r="WS93" i="1"/>
  <c r="WB94" i="1"/>
  <c r="WC94" i="1"/>
  <c r="WF94" i="1"/>
  <c r="WG94" i="1"/>
  <c r="WJ94" i="1"/>
  <c r="WK94" i="1"/>
  <c r="WN94" i="1"/>
  <c r="WO94" i="1"/>
  <c r="WR94" i="1"/>
  <c r="WS94" i="1"/>
  <c r="WB95" i="1"/>
  <c r="WC95" i="1"/>
  <c r="WF95" i="1"/>
  <c r="WG95" i="1"/>
  <c r="WJ95" i="1"/>
  <c r="WK95" i="1"/>
  <c r="WN95" i="1"/>
  <c r="WO95" i="1"/>
  <c r="WR95" i="1"/>
  <c r="WS95" i="1"/>
  <c r="WB96" i="1"/>
  <c r="WC96" i="1"/>
  <c r="WF96" i="1"/>
  <c r="WG96" i="1"/>
  <c r="WJ96" i="1"/>
  <c r="WK96" i="1"/>
  <c r="WN96" i="1"/>
  <c r="WO96" i="1"/>
  <c r="WR96" i="1"/>
  <c r="WS96" i="1"/>
  <c r="WB97" i="1"/>
  <c r="WC97" i="1"/>
  <c r="WF97" i="1"/>
  <c r="WG97" i="1"/>
  <c r="WJ97" i="1"/>
  <c r="WK97" i="1"/>
  <c r="WN97" i="1"/>
  <c r="WO97" i="1"/>
  <c r="WR97" i="1"/>
  <c r="WS97" i="1"/>
  <c r="WB98" i="1"/>
  <c r="WC98" i="1"/>
  <c r="WF98" i="1"/>
  <c r="WG98" i="1"/>
  <c r="WJ98" i="1"/>
  <c r="WK98" i="1"/>
  <c r="WN98" i="1"/>
  <c r="WO98" i="1"/>
  <c r="WR98" i="1"/>
  <c r="WS98" i="1"/>
  <c r="WB99" i="1"/>
  <c r="WC99" i="1"/>
  <c r="WF99" i="1"/>
  <c r="WG99" i="1"/>
  <c r="WJ99" i="1"/>
  <c r="WK99" i="1"/>
  <c r="WN99" i="1"/>
  <c r="WO99" i="1"/>
  <c r="WR99" i="1"/>
  <c r="WS99" i="1"/>
  <c r="WB100" i="1"/>
  <c r="WC100" i="1"/>
  <c r="WF100" i="1"/>
  <c r="WG100" i="1"/>
  <c r="WJ100" i="1"/>
  <c r="WK100" i="1"/>
  <c r="WN100" i="1"/>
  <c r="WO100" i="1"/>
  <c r="WR100" i="1"/>
  <c r="WS100" i="1"/>
  <c r="WO4" i="1"/>
  <c r="WN4" i="1"/>
  <c r="WS4" i="1"/>
  <c r="WR4" i="1"/>
  <c r="WK4" i="1"/>
  <c r="WJ4" i="1"/>
  <c r="WC4" i="1"/>
  <c r="WG4" i="1"/>
  <c r="WF4" i="1"/>
  <c r="VU100" i="1"/>
  <c r="VT100" i="1"/>
  <c r="VU99" i="1"/>
  <c r="VT99" i="1"/>
  <c r="VU98" i="1"/>
  <c r="VT98" i="1"/>
  <c r="VU97" i="1"/>
  <c r="VT97" i="1"/>
  <c r="VU96" i="1"/>
  <c r="VT96" i="1"/>
  <c r="VU95" i="1"/>
  <c r="VT95" i="1"/>
  <c r="VU94" i="1"/>
  <c r="VT94" i="1"/>
  <c r="VU93" i="1"/>
  <c r="VT93" i="1"/>
  <c r="VU92" i="1"/>
  <c r="VT92" i="1"/>
  <c r="VU91" i="1"/>
  <c r="VT91" i="1"/>
  <c r="VU90" i="1"/>
  <c r="VT90" i="1"/>
  <c r="VU89" i="1"/>
  <c r="VT89" i="1"/>
  <c r="VU88" i="1"/>
  <c r="VT88" i="1"/>
  <c r="VU87" i="1"/>
  <c r="VT87" i="1"/>
  <c r="VU86" i="1"/>
  <c r="VT86" i="1"/>
  <c r="VU85" i="1"/>
  <c r="VT85" i="1"/>
  <c r="VU84" i="1"/>
  <c r="VT84" i="1"/>
  <c r="VU83" i="1"/>
  <c r="VT83" i="1"/>
  <c r="VU82" i="1"/>
  <c r="VT82" i="1"/>
  <c r="VU81" i="1"/>
  <c r="VT81" i="1"/>
  <c r="VU80" i="1"/>
  <c r="VT80" i="1"/>
  <c r="VU79" i="1"/>
  <c r="VT79" i="1"/>
  <c r="VU78" i="1"/>
  <c r="VT78" i="1"/>
  <c r="VU77" i="1"/>
  <c r="VT77" i="1"/>
  <c r="VU76" i="1"/>
  <c r="VT76" i="1"/>
  <c r="VU75" i="1"/>
  <c r="VT75" i="1"/>
  <c r="VU74" i="1"/>
  <c r="VT74" i="1"/>
  <c r="VU73" i="1"/>
  <c r="VT73" i="1"/>
  <c r="VU72" i="1"/>
  <c r="VT72" i="1"/>
  <c r="VU71" i="1"/>
  <c r="VT71" i="1"/>
  <c r="VU70" i="1"/>
  <c r="VT70" i="1"/>
  <c r="VU69" i="1"/>
  <c r="VT69" i="1"/>
  <c r="VU68" i="1"/>
  <c r="VT68" i="1"/>
  <c r="VU67" i="1"/>
  <c r="VT67" i="1"/>
  <c r="VU66" i="1"/>
  <c r="VT66" i="1"/>
  <c r="VU65" i="1"/>
  <c r="VT65" i="1"/>
  <c r="VU64" i="1"/>
  <c r="VT64" i="1"/>
  <c r="VU63" i="1"/>
  <c r="VT63" i="1"/>
  <c r="VU62" i="1"/>
  <c r="VT62" i="1"/>
  <c r="VU61" i="1"/>
  <c r="VT61" i="1"/>
  <c r="VU60" i="1"/>
  <c r="VT60" i="1"/>
  <c r="VU59" i="1"/>
  <c r="VT59" i="1"/>
  <c r="VU58" i="1"/>
  <c r="VT58" i="1"/>
  <c r="VU57" i="1"/>
  <c r="VT57" i="1"/>
  <c r="VU56" i="1"/>
  <c r="VT56" i="1"/>
  <c r="VU55" i="1"/>
  <c r="VT55" i="1"/>
  <c r="VU54" i="1"/>
  <c r="VT54" i="1"/>
  <c r="VU53" i="1"/>
  <c r="VT53" i="1"/>
  <c r="VU52" i="1"/>
  <c r="VT52" i="1"/>
  <c r="VU51" i="1"/>
  <c r="VT51" i="1"/>
  <c r="VU50" i="1"/>
  <c r="VT50" i="1"/>
  <c r="VU49" i="1"/>
  <c r="VT49" i="1"/>
  <c r="VU48" i="1"/>
  <c r="VT48" i="1"/>
  <c r="VU47" i="1"/>
  <c r="VT47" i="1"/>
  <c r="VU46" i="1"/>
  <c r="VT46" i="1"/>
  <c r="VU45" i="1"/>
  <c r="VT45" i="1"/>
  <c r="VU44" i="1"/>
  <c r="VT44" i="1"/>
  <c r="VU43" i="1"/>
  <c r="VT43" i="1"/>
  <c r="VU42" i="1"/>
  <c r="VT42" i="1"/>
  <c r="VU41" i="1"/>
  <c r="VT41" i="1"/>
  <c r="VU40" i="1"/>
  <c r="VT40" i="1"/>
  <c r="VU39" i="1"/>
  <c r="VT39" i="1"/>
  <c r="VU38" i="1"/>
  <c r="VT38" i="1"/>
  <c r="VU37" i="1"/>
  <c r="VT37" i="1"/>
  <c r="VU36" i="1"/>
  <c r="VT36" i="1"/>
  <c r="VU35" i="1"/>
  <c r="VT35" i="1"/>
  <c r="VU34" i="1"/>
  <c r="VT34" i="1"/>
  <c r="VU33" i="1"/>
  <c r="VT33" i="1"/>
  <c r="VU32" i="1"/>
  <c r="VT32" i="1"/>
  <c r="VU31" i="1"/>
  <c r="VT31" i="1"/>
  <c r="VU30" i="1"/>
  <c r="VT30" i="1"/>
  <c r="VU29" i="1"/>
  <c r="VT29" i="1"/>
  <c r="VU28" i="1"/>
  <c r="VT28" i="1"/>
  <c r="VU27" i="1"/>
  <c r="VT27" i="1"/>
  <c r="VU26" i="1"/>
  <c r="VT26" i="1"/>
  <c r="VU25" i="1"/>
  <c r="VT25" i="1"/>
  <c r="VU24" i="1"/>
  <c r="VT24" i="1"/>
  <c r="VU23" i="1"/>
  <c r="VT23" i="1"/>
  <c r="VU22" i="1"/>
  <c r="VT22" i="1"/>
  <c r="VU21" i="1"/>
  <c r="VT21" i="1"/>
  <c r="VU20" i="1"/>
  <c r="VT20" i="1"/>
  <c r="VU19" i="1"/>
  <c r="VT19" i="1"/>
  <c r="VU18" i="1"/>
  <c r="VT18" i="1"/>
  <c r="VU17" i="1"/>
  <c r="VT17" i="1"/>
  <c r="VU16" i="1"/>
  <c r="VT16" i="1"/>
  <c r="VU15" i="1"/>
  <c r="VT15" i="1"/>
  <c r="VU14" i="1"/>
  <c r="VT14" i="1"/>
  <c r="VU13" i="1"/>
  <c r="VT13" i="1"/>
  <c r="VU12" i="1"/>
  <c r="VT12" i="1"/>
  <c r="VU11" i="1"/>
  <c r="VT11" i="1"/>
  <c r="VU10" i="1"/>
  <c r="VT10" i="1"/>
  <c r="VU9" i="1"/>
  <c r="VT9" i="1"/>
  <c r="VU8" i="1"/>
  <c r="VT8" i="1"/>
  <c r="VU7" i="1"/>
  <c r="VT7" i="1"/>
  <c r="VU6" i="1"/>
  <c r="VT6" i="1"/>
  <c r="VU5" i="1"/>
  <c r="VT5" i="1"/>
  <c r="VU4" i="1"/>
  <c r="VT4" i="1"/>
  <c r="VR100" i="1"/>
  <c r="VQ100" i="1"/>
  <c r="VR99" i="1"/>
  <c r="VQ99" i="1"/>
  <c r="VR98" i="1"/>
  <c r="VQ98" i="1"/>
  <c r="VR97" i="1"/>
  <c r="VQ97" i="1"/>
  <c r="VR96" i="1"/>
  <c r="VQ96" i="1"/>
  <c r="VR95" i="1"/>
  <c r="VQ95" i="1"/>
  <c r="VR94" i="1"/>
  <c r="VQ94" i="1"/>
  <c r="VR93" i="1"/>
  <c r="VQ93" i="1"/>
  <c r="VR92" i="1"/>
  <c r="VQ92" i="1"/>
  <c r="VR91" i="1"/>
  <c r="VQ91" i="1"/>
  <c r="VR90" i="1"/>
  <c r="VQ90" i="1"/>
  <c r="VR89" i="1"/>
  <c r="VQ89" i="1"/>
  <c r="VR88" i="1"/>
  <c r="VQ88" i="1"/>
  <c r="VR87" i="1"/>
  <c r="VQ87" i="1"/>
  <c r="VR86" i="1"/>
  <c r="VQ86" i="1"/>
  <c r="VR85" i="1"/>
  <c r="VQ85" i="1"/>
  <c r="VR84" i="1"/>
  <c r="VQ84" i="1"/>
  <c r="VR83" i="1"/>
  <c r="VQ83" i="1"/>
  <c r="VR82" i="1"/>
  <c r="VQ82" i="1"/>
  <c r="VR81" i="1"/>
  <c r="VQ81" i="1"/>
  <c r="VR80" i="1"/>
  <c r="VQ80" i="1"/>
  <c r="VR79" i="1"/>
  <c r="VQ79" i="1"/>
  <c r="VR78" i="1"/>
  <c r="VQ78" i="1"/>
  <c r="VR77" i="1"/>
  <c r="VQ77" i="1"/>
  <c r="VR76" i="1"/>
  <c r="VQ76" i="1"/>
  <c r="VR75" i="1"/>
  <c r="VQ75" i="1"/>
  <c r="VR74" i="1"/>
  <c r="VQ74" i="1"/>
  <c r="VR73" i="1"/>
  <c r="VQ73" i="1"/>
  <c r="VR72" i="1"/>
  <c r="VQ72" i="1"/>
  <c r="VR71" i="1"/>
  <c r="VQ71" i="1"/>
  <c r="VR70" i="1"/>
  <c r="VQ70" i="1"/>
  <c r="VR69" i="1"/>
  <c r="VQ69" i="1"/>
  <c r="VR68" i="1"/>
  <c r="VQ68" i="1"/>
  <c r="VR67" i="1"/>
  <c r="VQ67" i="1"/>
  <c r="VR66" i="1"/>
  <c r="VQ66" i="1"/>
  <c r="VR65" i="1"/>
  <c r="VQ65" i="1"/>
  <c r="VR64" i="1"/>
  <c r="VQ64" i="1"/>
  <c r="VR63" i="1"/>
  <c r="VQ63" i="1"/>
  <c r="VR62" i="1"/>
  <c r="VQ62" i="1"/>
  <c r="VR61" i="1"/>
  <c r="VQ61" i="1"/>
  <c r="VR60" i="1"/>
  <c r="VQ60" i="1"/>
  <c r="VR59" i="1"/>
  <c r="VQ59" i="1"/>
  <c r="VR58" i="1"/>
  <c r="VQ58" i="1"/>
  <c r="VR57" i="1"/>
  <c r="VQ57" i="1"/>
  <c r="VR56" i="1"/>
  <c r="VQ56" i="1"/>
  <c r="VR55" i="1"/>
  <c r="VQ55" i="1"/>
  <c r="VR54" i="1"/>
  <c r="VQ54" i="1"/>
  <c r="VR53" i="1"/>
  <c r="VQ53" i="1"/>
  <c r="VR52" i="1"/>
  <c r="VQ52" i="1"/>
  <c r="VR51" i="1"/>
  <c r="VQ51" i="1"/>
  <c r="VR50" i="1"/>
  <c r="VQ50" i="1"/>
  <c r="VR49" i="1"/>
  <c r="VQ49" i="1"/>
  <c r="VR48" i="1"/>
  <c r="VQ48" i="1"/>
  <c r="VR47" i="1"/>
  <c r="VQ47" i="1"/>
  <c r="VR46" i="1"/>
  <c r="VQ46" i="1"/>
  <c r="VR45" i="1"/>
  <c r="VQ45" i="1"/>
  <c r="VR44" i="1"/>
  <c r="VQ44" i="1"/>
  <c r="VR43" i="1"/>
  <c r="VQ43" i="1"/>
  <c r="VR42" i="1"/>
  <c r="VQ42" i="1"/>
  <c r="VR41" i="1"/>
  <c r="VQ41" i="1"/>
  <c r="VR40" i="1"/>
  <c r="VQ40" i="1"/>
  <c r="VR39" i="1"/>
  <c r="VQ39" i="1"/>
  <c r="VR38" i="1"/>
  <c r="VQ38" i="1"/>
  <c r="VR37" i="1"/>
  <c r="VQ37" i="1"/>
  <c r="VR36" i="1"/>
  <c r="VQ36" i="1"/>
  <c r="VR35" i="1"/>
  <c r="VQ35" i="1"/>
  <c r="VR34" i="1"/>
  <c r="VQ34" i="1"/>
  <c r="VR33" i="1"/>
  <c r="VQ33" i="1"/>
  <c r="VR32" i="1"/>
  <c r="VQ32" i="1"/>
  <c r="VR31" i="1"/>
  <c r="VQ31" i="1"/>
  <c r="VR30" i="1"/>
  <c r="VQ30" i="1"/>
  <c r="VR29" i="1"/>
  <c r="VQ29" i="1"/>
  <c r="VR28" i="1"/>
  <c r="VQ28" i="1"/>
  <c r="VR27" i="1"/>
  <c r="VQ27" i="1"/>
  <c r="VR26" i="1"/>
  <c r="VQ26" i="1"/>
  <c r="VR25" i="1"/>
  <c r="VQ25" i="1"/>
  <c r="VR24" i="1"/>
  <c r="VQ24" i="1"/>
  <c r="VR23" i="1"/>
  <c r="VQ23" i="1"/>
  <c r="VR22" i="1"/>
  <c r="VQ22" i="1"/>
  <c r="VR21" i="1"/>
  <c r="VQ21" i="1"/>
  <c r="VR20" i="1"/>
  <c r="VQ20" i="1"/>
  <c r="VR19" i="1"/>
  <c r="VQ19" i="1"/>
  <c r="VR18" i="1"/>
  <c r="VQ18" i="1"/>
  <c r="VR17" i="1"/>
  <c r="VQ17" i="1"/>
  <c r="VR16" i="1"/>
  <c r="VQ16" i="1"/>
  <c r="VR15" i="1"/>
  <c r="VQ15" i="1"/>
  <c r="VR14" i="1"/>
  <c r="VQ14" i="1"/>
  <c r="VR13" i="1"/>
  <c r="VQ13" i="1"/>
  <c r="VR12" i="1"/>
  <c r="VQ12" i="1"/>
  <c r="VR11" i="1"/>
  <c r="VQ11" i="1"/>
  <c r="VR10" i="1"/>
  <c r="VQ10" i="1"/>
  <c r="VR9" i="1"/>
  <c r="VQ9" i="1"/>
  <c r="VR8" i="1"/>
  <c r="VQ8" i="1"/>
  <c r="VR7" i="1"/>
  <c r="VQ7" i="1"/>
  <c r="VR6" i="1"/>
  <c r="VQ6" i="1"/>
  <c r="VR5" i="1"/>
  <c r="VQ5" i="1"/>
  <c r="VR4" i="1"/>
  <c r="VQ4" i="1"/>
  <c r="VO100" i="1"/>
  <c r="VN100" i="1"/>
  <c r="VO99" i="1"/>
  <c r="VN99" i="1"/>
  <c r="VO98" i="1"/>
  <c r="VN98" i="1"/>
  <c r="VO97" i="1"/>
  <c r="VN97" i="1"/>
  <c r="VO96" i="1"/>
  <c r="VN96" i="1"/>
  <c r="VO95" i="1"/>
  <c r="VN95" i="1"/>
  <c r="VO94" i="1"/>
  <c r="VN94" i="1"/>
  <c r="VO93" i="1"/>
  <c r="VN93" i="1"/>
  <c r="VO92" i="1"/>
  <c r="VN92" i="1"/>
  <c r="VO91" i="1"/>
  <c r="VN91" i="1"/>
  <c r="VO90" i="1"/>
  <c r="VN90" i="1"/>
  <c r="VO89" i="1"/>
  <c r="VN89" i="1"/>
  <c r="VO88" i="1"/>
  <c r="VN88" i="1"/>
  <c r="VO87" i="1"/>
  <c r="VN87" i="1"/>
  <c r="VO86" i="1"/>
  <c r="VN86" i="1"/>
  <c r="VO85" i="1"/>
  <c r="VN85" i="1"/>
  <c r="VO84" i="1"/>
  <c r="VN84" i="1"/>
  <c r="VO83" i="1"/>
  <c r="VN83" i="1"/>
  <c r="VO82" i="1"/>
  <c r="VN82" i="1"/>
  <c r="VO81" i="1"/>
  <c r="VN81" i="1"/>
  <c r="VO80" i="1"/>
  <c r="VN80" i="1"/>
  <c r="VO79" i="1"/>
  <c r="VN79" i="1"/>
  <c r="VO78" i="1"/>
  <c r="VN78" i="1"/>
  <c r="VO77" i="1"/>
  <c r="VN77" i="1"/>
  <c r="VO76" i="1"/>
  <c r="VN76" i="1"/>
  <c r="VO75" i="1"/>
  <c r="VN75" i="1"/>
  <c r="VO74" i="1"/>
  <c r="VN74" i="1"/>
  <c r="VO73" i="1"/>
  <c r="VN73" i="1"/>
  <c r="VO72" i="1"/>
  <c r="VN72" i="1"/>
  <c r="VO71" i="1"/>
  <c r="VN71" i="1"/>
  <c r="VO70" i="1"/>
  <c r="VN70" i="1"/>
  <c r="VO69" i="1"/>
  <c r="VN69" i="1"/>
  <c r="VO68" i="1"/>
  <c r="VN68" i="1"/>
  <c r="VO67" i="1"/>
  <c r="VN67" i="1"/>
  <c r="VO66" i="1"/>
  <c r="VN66" i="1"/>
  <c r="VO65" i="1"/>
  <c r="VN65" i="1"/>
  <c r="VO64" i="1"/>
  <c r="VN64" i="1"/>
  <c r="VO63" i="1"/>
  <c r="VN63" i="1"/>
  <c r="VO62" i="1"/>
  <c r="VN62" i="1"/>
  <c r="VO61" i="1"/>
  <c r="VN61" i="1"/>
  <c r="VO60" i="1"/>
  <c r="VN60" i="1"/>
  <c r="VO59" i="1"/>
  <c r="VN59" i="1"/>
  <c r="VO58" i="1"/>
  <c r="VN58" i="1"/>
  <c r="VO57" i="1"/>
  <c r="VN57" i="1"/>
  <c r="VO56" i="1"/>
  <c r="VN56" i="1"/>
  <c r="VO55" i="1"/>
  <c r="VN55" i="1"/>
  <c r="VO54" i="1"/>
  <c r="VN54" i="1"/>
  <c r="VO53" i="1"/>
  <c r="VN53" i="1"/>
  <c r="VO52" i="1"/>
  <c r="VN52" i="1"/>
  <c r="VO51" i="1"/>
  <c r="VN51" i="1"/>
  <c r="VO50" i="1"/>
  <c r="VN50" i="1"/>
  <c r="VO49" i="1"/>
  <c r="VN49" i="1"/>
  <c r="VO48" i="1"/>
  <c r="VN48" i="1"/>
  <c r="VO47" i="1"/>
  <c r="VN47" i="1"/>
  <c r="VO46" i="1"/>
  <c r="VN46" i="1"/>
  <c r="VO45" i="1"/>
  <c r="VN45" i="1"/>
  <c r="VO44" i="1"/>
  <c r="VN44" i="1"/>
  <c r="VO43" i="1"/>
  <c r="VN43" i="1"/>
  <c r="VO42" i="1"/>
  <c r="VN42" i="1"/>
  <c r="VO41" i="1"/>
  <c r="VN41" i="1"/>
  <c r="VO40" i="1"/>
  <c r="VN40" i="1"/>
  <c r="VO39" i="1"/>
  <c r="VN39" i="1"/>
  <c r="VO38" i="1"/>
  <c r="VN38" i="1"/>
  <c r="VO37" i="1"/>
  <c r="VN37" i="1"/>
  <c r="VO36" i="1"/>
  <c r="VN36" i="1"/>
  <c r="VO35" i="1"/>
  <c r="VN35" i="1"/>
  <c r="VO34" i="1"/>
  <c r="VN34" i="1"/>
  <c r="VO33" i="1"/>
  <c r="VN33" i="1"/>
  <c r="VO32" i="1"/>
  <c r="VN32" i="1"/>
  <c r="VO31" i="1"/>
  <c r="VN31" i="1"/>
  <c r="VO30" i="1"/>
  <c r="VN30" i="1"/>
  <c r="VO29" i="1"/>
  <c r="VN29" i="1"/>
  <c r="VO28" i="1"/>
  <c r="VN28" i="1"/>
  <c r="VO27" i="1"/>
  <c r="VN27" i="1"/>
  <c r="VO26" i="1"/>
  <c r="VN26" i="1"/>
  <c r="VO25" i="1"/>
  <c r="VN25" i="1"/>
  <c r="VO24" i="1"/>
  <c r="VN24" i="1"/>
  <c r="VO23" i="1"/>
  <c r="VN23" i="1"/>
  <c r="VO22" i="1"/>
  <c r="VN22" i="1"/>
  <c r="VO21" i="1"/>
  <c r="VN21" i="1"/>
  <c r="VO20" i="1"/>
  <c r="VN20" i="1"/>
  <c r="VO19" i="1"/>
  <c r="VN19" i="1"/>
  <c r="VO18" i="1"/>
  <c r="VN18" i="1"/>
  <c r="VO17" i="1"/>
  <c r="VN17" i="1"/>
  <c r="VO16" i="1"/>
  <c r="VN16" i="1"/>
  <c r="VO15" i="1"/>
  <c r="VN15" i="1"/>
  <c r="VO14" i="1"/>
  <c r="VN14" i="1"/>
  <c r="VO13" i="1"/>
  <c r="VN13" i="1"/>
  <c r="VO12" i="1"/>
  <c r="VN12" i="1"/>
  <c r="VO11" i="1"/>
  <c r="VN11" i="1"/>
  <c r="VO10" i="1"/>
  <c r="VN10" i="1"/>
  <c r="VO9" i="1"/>
  <c r="VN9" i="1"/>
  <c r="VO8" i="1"/>
  <c r="VN8" i="1"/>
  <c r="VO7" i="1"/>
  <c r="VN7" i="1"/>
  <c r="VO6" i="1"/>
  <c r="VN6" i="1"/>
  <c r="VO5" i="1"/>
  <c r="VN5" i="1"/>
  <c r="VO4" i="1"/>
  <c r="VN4" i="1"/>
  <c r="VL100" i="1"/>
  <c r="VK100" i="1"/>
  <c r="VL99" i="1"/>
  <c r="VK99" i="1"/>
  <c r="VL98" i="1"/>
  <c r="VK98" i="1"/>
  <c r="VL97" i="1"/>
  <c r="VK97" i="1"/>
  <c r="VL96" i="1"/>
  <c r="VK96" i="1"/>
  <c r="VL95" i="1"/>
  <c r="VK95" i="1"/>
  <c r="VL94" i="1"/>
  <c r="VK94" i="1"/>
  <c r="VL93" i="1"/>
  <c r="VK93" i="1"/>
  <c r="VL92" i="1"/>
  <c r="VK92" i="1"/>
  <c r="VL91" i="1"/>
  <c r="VK91" i="1"/>
  <c r="VL90" i="1"/>
  <c r="VK90" i="1"/>
  <c r="VL89" i="1"/>
  <c r="VK89" i="1"/>
  <c r="VL88" i="1"/>
  <c r="VK88" i="1"/>
  <c r="VL87" i="1"/>
  <c r="VK87" i="1"/>
  <c r="VL86" i="1"/>
  <c r="VK86" i="1"/>
  <c r="VL85" i="1"/>
  <c r="VK85" i="1"/>
  <c r="VL84" i="1"/>
  <c r="VK84" i="1"/>
  <c r="VL83" i="1"/>
  <c r="VK83" i="1"/>
  <c r="VL82" i="1"/>
  <c r="VK82" i="1"/>
  <c r="VL81" i="1"/>
  <c r="VK81" i="1"/>
  <c r="VL80" i="1"/>
  <c r="VK80" i="1"/>
  <c r="VL79" i="1"/>
  <c r="VK79" i="1"/>
  <c r="VL78" i="1"/>
  <c r="VK78" i="1"/>
  <c r="VL77" i="1"/>
  <c r="VK77" i="1"/>
  <c r="VL76" i="1"/>
  <c r="VK76" i="1"/>
  <c r="VL75" i="1"/>
  <c r="VK75" i="1"/>
  <c r="VL74" i="1"/>
  <c r="VK74" i="1"/>
  <c r="VL73" i="1"/>
  <c r="VK73" i="1"/>
  <c r="VL72" i="1"/>
  <c r="VK72" i="1"/>
  <c r="VL71" i="1"/>
  <c r="VK71" i="1"/>
  <c r="VL70" i="1"/>
  <c r="VK70" i="1"/>
  <c r="VL69" i="1"/>
  <c r="VK69" i="1"/>
  <c r="VL68" i="1"/>
  <c r="VK68" i="1"/>
  <c r="VL67" i="1"/>
  <c r="VK67" i="1"/>
  <c r="VL66" i="1"/>
  <c r="VK66" i="1"/>
  <c r="VL65" i="1"/>
  <c r="VK65" i="1"/>
  <c r="VL64" i="1"/>
  <c r="VK64" i="1"/>
  <c r="VL63" i="1"/>
  <c r="VK63" i="1"/>
  <c r="VL62" i="1"/>
  <c r="VK62" i="1"/>
  <c r="VL61" i="1"/>
  <c r="VK61" i="1"/>
  <c r="VL60" i="1"/>
  <c r="VK60" i="1"/>
  <c r="VL59" i="1"/>
  <c r="VK59" i="1"/>
  <c r="VL58" i="1"/>
  <c r="VK58" i="1"/>
  <c r="VL57" i="1"/>
  <c r="VK57" i="1"/>
  <c r="VL56" i="1"/>
  <c r="VK56" i="1"/>
  <c r="VL55" i="1"/>
  <c r="VK55" i="1"/>
  <c r="VL54" i="1"/>
  <c r="VK54" i="1"/>
  <c r="VL53" i="1"/>
  <c r="VK53" i="1"/>
  <c r="VL52" i="1"/>
  <c r="VK52" i="1"/>
  <c r="VL51" i="1"/>
  <c r="VK51" i="1"/>
  <c r="VL50" i="1"/>
  <c r="VK50" i="1"/>
  <c r="VL49" i="1"/>
  <c r="VK49" i="1"/>
  <c r="VL48" i="1"/>
  <c r="VK48" i="1"/>
  <c r="VL47" i="1"/>
  <c r="VK47" i="1"/>
  <c r="VL46" i="1"/>
  <c r="VK46" i="1"/>
  <c r="VL45" i="1"/>
  <c r="VK45" i="1"/>
  <c r="VL44" i="1"/>
  <c r="VK44" i="1"/>
  <c r="VL43" i="1"/>
  <c r="VK43" i="1"/>
  <c r="VL42" i="1"/>
  <c r="VK42" i="1"/>
  <c r="VL41" i="1"/>
  <c r="VK41" i="1"/>
  <c r="VL40" i="1"/>
  <c r="VK40" i="1"/>
  <c r="VL39" i="1"/>
  <c r="VK39" i="1"/>
  <c r="VL38" i="1"/>
  <c r="VK38" i="1"/>
  <c r="VL37" i="1"/>
  <c r="VK37" i="1"/>
  <c r="VL36" i="1"/>
  <c r="VK36" i="1"/>
  <c r="VL35" i="1"/>
  <c r="VK35" i="1"/>
  <c r="VL34" i="1"/>
  <c r="VK34" i="1"/>
  <c r="VL33" i="1"/>
  <c r="VK33" i="1"/>
  <c r="VL32" i="1"/>
  <c r="VK32" i="1"/>
  <c r="VL31" i="1"/>
  <c r="VK31" i="1"/>
  <c r="VL30" i="1"/>
  <c r="VK30" i="1"/>
  <c r="VL29" i="1"/>
  <c r="VK29" i="1"/>
  <c r="VL28" i="1"/>
  <c r="VK28" i="1"/>
  <c r="VL27" i="1"/>
  <c r="VK27" i="1"/>
  <c r="VL26" i="1"/>
  <c r="VK26" i="1"/>
  <c r="VL25" i="1"/>
  <c r="VK25" i="1"/>
  <c r="VL24" i="1"/>
  <c r="VK24" i="1"/>
  <c r="VL23" i="1"/>
  <c r="VK23" i="1"/>
  <c r="VL22" i="1"/>
  <c r="VK22" i="1"/>
  <c r="VL21" i="1"/>
  <c r="VK21" i="1"/>
  <c r="VL20" i="1"/>
  <c r="VK20" i="1"/>
  <c r="VL19" i="1"/>
  <c r="VK19" i="1"/>
  <c r="VL18" i="1"/>
  <c r="VK18" i="1"/>
  <c r="VL17" i="1"/>
  <c r="VK17" i="1"/>
  <c r="VL16" i="1"/>
  <c r="VK16" i="1"/>
  <c r="VL15" i="1"/>
  <c r="VK15" i="1"/>
  <c r="VL14" i="1"/>
  <c r="VK14" i="1"/>
  <c r="VL13" i="1"/>
  <c r="VK13" i="1"/>
  <c r="VL12" i="1"/>
  <c r="VK12" i="1"/>
  <c r="VL11" i="1"/>
  <c r="VK11" i="1"/>
  <c r="VL10" i="1"/>
  <c r="VK10" i="1"/>
  <c r="VL9" i="1"/>
  <c r="VK9" i="1"/>
  <c r="VL8" i="1"/>
  <c r="VK8" i="1"/>
  <c r="VL7" i="1"/>
  <c r="VK7" i="1"/>
  <c r="VL6" i="1"/>
  <c r="VK6" i="1"/>
  <c r="VL5" i="1"/>
  <c r="VK5" i="1"/>
  <c r="VL4" i="1"/>
  <c r="VK4" i="1"/>
  <c r="VI100" i="1"/>
  <c r="VH100" i="1"/>
  <c r="VI99" i="1"/>
  <c r="VH99" i="1"/>
  <c r="VI98" i="1"/>
  <c r="VH98" i="1"/>
  <c r="VI97" i="1"/>
  <c r="VH97" i="1"/>
  <c r="VI96" i="1"/>
  <c r="VH96" i="1"/>
  <c r="VI95" i="1"/>
  <c r="VH95" i="1"/>
  <c r="VI94" i="1"/>
  <c r="VH94" i="1"/>
  <c r="VI93" i="1"/>
  <c r="VH93" i="1"/>
  <c r="VI92" i="1"/>
  <c r="VH92" i="1"/>
  <c r="VI91" i="1"/>
  <c r="VH91" i="1"/>
  <c r="VI90" i="1"/>
  <c r="VH90" i="1"/>
  <c r="VI89" i="1"/>
  <c r="VH89" i="1"/>
  <c r="VI88" i="1"/>
  <c r="VH88" i="1"/>
  <c r="VI87" i="1"/>
  <c r="VH87" i="1"/>
  <c r="VI86" i="1"/>
  <c r="VH86" i="1"/>
  <c r="VI85" i="1"/>
  <c r="VH85" i="1"/>
  <c r="VI84" i="1"/>
  <c r="VH84" i="1"/>
  <c r="VI83" i="1"/>
  <c r="VH83" i="1"/>
  <c r="VI82" i="1"/>
  <c r="VH82" i="1"/>
  <c r="VI81" i="1"/>
  <c r="VH81" i="1"/>
  <c r="VI80" i="1"/>
  <c r="VH80" i="1"/>
  <c r="VI79" i="1"/>
  <c r="VH79" i="1"/>
  <c r="VI78" i="1"/>
  <c r="VH78" i="1"/>
  <c r="VI77" i="1"/>
  <c r="VH77" i="1"/>
  <c r="VI76" i="1"/>
  <c r="VH76" i="1"/>
  <c r="VI75" i="1"/>
  <c r="VH75" i="1"/>
  <c r="VI74" i="1"/>
  <c r="VH74" i="1"/>
  <c r="VI73" i="1"/>
  <c r="VH73" i="1"/>
  <c r="VI72" i="1"/>
  <c r="VH72" i="1"/>
  <c r="VI71" i="1"/>
  <c r="VH71" i="1"/>
  <c r="VI70" i="1"/>
  <c r="VH70" i="1"/>
  <c r="VI69" i="1"/>
  <c r="VH69" i="1"/>
  <c r="VI68" i="1"/>
  <c r="VH68" i="1"/>
  <c r="VI67" i="1"/>
  <c r="VH67" i="1"/>
  <c r="VI66" i="1"/>
  <c r="VH66" i="1"/>
  <c r="VI65" i="1"/>
  <c r="VH65" i="1"/>
  <c r="VI64" i="1"/>
  <c r="VH64" i="1"/>
  <c r="VI63" i="1"/>
  <c r="VH63" i="1"/>
  <c r="VI62" i="1"/>
  <c r="VH62" i="1"/>
  <c r="VI61" i="1"/>
  <c r="VH61" i="1"/>
  <c r="VI60" i="1"/>
  <c r="VH60" i="1"/>
  <c r="VI59" i="1"/>
  <c r="VH59" i="1"/>
  <c r="VI58" i="1"/>
  <c r="VH58" i="1"/>
  <c r="VI57" i="1"/>
  <c r="VH57" i="1"/>
  <c r="VI56" i="1"/>
  <c r="VH56" i="1"/>
  <c r="VI55" i="1"/>
  <c r="VH55" i="1"/>
  <c r="VI54" i="1"/>
  <c r="VH54" i="1"/>
  <c r="VI53" i="1"/>
  <c r="VH53" i="1"/>
  <c r="VI52" i="1"/>
  <c r="VH52" i="1"/>
  <c r="VI51" i="1"/>
  <c r="VH51" i="1"/>
  <c r="VI50" i="1"/>
  <c r="VH50" i="1"/>
  <c r="VI49" i="1"/>
  <c r="VH49" i="1"/>
  <c r="VI48" i="1"/>
  <c r="VH48" i="1"/>
  <c r="VI47" i="1"/>
  <c r="VH47" i="1"/>
  <c r="VI46" i="1"/>
  <c r="VH46" i="1"/>
  <c r="VI45" i="1"/>
  <c r="VH45" i="1"/>
  <c r="VI44" i="1"/>
  <c r="VH44" i="1"/>
  <c r="VI43" i="1"/>
  <c r="VH43" i="1"/>
  <c r="VI42" i="1"/>
  <c r="VH42" i="1"/>
  <c r="VI41" i="1"/>
  <c r="VH41" i="1"/>
  <c r="VI40" i="1"/>
  <c r="VH40" i="1"/>
  <c r="VI39" i="1"/>
  <c r="VH39" i="1"/>
  <c r="VI38" i="1"/>
  <c r="VH38" i="1"/>
  <c r="VI37" i="1"/>
  <c r="VH37" i="1"/>
  <c r="VI36" i="1"/>
  <c r="VH36" i="1"/>
  <c r="VI35" i="1"/>
  <c r="VH35" i="1"/>
  <c r="VI34" i="1"/>
  <c r="VH34" i="1"/>
  <c r="VI33" i="1"/>
  <c r="VH33" i="1"/>
  <c r="VI32" i="1"/>
  <c r="VH32" i="1"/>
  <c r="VI31" i="1"/>
  <c r="VH31" i="1"/>
  <c r="VI30" i="1"/>
  <c r="VH30" i="1"/>
  <c r="VI29" i="1"/>
  <c r="VH29" i="1"/>
  <c r="VI28" i="1"/>
  <c r="VH28" i="1"/>
  <c r="VI27" i="1"/>
  <c r="VH27" i="1"/>
  <c r="VI26" i="1"/>
  <c r="VH26" i="1"/>
  <c r="VI25" i="1"/>
  <c r="VH25" i="1"/>
  <c r="VI24" i="1"/>
  <c r="VH24" i="1"/>
  <c r="VI23" i="1"/>
  <c r="VH23" i="1"/>
  <c r="VI22" i="1"/>
  <c r="VH22" i="1"/>
  <c r="VI21" i="1"/>
  <c r="VH21" i="1"/>
  <c r="VI20" i="1"/>
  <c r="VH20" i="1"/>
  <c r="VI19" i="1"/>
  <c r="VH19" i="1"/>
  <c r="VI18" i="1"/>
  <c r="VH18" i="1"/>
  <c r="VI17" i="1"/>
  <c r="VH17" i="1"/>
  <c r="VI16" i="1"/>
  <c r="VH16" i="1"/>
  <c r="VI15" i="1"/>
  <c r="VH15" i="1"/>
  <c r="VI14" i="1"/>
  <c r="VH14" i="1"/>
  <c r="VI13" i="1"/>
  <c r="VH13" i="1"/>
  <c r="VI12" i="1"/>
  <c r="VH12" i="1"/>
  <c r="VI11" i="1"/>
  <c r="VH11" i="1"/>
  <c r="VI10" i="1"/>
  <c r="VH10" i="1"/>
  <c r="VI9" i="1"/>
  <c r="VH9" i="1"/>
  <c r="VI8" i="1"/>
  <c r="VH8" i="1"/>
  <c r="VI7" i="1"/>
  <c r="VH7" i="1"/>
  <c r="VI6" i="1"/>
  <c r="VH6" i="1"/>
  <c r="VI5" i="1"/>
  <c r="VH5" i="1"/>
  <c r="VI4" i="1"/>
  <c r="VH4" i="1"/>
  <c r="VE100" i="1"/>
  <c r="VD100" i="1"/>
  <c r="VE99" i="1"/>
  <c r="VD99" i="1"/>
  <c r="VE98" i="1"/>
  <c r="VD98" i="1"/>
  <c r="VE97" i="1"/>
  <c r="VD97" i="1"/>
  <c r="VE96" i="1"/>
  <c r="VD96" i="1"/>
  <c r="VE95" i="1"/>
  <c r="VD95" i="1"/>
  <c r="VE94" i="1"/>
  <c r="VD94" i="1"/>
  <c r="VE93" i="1"/>
  <c r="VD93" i="1"/>
  <c r="VE92" i="1"/>
  <c r="VD92" i="1"/>
  <c r="VE91" i="1"/>
  <c r="VD91" i="1"/>
  <c r="VE90" i="1"/>
  <c r="VD90" i="1"/>
  <c r="VE89" i="1"/>
  <c r="VD89" i="1"/>
  <c r="VE88" i="1"/>
  <c r="VD88" i="1"/>
  <c r="VE87" i="1"/>
  <c r="VD87" i="1"/>
  <c r="VE86" i="1"/>
  <c r="VD86" i="1"/>
  <c r="VE85" i="1"/>
  <c r="VD85" i="1"/>
  <c r="VE84" i="1"/>
  <c r="VD84" i="1"/>
  <c r="VE83" i="1"/>
  <c r="VD83" i="1"/>
  <c r="VE82" i="1"/>
  <c r="VD82" i="1"/>
  <c r="VE81" i="1"/>
  <c r="VD81" i="1"/>
  <c r="VE80" i="1"/>
  <c r="VD80" i="1"/>
  <c r="VE79" i="1"/>
  <c r="VD79" i="1"/>
  <c r="VE78" i="1"/>
  <c r="VD78" i="1"/>
  <c r="VE77" i="1"/>
  <c r="VD77" i="1"/>
  <c r="VE76" i="1"/>
  <c r="VD76" i="1"/>
  <c r="VE75" i="1"/>
  <c r="VD75" i="1"/>
  <c r="VE74" i="1"/>
  <c r="VD74" i="1"/>
  <c r="VE73" i="1"/>
  <c r="VD73" i="1"/>
  <c r="VE72" i="1"/>
  <c r="VD72" i="1"/>
  <c r="VE71" i="1"/>
  <c r="VD71" i="1"/>
  <c r="VE70" i="1"/>
  <c r="VD70" i="1"/>
  <c r="VE69" i="1"/>
  <c r="VD69" i="1"/>
  <c r="VE68" i="1"/>
  <c r="VD68" i="1"/>
  <c r="VE67" i="1"/>
  <c r="VD67" i="1"/>
  <c r="VE66" i="1"/>
  <c r="VD66" i="1"/>
  <c r="VE65" i="1"/>
  <c r="VD65" i="1"/>
  <c r="VE64" i="1"/>
  <c r="VD64" i="1"/>
  <c r="VE63" i="1"/>
  <c r="VD63" i="1"/>
  <c r="VE62" i="1"/>
  <c r="VD62" i="1"/>
  <c r="VE61" i="1"/>
  <c r="VD61" i="1"/>
  <c r="VE60" i="1"/>
  <c r="VD60" i="1"/>
  <c r="VE59" i="1"/>
  <c r="VD59" i="1"/>
  <c r="VE58" i="1"/>
  <c r="VD58" i="1"/>
  <c r="VE57" i="1"/>
  <c r="VD57" i="1"/>
  <c r="VE56" i="1"/>
  <c r="VD56" i="1"/>
  <c r="VE55" i="1"/>
  <c r="VD55" i="1"/>
  <c r="VE54" i="1"/>
  <c r="VD54" i="1"/>
  <c r="VE53" i="1"/>
  <c r="VD53" i="1"/>
  <c r="VE52" i="1"/>
  <c r="VD52" i="1"/>
  <c r="VE51" i="1"/>
  <c r="VD51" i="1"/>
  <c r="VE50" i="1"/>
  <c r="VD50" i="1"/>
  <c r="VE49" i="1"/>
  <c r="VD49" i="1"/>
  <c r="VE48" i="1"/>
  <c r="VD48" i="1"/>
  <c r="VE47" i="1"/>
  <c r="VD47" i="1"/>
  <c r="VE46" i="1"/>
  <c r="VD46" i="1"/>
  <c r="VE45" i="1"/>
  <c r="VD45" i="1"/>
  <c r="VE44" i="1"/>
  <c r="VD44" i="1"/>
  <c r="VE43" i="1"/>
  <c r="VD43" i="1"/>
  <c r="VE42" i="1"/>
  <c r="VD42" i="1"/>
  <c r="VE41" i="1"/>
  <c r="VD41" i="1"/>
  <c r="VE40" i="1"/>
  <c r="VD40" i="1"/>
  <c r="VE39" i="1"/>
  <c r="VD39" i="1"/>
  <c r="VE38" i="1"/>
  <c r="VD38" i="1"/>
  <c r="VE37" i="1"/>
  <c r="VD37" i="1"/>
  <c r="VE36" i="1"/>
  <c r="VD36" i="1"/>
  <c r="VE35" i="1"/>
  <c r="VD35" i="1"/>
  <c r="VE34" i="1"/>
  <c r="VD34" i="1"/>
  <c r="VE33" i="1"/>
  <c r="VD33" i="1"/>
  <c r="VE32" i="1"/>
  <c r="VD32" i="1"/>
  <c r="VE31" i="1"/>
  <c r="VD31" i="1"/>
  <c r="VE30" i="1"/>
  <c r="VD30" i="1"/>
  <c r="VE29" i="1"/>
  <c r="VD29" i="1"/>
  <c r="VE28" i="1"/>
  <c r="VD28" i="1"/>
  <c r="VE27" i="1"/>
  <c r="VD27" i="1"/>
  <c r="VE26" i="1"/>
  <c r="VD26" i="1"/>
  <c r="VE25" i="1"/>
  <c r="VD25" i="1"/>
  <c r="VE24" i="1"/>
  <c r="VD24" i="1"/>
  <c r="VE23" i="1"/>
  <c r="VD23" i="1"/>
  <c r="VE22" i="1"/>
  <c r="VD22" i="1"/>
  <c r="VE21" i="1"/>
  <c r="VD21" i="1"/>
  <c r="VE20" i="1"/>
  <c r="VD20" i="1"/>
  <c r="VE19" i="1"/>
  <c r="VD19" i="1"/>
  <c r="VE18" i="1"/>
  <c r="VD18" i="1"/>
  <c r="VE17" i="1"/>
  <c r="VD17" i="1"/>
  <c r="VE16" i="1"/>
  <c r="VD16" i="1"/>
  <c r="VE15" i="1"/>
  <c r="VD15" i="1"/>
  <c r="VE14" i="1"/>
  <c r="VD14" i="1"/>
  <c r="VE13" i="1"/>
  <c r="VD13" i="1"/>
  <c r="VE12" i="1"/>
  <c r="VD12" i="1"/>
  <c r="VE11" i="1"/>
  <c r="VD11" i="1"/>
  <c r="VE10" i="1"/>
  <c r="VD10" i="1"/>
  <c r="VE9" i="1"/>
  <c r="VD9" i="1"/>
  <c r="VE8" i="1"/>
  <c r="VD8" i="1"/>
  <c r="VE7" i="1"/>
  <c r="VD7" i="1"/>
  <c r="VE6" i="1"/>
  <c r="VD6" i="1"/>
  <c r="VE5" i="1"/>
  <c r="VD5" i="1"/>
  <c r="VE4" i="1"/>
  <c r="VD4" i="1"/>
  <c r="VB100" i="1"/>
  <c r="VA100" i="1"/>
  <c r="VB99" i="1"/>
  <c r="VA99" i="1"/>
  <c r="VB98" i="1"/>
  <c r="VA98" i="1"/>
  <c r="VB97" i="1"/>
  <c r="VA97" i="1"/>
  <c r="VB96" i="1"/>
  <c r="VA96" i="1"/>
  <c r="VB95" i="1"/>
  <c r="VA95" i="1"/>
  <c r="VB94" i="1"/>
  <c r="VA94" i="1"/>
  <c r="VB93" i="1"/>
  <c r="VA93" i="1"/>
  <c r="VB92" i="1"/>
  <c r="VA92" i="1"/>
  <c r="VB91" i="1"/>
  <c r="VA91" i="1"/>
  <c r="VB90" i="1"/>
  <c r="VA90" i="1"/>
  <c r="VB89" i="1"/>
  <c r="VA89" i="1"/>
  <c r="VB88" i="1"/>
  <c r="VA88" i="1"/>
  <c r="VB87" i="1"/>
  <c r="VA87" i="1"/>
  <c r="VB86" i="1"/>
  <c r="VA86" i="1"/>
  <c r="VB85" i="1"/>
  <c r="VA85" i="1"/>
  <c r="VB84" i="1"/>
  <c r="VA84" i="1"/>
  <c r="VB83" i="1"/>
  <c r="VA83" i="1"/>
  <c r="VB82" i="1"/>
  <c r="VA82" i="1"/>
  <c r="VB81" i="1"/>
  <c r="VA81" i="1"/>
  <c r="VB80" i="1"/>
  <c r="VA80" i="1"/>
  <c r="VB79" i="1"/>
  <c r="VA79" i="1"/>
  <c r="VB78" i="1"/>
  <c r="VA78" i="1"/>
  <c r="VB77" i="1"/>
  <c r="VA77" i="1"/>
  <c r="VB76" i="1"/>
  <c r="VA76" i="1"/>
  <c r="VB75" i="1"/>
  <c r="VA75" i="1"/>
  <c r="VB74" i="1"/>
  <c r="VA74" i="1"/>
  <c r="VB73" i="1"/>
  <c r="VA73" i="1"/>
  <c r="VB72" i="1"/>
  <c r="VA72" i="1"/>
  <c r="VB71" i="1"/>
  <c r="VA71" i="1"/>
  <c r="VB70" i="1"/>
  <c r="VA70" i="1"/>
  <c r="VB69" i="1"/>
  <c r="VA69" i="1"/>
  <c r="VB68" i="1"/>
  <c r="VA68" i="1"/>
  <c r="VB67" i="1"/>
  <c r="VA67" i="1"/>
  <c r="VB66" i="1"/>
  <c r="VA66" i="1"/>
  <c r="VB65" i="1"/>
  <c r="VA65" i="1"/>
  <c r="VB64" i="1"/>
  <c r="VA64" i="1"/>
  <c r="VB63" i="1"/>
  <c r="VA63" i="1"/>
  <c r="VB62" i="1"/>
  <c r="VA62" i="1"/>
  <c r="VB61" i="1"/>
  <c r="VA61" i="1"/>
  <c r="VB60" i="1"/>
  <c r="VA60" i="1"/>
  <c r="VB59" i="1"/>
  <c r="VA59" i="1"/>
  <c r="VB58" i="1"/>
  <c r="VA58" i="1"/>
  <c r="VB57" i="1"/>
  <c r="VA57" i="1"/>
  <c r="VB56" i="1"/>
  <c r="VA56" i="1"/>
  <c r="VB55" i="1"/>
  <c r="VA55" i="1"/>
  <c r="VB54" i="1"/>
  <c r="VA54" i="1"/>
  <c r="VB53" i="1"/>
  <c r="VA53" i="1"/>
  <c r="VB52" i="1"/>
  <c r="VA52" i="1"/>
  <c r="VB51" i="1"/>
  <c r="VA51" i="1"/>
  <c r="VB50" i="1"/>
  <c r="VA50" i="1"/>
  <c r="VB49" i="1"/>
  <c r="VA49" i="1"/>
  <c r="VB48" i="1"/>
  <c r="VA48" i="1"/>
  <c r="VB47" i="1"/>
  <c r="VA47" i="1"/>
  <c r="VB46" i="1"/>
  <c r="VA46" i="1"/>
  <c r="VB45" i="1"/>
  <c r="VA45" i="1"/>
  <c r="VB44" i="1"/>
  <c r="VA44" i="1"/>
  <c r="VB43" i="1"/>
  <c r="VA43" i="1"/>
  <c r="VB42" i="1"/>
  <c r="VA42" i="1"/>
  <c r="VB41" i="1"/>
  <c r="VA41" i="1"/>
  <c r="VB40" i="1"/>
  <c r="VA40" i="1"/>
  <c r="VB39" i="1"/>
  <c r="VA39" i="1"/>
  <c r="VB38" i="1"/>
  <c r="VA38" i="1"/>
  <c r="VB37" i="1"/>
  <c r="VA37" i="1"/>
  <c r="VB36" i="1"/>
  <c r="VA36" i="1"/>
  <c r="VB35" i="1"/>
  <c r="VA35" i="1"/>
  <c r="VB34" i="1"/>
  <c r="VA34" i="1"/>
  <c r="VB33" i="1"/>
  <c r="VA33" i="1"/>
  <c r="VB32" i="1"/>
  <c r="VA32" i="1"/>
  <c r="VB31" i="1"/>
  <c r="VA31" i="1"/>
  <c r="VB30" i="1"/>
  <c r="VA30" i="1"/>
  <c r="VB29" i="1"/>
  <c r="VA29" i="1"/>
  <c r="VB28" i="1"/>
  <c r="VA28" i="1"/>
  <c r="VB27" i="1"/>
  <c r="VA27" i="1"/>
  <c r="VB26" i="1"/>
  <c r="VA26" i="1"/>
  <c r="VB25" i="1"/>
  <c r="VA25" i="1"/>
  <c r="VB24" i="1"/>
  <c r="VA24" i="1"/>
  <c r="VB23" i="1"/>
  <c r="VA23" i="1"/>
  <c r="VB22" i="1"/>
  <c r="VA22" i="1"/>
  <c r="VB21" i="1"/>
  <c r="VA21" i="1"/>
  <c r="VB20" i="1"/>
  <c r="VA20" i="1"/>
  <c r="VB19" i="1"/>
  <c r="VA19" i="1"/>
  <c r="VB18" i="1"/>
  <c r="VA18" i="1"/>
  <c r="VB17" i="1"/>
  <c r="VA17" i="1"/>
  <c r="VB16" i="1"/>
  <c r="VA16" i="1"/>
  <c r="VB15" i="1"/>
  <c r="VA15" i="1"/>
  <c r="VB14" i="1"/>
  <c r="VA14" i="1"/>
  <c r="VB13" i="1"/>
  <c r="VA13" i="1"/>
  <c r="VB12" i="1"/>
  <c r="VA12" i="1"/>
  <c r="VB11" i="1"/>
  <c r="VA11" i="1"/>
  <c r="VB10" i="1"/>
  <c r="VA10" i="1"/>
  <c r="VB9" i="1"/>
  <c r="VA9" i="1"/>
  <c r="VB8" i="1"/>
  <c r="VA8" i="1"/>
  <c r="VB7" i="1"/>
  <c r="VA7" i="1"/>
  <c r="VB6" i="1"/>
  <c r="VA6" i="1"/>
  <c r="VB5" i="1"/>
  <c r="VA5" i="1"/>
  <c r="VB4" i="1"/>
  <c r="VA4" i="1"/>
  <c r="UY100" i="1"/>
  <c r="UX100" i="1"/>
  <c r="UY99" i="1"/>
  <c r="UX99" i="1"/>
  <c r="UY98" i="1"/>
  <c r="UX98" i="1"/>
  <c r="UY97" i="1"/>
  <c r="UX97" i="1"/>
  <c r="UY96" i="1"/>
  <c r="UX96" i="1"/>
  <c r="UY95" i="1"/>
  <c r="UX95" i="1"/>
  <c r="UY94" i="1"/>
  <c r="UX94" i="1"/>
  <c r="UY93" i="1"/>
  <c r="UX93" i="1"/>
  <c r="UY92" i="1"/>
  <c r="UX92" i="1"/>
  <c r="UY91" i="1"/>
  <c r="UX91" i="1"/>
  <c r="UY90" i="1"/>
  <c r="UX90" i="1"/>
  <c r="UY89" i="1"/>
  <c r="UX89" i="1"/>
  <c r="UY88" i="1"/>
  <c r="UX88" i="1"/>
  <c r="UY87" i="1"/>
  <c r="UX87" i="1"/>
  <c r="UY86" i="1"/>
  <c r="UX86" i="1"/>
  <c r="UY85" i="1"/>
  <c r="UX85" i="1"/>
  <c r="UY84" i="1"/>
  <c r="UX84" i="1"/>
  <c r="UY83" i="1"/>
  <c r="UX83" i="1"/>
  <c r="UY82" i="1"/>
  <c r="UX82" i="1"/>
  <c r="UY81" i="1"/>
  <c r="UX81" i="1"/>
  <c r="UY80" i="1"/>
  <c r="UX80" i="1"/>
  <c r="UY79" i="1"/>
  <c r="UX79" i="1"/>
  <c r="UY78" i="1"/>
  <c r="UX78" i="1"/>
  <c r="UY77" i="1"/>
  <c r="UX77" i="1"/>
  <c r="UY76" i="1"/>
  <c r="UX76" i="1"/>
  <c r="UY75" i="1"/>
  <c r="UX75" i="1"/>
  <c r="UY74" i="1"/>
  <c r="UX74" i="1"/>
  <c r="UY73" i="1"/>
  <c r="UX73" i="1"/>
  <c r="UY72" i="1"/>
  <c r="UX72" i="1"/>
  <c r="UY71" i="1"/>
  <c r="UX71" i="1"/>
  <c r="UY70" i="1"/>
  <c r="UX70" i="1"/>
  <c r="UY69" i="1"/>
  <c r="UX69" i="1"/>
  <c r="UY68" i="1"/>
  <c r="UX68" i="1"/>
  <c r="UY67" i="1"/>
  <c r="UX67" i="1"/>
  <c r="UY66" i="1"/>
  <c r="UX66" i="1"/>
  <c r="UY65" i="1"/>
  <c r="UX65" i="1"/>
  <c r="UY64" i="1"/>
  <c r="UX64" i="1"/>
  <c r="UY63" i="1"/>
  <c r="UX63" i="1"/>
  <c r="UY62" i="1"/>
  <c r="UX62" i="1"/>
  <c r="UY61" i="1"/>
  <c r="UX61" i="1"/>
  <c r="UY60" i="1"/>
  <c r="UX60" i="1"/>
  <c r="UY59" i="1"/>
  <c r="UX59" i="1"/>
  <c r="UY58" i="1"/>
  <c r="UX58" i="1"/>
  <c r="UY57" i="1"/>
  <c r="UX57" i="1"/>
  <c r="UY56" i="1"/>
  <c r="UX56" i="1"/>
  <c r="UY55" i="1"/>
  <c r="UX55" i="1"/>
  <c r="UY54" i="1"/>
  <c r="UX54" i="1"/>
  <c r="UY53" i="1"/>
  <c r="UX53" i="1"/>
  <c r="UY52" i="1"/>
  <c r="UX52" i="1"/>
  <c r="UY51" i="1"/>
  <c r="UX51" i="1"/>
  <c r="UY50" i="1"/>
  <c r="UX50" i="1"/>
  <c r="UY49" i="1"/>
  <c r="UX49" i="1"/>
  <c r="UY48" i="1"/>
  <c r="UX48" i="1"/>
  <c r="UY47" i="1"/>
  <c r="UX47" i="1"/>
  <c r="UY46" i="1"/>
  <c r="UX46" i="1"/>
  <c r="UY45" i="1"/>
  <c r="UX45" i="1"/>
  <c r="UY44" i="1"/>
  <c r="UX44" i="1"/>
  <c r="UY43" i="1"/>
  <c r="UX43" i="1"/>
  <c r="UY42" i="1"/>
  <c r="UX42" i="1"/>
  <c r="UY41" i="1"/>
  <c r="UX41" i="1"/>
  <c r="UY40" i="1"/>
  <c r="UX40" i="1"/>
  <c r="UY39" i="1"/>
  <c r="UX39" i="1"/>
  <c r="UY38" i="1"/>
  <c r="UX38" i="1"/>
  <c r="UY37" i="1"/>
  <c r="UX37" i="1"/>
  <c r="UY36" i="1"/>
  <c r="UX36" i="1"/>
  <c r="UY35" i="1"/>
  <c r="UX35" i="1"/>
  <c r="UY34" i="1"/>
  <c r="UX34" i="1"/>
  <c r="UY33" i="1"/>
  <c r="UX33" i="1"/>
  <c r="UY32" i="1"/>
  <c r="UX32" i="1"/>
  <c r="UY31" i="1"/>
  <c r="UX31" i="1"/>
  <c r="UY30" i="1"/>
  <c r="UX30" i="1"/>
  <c r="UY29" i="1"/>
  <c r="UX29" i="1"/>
  <c r="UY28" i="1"/>
  <c r="UX28" i="1"/>
  <c r="UY27" i="1"/>
  <c r="UX27" i="1"/>
  <c r="UY26" i="1"/>
  <c r="UX26" i="1"/>
  <c r="UY25" i="1"/>
  <c r="UX25" i="1"/>
  <c r="UY24" i="1"/>
  <c r="UX24" i="1"/>
  <c r="UY23" i="1"/>
  <c r="UX23" i="1"/>
  <c r="UY22" i="1"/>
  <c r="UX22" i="1"/>
  <c r="UY21" i="1"/>
  <c r="UX21" i="1"/>
  <c r="UY20" i="1"/>
  <c r="UX20" i="1"/>
  <c r="UY19" i="1"/>
  <c r="UX19" i="1"/>
  <c r="UY18" i="1"/>
  <c r="UX18" i="1"/>
  <c r="UY17" i="1"/>
  <c r="UX17" i="1"/>
  <c r="UY16" i="1"/>
  <c r="UX16" i="1"/>
  <c r="UY15" i="1"/>
  <c r="UX15" i="1"/>
  <c r="UY14" i="1"/>
  <c r="UX14" i="1"/>
  <c r="UY13" i="1"/>
  <c r="UX13" i="1"/>
  <c r="UY12" i="1"/>
  <c r="UX12" i="1"/>
  <c r="UY11" i="1"/>
  <c r="UX11" i="1"/>
  <c r="UY10" i="1"/>
  <c r="UX10" i="1"/>
  <c r="UY9" i="1"/>
  <c r="UX9" i="1"/>
  <c r="UY8" i="1"/>
  <c r="UX8" i="1"/>
  <c r="UY7" i="1"/>
  <c r="UX7" i="1"/>
  <c r="UY6" i="1"/>
  <c r="UX6" i="1"/>
  <c r="UY5" i="1"/>
  <c r="UX5" i="1"/>
  <c r="UY4" i="1"/>
  <c r="UX4" i="1"/>
  <c r="UV100" i="1"/>
  <c r="UU100" i="1"/>
  <c r="UV99" i="1"/>
  <c r="UU99" i="1"/>
  <c r="UV98" i="1"/>
  <c r="UU98" i="1"/>
  <c r="UV97" i="1"/>
  <c r="UU97" i="1"/>
  <c r="UV96" i="1"/>
  <c r="UU96" i="1"/>
  <c r="UV95" i="1"/>
  <c r="UU95" i="1"/>
  <c r="UV94" i="1"/>
  <c r="UU94" i="1"/>
  <c r="UV93" i="1"/>
  <c r="UU93" i="1"/>
  <c r="UV92" i="1"/>
  <c r="UU92" i="1"/>
  <c r="UV91" i="1"/>
  <c r="UU91" i="1"/>
  <c r="UV90" i="1"/>
  <c r="UU90" i="1"/>
  <c r="UV89" i="1"/>
  <c r="UU89" i="1"/>
  <c r="UV88" i="1"/>
  <c r="UU88" i="1"/>
  <c r="UV87" i="1"/>
  <c r="UU87" i="1"/>
  <c r="UV86" i="1"/>
  <c r="UU86" i="1"/>
  <c r="UV85" i="1"/>
  <c r="UU85" i="1"/>
  <c r="UV84" i="1"/>
  <c r="UU84" i="1"/>
  <c r="UV83" i="1"/>
  <c r="UU83" i="1"/>
  <c r="UV82" i="1"/>
  <c r="UU82" i="1"/>
  <c r="UV81" i="1"/>
  <c r="UU81" i="1"/>
  <c r="UV80" i="1"/>
  <c r="UU80" i="1"/>
  <c r="UV79" i="1"/>
  <c r="UU79" i="1"/>
  <c r="UV78" i="1"/>
  <c r="UU78" i="1"/>
  <c r="UV77" i="1"/>
  <c r="UU77" i="1"/>
  <c r="UV76" i="1"/>
  <c r="UU76" i="1"/>
  <c r="UV75" i="1"/>
  <c r="UU75" i="1"/>
  <c r="UV74" i="1"/>
  <c r="UU74" i="1"/>
  <c r="UV73" i="1"/>
  <c r="UU73" i="1"/>
  <c r="UV72" i="1"/>
  <c r="UU72" i="1"/>
  <c r="UV71" i="1"/>
  <c r="UU71" i="1"/>
  <c r="UV70" i="1"/>
  <c r="UU70" i="1"/>
  <c r="UV69" i="1"/>
  <c r="UU69" i="1"/>
  <c r="UV68" i="1"/>
  <c r="UU68" i="1"/>
  <c r="UV67" i="1"/>
  <c r="UU67" i="1"/>
  <c r="UV66" i="1"/>
  <c r="UU66" i="1"/>
  <c r="UV65" i="1"/>
  <c r="UU65" i="1"/>
  <c r="UV64" i="1"/>
  <c r="UU64" i="1"/>
  <c r="UV63" i="1"/>
  <c r="UU63" i="1"/>
  <c r="UV62" i="1"/>
  <c r="UU62" i="1"/>
  <c r="UV61" i="1"/>
  <c r="UU61" i="1"/>
  <c r="UV60" i="1"/>
  <c r="UU60" i="1"/>
  <c r="UV59" i="1"/>
  <c r="UU59" i="1"/>
  <c r="UV58" i="1"/>
  <c r="UU58" i="1"/>
  <c r="UV57" i="1"/>
  <c r="UU57" i="1"/>
  <c r="UV56" i="1"/>
  <c r="UU56" i="1"/>
  <c r="UV55" i="1"/>
  <c r="UU55" i="1"/>
  <c r="UV54" i="1"/>
  <c r="UU54" i="1"/>
  <c r="UV53" i="1"/>
  <c r="UU53" i="1"/>
  <c r="UV52" i="1"/>
  <c r="UU52" i="1"/>
  <c r="UV51" i="1"/>
  <c r="UU51" i="1"/>
  <c r="UV50" i="1"/>
  <c r="UU50" i="1"/>
  <c r="UV49" i="1"/>
  <c r="UU49" i="1"/>
  <c r="UV48" i="1"/>
  <c r="UU48" i="1"/>
  <c r="UV47" i="1"/>
  <c r="UU47" i="1"/>
  <c r="UV46" i="1"/>
  <c r="UU46" i="1"/>
  <c r="UV45" i="1"/>
  <c r="UU45" i="1"/>
  <c r="UV44" i="1"/>
  <c r="UU44" i="1"/>
  <c r="UV43" i="1"/>
  <c r="UU43" i="1"/>
  <c r="UV42" i="1"/>
  <c r="UU42" i="1"/>
  <c r="UV41" i="1"/>
  <c r="UU41" i="1"/>
  <c r="UV40" i="1"/>
  <c r="UU40" i="1"/>
  <c r="UV39" i="1"/>
  <c r="UU39" i="1"/>
  <c r="UV38" i="1"/>
  <c r="UU38" i="1"/>
  <c r="UV37" i="1"/>
  <c r="UU37" i="1"/>
  <c r="UV36" i="1"/>
  <c r="UU36" i="1"/>
  <c r="UV35" i="1"/>
  <c r="UU35" i="1"/>
  <c r="UV34" i="1"/>
  <c r="UU34" i="1"/>
  <c r="UV33" i="1"/>
  <c r="UU33" i="1"/>
  <c r="UV32" i="1"/>
  <c r="UU32" i="1"/>
  <c r="UV31" i="1"/>
  <c r="UU31" i="1"/>
  <c r="UV30" i="1"/>
  <c r="UU30" i="1"/>
  <c r="UV29" i="1"/>
  <c r="UU29" i="1"/>
  <c r="UV28" i="1"/>
  <c r="UU28" i="1"/>
  <c r="UV27" i="1"/>
  <c r="UU27" i="1"/>
  <c r="UV26" i="1"/>
  <c r="UU26" i="1"/>
  <c r="UV25" i="1"/>
  <c r="UU25" i="1"/>
  <c r="UV24" i="1"/>
  <c r="UU24" i="1"/>
  <c r="UV23" i="1"/>
  <c r="UU23" i="1"/>
  <c r="UV22" i="1"/>
  <c r="UU22" i="1"/>
  <c r="UV21" i="1"/>
  <c r="UU21" i="1"/>
  <c r="UV20" i="1"/>
  <c r="UU20" i="1"/>
  <c r="UV19" i="1"/>
  <c r="UU19" i="1"/>
  <c r="UV18" i="1"/>
  <c r="UU18" i="1"/>
  <c r="UV17" i="1"/>
  <c r="UU17" i="1"/>
  <c r="UV16" i="1"/>
  <c r="UU16" i="1"/>
  <c r="UV15" i="1"/>
  <c r="UU15" i="1"/>
  <c r="UV14" i="1"/>
  <c r="UU14" i="1"/>
  <c r="UV13" i="1"/>
  <c r="UU13" i="1"/>
  <c r="UV12" i="1"/>
  <c r="UU12" i="1"/>
  <c r="UV11" i="1"/>
  <c r="UU11" i="1"/>
  <c r="UV10" i="1"/>
  <c r="UU10" i="1"/>
  <c r="UV9" i="1"/>
  <c r="UU9" i="1"/>
  <c r="UV8" i="1"/>
  <c r="UU8" i="1"/>
  <c r="UV7" i="1"/>
  <c r="UU7" i="1"/>
  <c r="UV6" i="1"/>
  <c r="UU6" i="1"/>
  <c r="UV5" i="1"/>
  <c r="UU5" i="1"/>
  <c r="UV4" i="1"/>
  <c r="UU4" i="1"/>
  <c r="UR5" i="1"/>
  <c r="US5" i="1"/>
  <c r="UR6" i="1"/>
  <c r="US6" i="1"/>
  <c r="UR7" i="1"/>
  <c r="US7" i="1"/>
  <c r="UR8" i="1"/>
  <c r="US8" i="1"/>
  <c r="UR9" i="1"/>
  <c r="US9" i="1"/>
  <c r="UR10" i="1"/>
  <c r="US10" i="1"/>
  <c r="UR11" i="1"/>
  <c r="US11" i="1"/>
  <c r="UR12" i="1"/>
  <c r="US12" i="1"/>
  <c r="UR13" i="1"/>
  <c r="US13" i="1"/>
  <c r="UR14" i="1"/>
  <c r="US14" i="1"/>
  <c r="UR15" i="1"/>
  <c r="US15" i="1"/>
  <c r="UR16" i="1"/>
  <c r="US16" i="1"/>
  <c r="UR17" i="1"/>
  <c r="US17" i="1"/>
  <c r="UR18" i="1"/>
  <c r="US18" i="1"/>
  <c r="UR19" i="1"/>
  <c r="US19" i="1"/>
  <c r="UR20" i="1"/>
  <c r="US20" i="1"/>
  <c r="UR21" i="1"/>
  <c r="US21" i="1"/>
  <c r="UR22" i="1"/>
  <c r="US22" i="1"/>
  <c r="UR23" i="1"/>
  <c r="US23" i="1"/>
  <c r="UR24" i="1"/>
  <c r="US24" i="1"/>
  <c r="UR25" i="1"/>
  <c r="US25" i="1"/>
  <c r="UR26" i="1"/>
  <c r="US26" i="1"/>
  <c r="UR27" i="1"/>
  <c r="US27" i="1"/>
  <c r="UR28" i="1"/>
  <c r="US28" i="1"/>
  <c r="UR29" i="1"/>
  <c r="US29" i="1"/>
  <c r="UR30" i="1"/>
  <c r="US30" i="1"/>
  <c r="UR31" i="1"/>
  <c r="US31" i="1"/>
  <c r="UR32" i="1"/>
  <c r="US32" i="1"/>
  <c r="UR33" i="1"/>
  <c r="US33" i="1"/>
  <c r="UR34" i="1"/>
  <c r="US34" i="1"/>
  <c r="UR35" i="1"/>
  <c r="US35" i="1"/>
  <c r="UR36" i="1"/>
  <c r="US36" i="1"/>
  <c r="UR37" i="1"/>
  <c r="US37" i="1"/>
  <c r="UR38" i="1"/>
  <c r="US38" i="1"/>
  <c r="UR39" i="1"/>
  <c r="US39" i="1"/>
  <c r="UR40" i="1"/>
  <c r="US40" i="1"/>
  <c r="UR41" i="1"/>
  <c r="US41" i="1"/>
  <c r="UR42" i="1"/>
  <c r="US42" i="1"/>
  <c r="UR43" i="1"/>
  <c r="US43" i="1"/>
  <c r="UR44" i="1"/>
  <c r="US44" i="1"/>
  <c r="UR45" i="1"/>
  <c r="US45" i="1"/>
  <c r="UR46" i="1"/>
  <c r="US46" i="1"/>
  <c r="UR47" i="1"/>
  <c r="US47" i="1"/>
  <c r="UR48" i="1"/>
  <c r="US48" i="1"/>
  <c r="UR49" i="1"/>
  <c r="US49" i="1"/>
  <c r="UR50" i="1"/>
  <c r="US50" i="1"/>
  <c r="UR51" i="1"/>
  <c r="US51" i="1"/>
  <c r="UR52" i="1"/>
  <c r="US52" i="1"/>
  <c r="UR53" i="1"/>
  <c r="US53" i="1"/>
  <c r="UR54" i="1"/>
  <c r="US54" i="1"/>
  <c r="UR55" i="1"/>
  <c r="US55" i="1"/>
  <c r="UR56" i="1"/>
  <c r="US56" i="1"/>
  <c r="UR57" i="1"/>
  <c r="US57" i="1"/>
  <c r="UR58" i="1"/>
  <c r="US58" i="1"/>
  <c r="UR59" i="1"/>
  <c r="US59" i="1"/>
  <c r="UR60" i="1"/>
  <c r="US60" i="1"/>
  <c r="UR61" i="1"/>
  <c r="US61" i="1"/>
  <c r="UR62" i="1"/>
  <c r="US62" i="1"/>
  <c r="UR63" i="1"/>
  <c r="US63" i="1"/>
  <c r="UR64" i="1"/>
  <c r="US64" i="1"/>
  <c r="UR65" i="1"/>
  <c r="US65" i="1"/>
  <c r="UR66" i="1"/>
  <c r="US66" i="1"/>
  <c r="UR67" i="1"/>
  <c r="US67" i="1"/>
  <c r="UR68" i="1"/>
  <c r="US68" i="1"/>
  <c r="UR69" i="1"/>
  <c r="US69" i="1"/>
  <c r="UR70" i="1"/>
  <c r="US70" i="1"/>
  <c r="UR71" i="1"/>
  <c r="US71" i="1"/>
  <c r="UR72" i="1"/>
  <c r="US72" i="1"/>
  <c r="UR73" i="1"/>
  <c r="US73" i="1"/>
  <c r="UR74" i="1"/>
  <c r="US74" i="1"/>
  <c r="UR75" i="1"/>
  <c r="US75" i="1"/>
  <c r="UR76" i="1"/>
  <c r="US76" i="1"/>
  <c r="UR77" i="1"/>
  <c r="US77" i="1"/>
  <c r="UR78" i="1"/>
  <c r="US78" i="1"/>
  <c r="UR79" i="1"/>
  <c r="US79" i="1"/>
  <c r="UR80" i="1"/>
  <c r="US80" i="1"/>
  <c r="UR81" i="1"/>
  <c r="US81" i="1"/>
  <c r="UR82" i="1"/>
  <c r="US82" i="1"/>
  <c r="UR83" i="1"/>
  <c r="US83" i="1"/>
  <c r="UR84" i="1"/>
  <c r="US84" i="1"/>
  <c r="UR85" i="1"/>
  <c r="US85" i="1"/>
  <c r="UR86" i="1"/>
  <c r="US86" i="1"/>
  <c r="UR87" i="1"/>
  <c r="US87" i="1"/>
  <c r="UR88" i="1"/>
  <c r="US88" i="1"/>
  <c r="UR89" i="1"/>
  <c r="US89" i="1"/>
  <c r="UR90" i="1"/>
  <c r="US90" i="1"/>
  <c r="UR91" i="1"/>
  <c r="US91" i="1"/>
  <c r="UR92" i="1"/>
  <c r="US92" i="1"/>
  <c r="UR93" i="1"/>
  <c r="US93" i="1"/>
  <c r="UR94" i="1"/>
  <c r="US94" i="1"/>
  <c r="UR95" i="1"/>
  <c r="US95" i="1"/>
  <c r="UR96" i="1"/>
  <c r="US96" i="1"/>
  <c r="UR97" i="1"/>
  <c r="US97" i="1"/>
  <c r="UR98" i="1"/>
  <c r="US98" i="1"/>
  <c r="UR99" i="1"/>
  <c r="US99" i="1"/>
  <c r="UR100" i="1"/>
  <c r="US100" i="1"/>
  <c r="US4" i="1"/>
  <c r="UR4" i="1"/>
  <c r="TC100" i="1"/>
  <c r="TC99" i="1"/>
  <c r="TC98" i="1"/>
  <c r="TC97" i="1"/>
  <c r="TC96" i="1"/>
  <c r="TC95" i="1"/>
  <c r="TC94" i="1"/>
  <c r="TC93" i="1"/>
  <c r="TC92" i="1"/>
  <c r="TC91" i="1"/>
  <c r="TC90" i="1"/>
  <c r="TC89" i="1"/>
  <c r="TC88" i="1"/>
  <c r="TC87" i="1"/>
  <c r="TC86" i="1"/>
  <c r="TC85" i="1"/>
  <c r="TC84" i="1"/>
  <c r="TC83" i="1"/>
  <c r="TC82" i="1"/>
  <c r="TC81" i="1"/>
  <c r="TC80" i="1"/>
  <c r="TC79" i="1"/>
  <c r="TC78" i="1"/>
  <c r="TC77" i="1"/>
  <c r="TC76" i="1"/>
  <c r="TC75" i="1"/>
  <c r="TC74" i="1"/>
  <c r="TC73" i="1"/>
  <c r="TC72" i="1"/>
  <c r="TC71" i="1"/>
  <c r="TC70" i="1"/>
  <c r="TC69" i="1"/>
  <c r="TC68" i="1"/>
  <c r="TC67" i="1"/>
  <c r="TC66" i="1"/>
  <c r="TC65" i="1"/>
  <c r="TC64" i="1"/>
  <c r="TC63" i="1"/>
  <c r="TC62" i="1"/>
  <c r="TC61" i="1"/>
  <c r="TC60" i="1"/>
  <c r="TC59" i="1"/>
  <c r="TC58" i="1"/>
  <c r="TC57" i="1"/>
  <c r="TC56" i="1"/>
  <c r="TC55" i="1"/>
  <c r="TC54" i="1"/>
  <c r="TC53" i="1"/>
  <c r="TC52" i="1"/>
  <c r="TC51" i="1"/>
  <c r="TC50" i="1"/>
  <c r="TC49" i="1"/>
  <c r="TC48" i="1"/>
  <c r="TC47" i="1"/>
  <c r="TC46" i="1"/>
  <c r="TC45" i="1"/>
  <c r="TC44" i="1"/>
  <c r="TC43" i="1"/>
  <c r="TC42" i="1"/>
  <c r="TC41" i="1"/>
  <c r="TC40" i="1"/>
  <c r="TC39" i="1"/>
  <c r="TC38" i="1"/>
  <c r="TC37" i="1"/>
  <c r="TC36" i="1"/>
  <c r="TC35" i="1"/>
  <c r="TC34" i="1"/>
  <c r="TC33" i="1"/>
  <c r="TC32" i="1"/>
  <c r="TC31" i="1"/>
  <c r="TC30" i="1"/>
  <c r="TC29" i="1"/>
  <c r="TC28" i="1"/>
  <c r="TC27" i="1"/>
  <c r="TC26" i="1"/>
  <c r="TC25" i="1"/>
  <c r="TC24" i="1"/>
  <c r="TC23" i="1"/>
  <c r="TC22" i="1"/>
  <c r="TC21" i="1"/>
  <c r="TC20" i="1"/>
  <c r="TC19" i="1"/>
  <c r="TC18" i="1"/>
  <c r="TC17" i="1"/>
  <c r="TC16" i="1"/>
  <c r="TC15" i="1"/>
  <c r="TC14" i="1"/>
  <c r="TC13" i="1"/>
  <c r="TC12" i="1"/>
  <c r="TC11" i="1"/>
  <c r="TC10" i="1"/>
  <c r="TC9" i="1"/>
  <c r="TC8" i="1"/>
  <c r="TC7" i="1"/>
  <c r="TC6" i="1"/>
  <c r="TC5" i="1"/>
  <c r="TC4" i="1"/>
  <c r="TA100" i="1"/>
  <c r="TA99" i="1"/>
  <c r="TA98" i="1"/>
  <c r="TA97" i="1"/>
  <c r="TA96" i="1"/>
  <c r="TA95" i="1"/>
  <c r="TA94" i="1"/>
  <c r="TA93" i="1"/>
  <c r="TA92" i="1"/>
  <c r="TA91" i="1"/>
  <c r="TA90" i="1"/>
  <c r="TA89" i="1"/>
  <c r="TA88" i="1"/>
  <c r="TA87" i="1"/>
  <c r="TA86" i="1"/>
  <c r="TA85" i="1"/>
  <c r="TA84" i="1"/>
  <c r="TA83" i="1"/>
  <c r="TA82" i="1"/>
  <c r="TA81" i="1"/>
  <c r="TA80" i="1"/>
  <c r="TA79" i="1"/>
  <c r="TA78" i="1"/>
  <c r="TA77" i="1"/>
  <c r="TA76" i="1"/>
  <c r="TA75" i="1"/>
  <c r="TA74" i="1"/>
  <c r="TA73" i="1"/>
  <c r="TA72" i="1"/>
  <c r="TA71" i="1"/>
  <c r="TA70" i="1"/>
  <c r="TA69" i="1"/>
  <c r="TA68" i="1"/>
  <c r="TA67" i="1"/>
  <c r="TA66" i="1"/>
  <c r="TA65" i="1"/>
  <c r="TA64" i="1"/>
  <c r="TA63" i="1"/>
  <c r="TA62" i="1"/>
  <c r="TA61" i="1"/>
  <c r="TA60" i="1"/>
  <c r="TA59" i="1"/>
  <c r="TA58" i="1"/>
  <c r="TA57" i="1"/>
  <c r="TA56" i="1"/>
  <c r="TA55" i="1"/>
  <c r="TA54" i="1"/>
  <c r="TA53" i="1"/>
  <c r="TA52" i="1"/>
  <c r="TA51" i="1"/>
  <c r="TA50" i="1"/>
  <c r="TA49" i="1"/>
  <c r="TA48" i="1"/>
  <c r="TA47" i="1"/>
  <c r="TA46" i="1"/>
  <c r="TA45" i="1"/>
  <c r="TA44" i="1"/>
  <c r="TA43" i="1"/>
  <c r="TA42" i="1"/>
  <c r="TA41" i="1"/>
  <c r="TA40" i="1"/>
  <c r="TA39" i="1"/>
  <c r="TA38" i="1"/>
  <c r="TA37" i="1"/>
  <c r="TA36" i="1"/>
  <c r="TA35" i="1"/>
  <c r="TA34" i="1"/>
  <c r="TA33" i="1"/>
  <c r="TA32" i="1"/>
  <c r="TA31" i="1"/>
  <c r="TA30" i="1"/>
  <c r="TA29" i="1"/>
  <c r="TA28" i="1"/>
  <c r="TA27" i="1"/>
  <c r="TA26" i="1"/>
  <c r="TA25" i="1"/>
  <c r="TA24" i="1"/>
  <c r="TA23" i="1"/>
  <c r="TA22" i="1"/>
  <c r="TA21" i="1"/>
  <c r="TA20" i="1"/>
  <c r="TA19" i="1"/>
  <c r="TA18" i="1"/>
  <c r="TA17" i="1"/>
  <c r="TA16" i="1"/>
  <c r="TA15" i="1"/>
  <c r="TA14" i="1"/>
  <c r="TA13" i="1"/>
  <c r="TA12" i="1"/>
  <c r="TA11" i="1"/>
  <c r="TA10" i="1"/>
  <c r="TA9" i="1"/>
  <c r="TA8" i="1"/>
  <c r="TA7" i="1"/>
  <c r="TA6" i="1"/>
  <c r="TA5" i="1"/>
  <c r="TA4" i="1"/>
  <c r="SY100" i="1"/>
  <c r="SY99" i="1"/>
  <c r="SY98" i="1"/>
  <c r="SY97" i="1"/>
  <c r="SY96" i="1"/>
  <c r="SY95" i="1"/>
  <c r="SY94" i="1"/>
  <c r="SY93" i="1"/>
  <c r="SY92" i="1"/>
  <c r="SY91" i="1"/>
  <c r="SY90" i="1"/>
  <c r="SY89" i="1"/>
  <c r="SY88" i="1"/>
  <c r="SY87" i="1"/>
  <c r="SY86" i="1"/>
  <c r="SY85" i="1"/>
  <c r="SY84" i="1"/>
  <c r="SY83" i="1"/>
  <c r="SY82" i="1"/>
  <c r="SY81" i="1"/>
  <c r="SY80" i="1"/>
  <c r="SY79" i="1"/>
  <c r="SY78" i="1"/>
  <c r="SY77" i="1"/>
  <c r="SY76" i="1"/>
  <c r="SY75" i="1"/>
  <c r="SY74" i="1"/>
  <c r="SY73" i="1"/>
  <c r="SY72" i="1"/>
  <c r="SY71" i="1"/>
  <c r="SY70" i="1"/>
  <c r="SY69" i="1"/>
  <c r="SY68" i="1"/>
  <c r="SY67" i="1"/>
  <c r="SY66" i="1"/>
  <c r="SY65" i="1"/>
  <c r="SY64" i="1"/>
  <c r="SY63" i="1"/>
  <c r="SY62" i="1"/>
  <c r="SY61" i="1"/>
  <c r="SY60" i="1"/>
  <c r="SY59" i="1"/>
  <c r="SY58" i="1"/>
  <c r="SY57" i="1"/>
  <c r="SY56" i="1"/>
  <c r="SY55" i="1"/>
  <c r="SY54" i="1"/>
  <c r="SY53" i="1"/>
  <c r="SY52" i="1"/>
  <c r="SY51" i="1"/>
  <c r="SY50" i="1"/>
  <c r="SY49" i="1"/>
  <c r="SY48" i="1"/>
  <c r="SY47" i="1"/>
  <c r="SY46" i="1"/>
  <c r="SY45" i="1"/>
  <c r="SY44" i="1"/>
  <c r="SY43" i="1"/>
  <c r="SY42" i="1"/>
  <c r="SY41" i="1"/>
  <c r="SY40" i="1"/>
  <c r="SY39" i="1"/>
  <c r="SY38" i="1"/>
  <c r="SY37" i="1"/>
  <c r="SY36" i="1"/>
  <c r="SY35" i="1"/>
  <c r="SY34" i="1"/>
  <c r="SY33" i="1"/>
  <c r="SY32" i="1"/>
  <c r="SY31" i="1"/>
  <c r="SY30" i="1"/>
  <c r="SY29" i="1"/>
  <c r="SY28" i="1"/>
  <c r="SY27" i="1"/>
  <c r="SY26" i="1"/>
  <c r="SY25" i="1"/>
  <c r="SY24" i="1"/>
  <c r="SY23" i="1"/>
  <c r="SY22" i="1"/>
  <c r="SY21" i="1"/>
  <c r="SY20" i="1"/>
  <c r="SY19" i="1"/>
  <c r="SY18" i="1"/>
  <c r="SY17" i="1"/>
  <c r="SY16" i="1"/>
  <c r="SY15" i="1"/>
  <c r="SY14" i="1"/>
  <c r="SY13" i="1"/>
  <c r="SY12" i="1"/>
  <c r="SY11" i="1"/>
  <c r="SY10" i="1"/>
  <c r="SY9" i="1"/>
  <c r="SY8" i="1"/>
  <c r="SY7" i="1"/>
  <c r="SY6" i="1"/>
  <c r="SY5" i="1"/>
  <c r="SY4" i="1"/>
  <c r="SW100" i="1"/>
  <c r="SW99" i="1"/>
  <c r="SW98" i="1"/>
  <c r="SW97" i="1"/>
  <c r="SW96" i="1"/>
  <c r="SW95" i="1"/>
  <c r="SW94" i="1"/>
  <c r="SW93" i="1"/>
  <c r="SW92" i="1"/>
  <c r="SW91" i="1"/>
  <c r="SW90" i="1"/>
  <c r="SW89" i="1"/>
  <c r="SW88" i="1"/>
  <c r="SW87" i="1"/>
  <c r="SW86" i="1"/>
  <c r="SW85" i="1"/>
  <c r="SW84" i="1"/>
  <c r="SW83" i="1"/>
  <c r="SW82" i="1"/>
  <c r="SW81" i="1"/>
  <c r="SW80" i="1"/>
  <c r="SW79" i="1"/>
  <c r="SW78" i="1"/>
  <c r="SW77" i="1"/>
  <c r="SW76" i="1"/>
  <c r="SW75" i="1"/>
  <c r="SW74" i="1"/>
  <c r="SW73" i="1"/>
  <c r="SW72" i="1"/>
  <c r="SW71" i="1"/>
  <c r="SW70" i="1"/>
  <c r="SW69" i="1"/>
  <c r="SW68" i="1"/>
  <c r="SW67" i="1"/>
  <c r="SW66" i="1"/>
  <c r="SW65" i="1"/>
  <c r="SW64" i="1"/>
  <c r="SW63" i="1"/>
  <c r="SW62" i="1"/>
  <c r="SW61" i="1"/>
  <c r="SW60" i="1"/>
  <c r="SW59" i="1"/>
  <c r="SW58" i="1"/>
  <c r="SW57" i="1"/>
  <c r="SW56" i="1"/>
  <c r="SW55" i="1"/>
  <c r="SW54" i="1"/>
  <c r="SW53" i="1"/>
  <c r="SW52" i="1"/>
  <c r="SW51" i="1"/>
  <c r="SW50" i="1"/>
  <c r="SW49" i="1"/>
  <c r="SW48" i="1"/>
  <c r="SW47" i="1"/>
  <c r="SW46" i="1"/>
  <c r="SW45" i="1"/>
  <c r="SW44" i="1"/>
  <c r="SW43" i="1"/>
  <c r="SW42" i="1"/>
  <c r="SW41" i="1"/>
  <c r="SW40" i="1"/>
  <c r="SW39" i="1"/>
  <c r="SW38" i="1"/>
  <c r="SW37" i="1"/>
  <c r="SW36" i="1"/>
  <c r="SW35" i="1"/>
  <c r="SW34" i="1"/>
  <c r="SW33" i="1"/>
  <c r="SW32" i="1"/>
  <c r="SW31" i="1"/>
  <c r="SW30" i="1"/>
  <c r="SW29" i="1"/>
  <c r="SW28" i="1"/>
  <c r="SW27" i="1"/>
  <c r="SW26" i="1"/>
  <c r="SW25" i="1"/>
  <c r="SW24" i="1"/>
  <c r="SW23" i="1"/>
  <c r="SW22" i="1"/>
  <c r="SW21" i="1"/>
  <c r="SW20" i="1"/>
  <c r="SW19" i="1"/>
  <c r="SW18" i="1"/>
  <c r="SW17" i="1"/>
  <c r="SW16" i="1"/>
  <c r="SW15" i="1"/>
  <c r="SW14" i="1"/>
  <c r="SW13" i="1"/>
  <c r="SW12" i="1"/>
  <c r="SW11" i="1"/>
  <c r="SW10" i="1"/>
  <c r="SW9" i="1"/>
  <c r="SW8" i="1"/>
  <c r="SW7" i="1"/>
  <c r="SW6" i="1"/>
  <c r="SW5" i="1"/>
  <c r="SW4" i="1"/>
  <c r="SU100" i="1"/>
  <c r="SU99" i="1"/>
  <c r="SU98" i="1"/>
  <c r="SU97" i="1"/>
  <c r="SU96" i="1"/>
  <c r="SU95" i="1"/>
  <c r="SU94" i="1"/>
  <c r="SU93" i="1"/>
  <c r="SU92" i="1"/>
  <c r="SU91" i="1"/>
  <c r="SU90" i="1"/>
  <c r="SU89" i="1"/>
  <c r="SU88" i="1"/>
  <c r="SU87" i="1"/>
  <c r="SU86" i="1"/>
  <c r="SU85" i="1"/>
  <c r="SU84" i="1"/>
  <c r="SU83" i="1"/>
  <c r="SU82" i="1"/>
  <c r="SU81" i="1"/>
  <c r="SU80" i="1"/>
  <c r="SU79" i="1"/>
  <c r="SU78" i="1"/>
  <c r="SU77" i="1"/>
  <c r="SU76" i="1"/>
  <c r="SU75" i="1"/>
  <c r="SU74" i="1"/>
  <c r="SU73" i="1"/>
  <c r="SU72" i="1"/>
  <c r="SU71" i="1"/>
  <c r="SU70" i="1"/>
  <c r="SU69" i="1"/>
  <c r="SU68" i="1"/>
  <c r="SU67" i="1"/>
  <c r="SU66" i="1"/>
  <c r="SU65" i="1"/>
  <c r="SU64" i="1"/>
  <c r="SU63" i="1"/>
  <c r="SU62" i="1"/>
  <c r="SU61" i="1"/>
  <c r="SU60" i="1"/>
  <c r="SU59" i="1"/>
  <c r="SU58" i="1"/>
  <c r="SU57" i="1"/>
  <c r="SU56" i="1"/>
  <c r="SU55" i="1"/>
  <c r="SU54" i="1"/>
  <c r="SU53" i="1"/>
  <c r="SU52" i="1"/>
  <c r="SU51" i="1"/>
  <c r="SU50" i="1"/>
  <c r="SU49" i="1"/>
  <c r="SU48" i="1"/>
  <c r="SU47" i="1"/>
  <c r="SU46" i="1"/>
  <c r="SU45" i="1"/>
  <c r="SU44" i="1"/>
  <c r="SU43" i="1"/>
  <c r="SU42" i="1"/>
  <c r="SU41" i="1"/>
  <c r="SU40" i="1"/>
  <c r="SU39" i="1"/>
  <c r="SU38" i="1"/>
  <c r="SU37" i="1"/>
  <c r="SU36" i="1"/>
  <c r="SU35" i="1"/>
  <c r="SU34" i="1"/>
  <c r="SU33" i="1"/>
  <c r="SU32" i="1"/>
  <c r="SU31" i="1"/>
  <c r="SU30" i="1"/>
  <c r="SU29" i="1"/>
  <c r="SU28" i="1"/>
  <c r="SU27" i="1"/>
  <c r="SU26" i="1"/>
  <c r="SU25" i="1"/>
  <c r="SU24" i="1"/>
  <c r="SU23" i="1"/>
  <c r="SU22" i="1"/>
  <c r="SU21" i="1"/>
  <c r="SU20" i="1"/>
  <c r="SU19" i="1"/>
  <c r="SU18" i="1"/>
  <c r="SU17" i="1"/>
  <c r="SU16" i="1"/>
  <c r="SU15" i="1"/>
  <c r="SU14" i="1"/>
  <c r="SU13" i="1"/>
  <c r="SU12" i="1"/>
  <c r="SU11" i="1"/>
  <c r="SU10" i="1"/>
  <c r="SU9" i="1"/>
  <c r="SU8" i="1"/>
  <c r="SU7" i="1"/>
  <c r="SU6" i="1"/>
  <c r="SU5" i="1"/>
  <c r="SU4" i="1"/>
  <c r="SR100" i="1"/>
  <c r="SR99" i="1"/>
  <c r="SR98" i="1"/>
  <c r="SR97" i="1"/>
  <c r="SR96" i="1"/>
  <c r="SR95" i="1"/>
  <c r="SR94" i="1"/>
  <c r="SR93" i="1"/>
  <c r="SR92" i="1"/>
  <c r="SR91" i="1"/>
  <c r="SR90" i="1"/>
  <c r="SR89" i="1"/>
  <c r="SR88" i="1"/>
  <c r="SR87" i="1"/>
  <c r="SR86" i="1"/>
  <c r="SR85" i="1"/>
  <c r="SR84" i="1"/>
  <c r="SR83" i="1"/>
  <c r="SR82" i="1"/>
  <c r="SR81" i="1"/>
  <c r="SR80" i="1"/>
  <c r="SR79" i="1"/>
  <c r="SR78" i="1"/>
  <c r="SR77" i="1"/>
  <c r="SR76" i="1"/>
  <c r="SR75" i="1"/>
  <c r="SR74" i="1"/>
  <c r="SR73" i="1"/>
  <c r="SR72" i="1"/>
  <c r="SR71" i="1"/>
  <c r="SR70" i="1"/>
  <c r="SR69" i="1"/>
  <c r="SR68" i="1"/>
  <c r="SR67" i="1"/>
  <c r="SR66" i="1"/>
  <c r="SR65" i="1"/>
  <c r="SR64" i="1"/>
  <c r="SR63" i="1"/>
  <c r="SR62" i="1"/>
  <c r="SR61" i="1"/>
  <c r="SR60" i="1"/>
  <c r="SR59" i="1"/>
  <c r="SR58" i="1"/>
  <c r="SR57" i="1"/>
  <c r="SR56" i="1"/>
  <c r="SR55" i="1"/>
  <c r="SR54" i="1"/>
  <c r="SR53" i="1"/>
  <c r="SR52" i="1"/>
  <c r="SR51" i="1"/>
  <c r="SR50" i="1"/>
  <c r="SR49" i="1"/>
  <c r="SR48" i="1"/>
  <c r="SR47" i="1"/>
  <c r="SR46" i="1"/>
  <c r="SR45" i="1"/>
  <c r="SR44" i="1"/>
  <c r="SR43" i="1"/>
  <c r="SR42" i="1"/>
  <c r="SR41" i="1"/>
  <c r="SR40" i="1"/>
  <c r="SR39" i="1"/>
  <c r="SR38" i="1"/>
  <c r="SR37" i="1"/>
  <c r="SR36" i="1"/>
  <c r="SR35" i="1"/>
  <c r="SR34" i="1"/>
  <c r="SR33" i="1"/>
  <c r="SR32" i="1"/>
  <c r="SR31" i="1"/>
  <c r="SR30" i="1"/>
  <c r="SR29" i="1"/>
  <c r="SR28" i="1"/>
  <c r="SR27" i="1"/>
  <c r="SR26" i="1"/>
  <c r="SR25" i="1"/>
  <c r="SR24" i="1"/>
  <c r="SR23" i="1"/>
  <c r="SR22" i="1"/>
  <c r="SR21" i="1"/>
  <c r="SR20" i="1"/>
  <c r="SR19" i="1"/>
  <c r="SR18" i="1"/>
  <c r="SR17" i="1"/>
  <c r="SR16" i="1"/>
  <c r="SR15" i="1"/>
  <c r="SR14" i="1"/>
  <c r="SR13" i="1"/>
  <c r="SR12" i="1"/>
  <c r="SR11" i="1"/>
  <c r="SR10" i="1"/>
  <c r="SR9" i="1"/>
  <c r="SR8" i="1"/>
  <c r="SR7" i="1"/>
  <c r="SR6" i="1"/>
  <c r="SR5" i="1"/>
  <c r="SR4" i="1"/>
  <c r="SP100" i="1"/>
  <c r="SP99" i="1"/>
  <c r="SP98" i="1"/>
  <c r="SP97" i="1"/>
  <c r="SP96" i="1"/>
  <c r="SP95" i="1"/>
  <c r="SP94" i="1"/>
  <c r="SP93" i="1"/>
  <c r="SP92" i="1"/>
  <c r="SP91" i="1"/>
  <c r="SP90" i="1"/>
  <c r="SP89" i="1"/>
  <c r="SP88" i="1"/>
  <c r="SP87" i="1"/>
  <c r="SP86" i="1"/>
  <c r="SP85" i="1"/>
  <c r="SP84" i="1"/>
  <c r="SP83" i="1"/>
  <c r="SP82" i="1"/>
  <c r="SP81" i="1"/>
  <c r="SP80" i="1"/>
  <c r="SP79" i="1"/>
  <c r="SP78" i="1"/>
  <c r="SP77" i="1"/>
  <c r="SP76" i="1"/>
  <c r="SP75" i="1"/>
  <c r="SP74" i="1"/>
  <c r="SP73" i="1"/>
  <c r="SP72" i="1"/>
  <c r="SP71" i="1"/>
  <c r="SP70" i="1"/>
  <c r="SP69" i="1"/>
  <c r="SP68" i="1"/>
  <c r="SP67" i="1"/>
  <c r="SP66" i="1"/>
  <c r="SP65" i="1"/>
  <c r="SP64" i="1"/>
  <c r="SP63" i="1"/>
  <c r="SP62" i="1"/>
  <c r="SP61" i="1"/>
  <c r="SP60" i="1"/>
  <c r="SP59" i="1"/>
  <c r="SP58" i="1"/>
  <c r="SP57" i="1"/>
  <c r="SP56" i="1"/>
  <c r="SP55" i="1"/>
  <c r="SP54" i="1"/>
  <c r="SP53" i="1"/>
  <c r="SP52" i="1"/>
  <c r="SP51" i="1"/>
  <c r="SP50" i="1"/>
  <c r="SP49" i="1"/>
  <c r="SP48" i="1"/>
  <c r="SP47" i="1"/>
  <c r="SP46" i="1"/>
  <c r="SP45" i="1"/>
  <c r="SP44" i="1"/>
  <c r="SP43" i="1"/>
  <c r="SP42" i="1"/>
  <c r="SP41" i="1"/>
  <c r="SP40" i="1"/>
  <c r="SP39" i="1"/>
  <c r="SP38" i="1"/>
  <c r="SP37" i="1"/>
  <c r="SP36" i="1"/>
  <c r="SP35" i="1"/>
  <c r="SP34" i="1"/>
  <c r="SP33" i="1"/>
  <c r="SP32" i="1"/>
  <c r="SP31" i="1"/>
  <c r="SP30" i="1"/>
  <c r="SP29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SP7" i="1"/>
  <c r="SP6" i="1"/>
  <c r="SP5" i="1"/>
  <c r="SP4" i="1"/>
  <c r="SN100" i="1"/>
  <c r="SN99" i="1"/>
  <c r="SN98" i="1"/>
  <c r="SN97" i="1"/>
  <c r="SN96" i="1"/>
  <c r="SN95" i="1"/>
  <c r="SN94" i="1"/>
  <c r="SN93" i="1"/>
  <c r="SN92" i="1"/>
  <c r="SN91" i="1"/>
  <c r="SN90" i="1"/>
  <c r="SN89" i="1"/>
  <c r="SN88" i="1"/>
  <c r="SN87" i="1"/>
  <c r="SN86" i="1"/>
  <c r="SN85" i="1"/>
  <c r="SN84" i="1"/>
  <c r="SN83" i="1"/>
  <c r="SN82" i="1"/>
  <c r="SN81" i="1"/>
  <c r="SN80" i="1"/>
  <c r="SN79" i="1"/>
  <c r="SN78" i="1"/>
  <c r="SN77" i="1"/>
  <c r="SN76" i="1"/>
  <c r="SN75" i="1"/>
  <c r="SN74" i="1"/>
  <c r="SN73" i="1"/>
  <c r="SN72" i="1"/>
  <c r="SN71" i="1"/>
  <c r="SN70" i="1"/>
  <c r="SN69" i="1"/>
  <c r="SN68" i="1"/>
  <c r="SN67" i="1"/>
  <c r="SN66" i="1"/>
  <c r="SN65" i="1"/>
  <c r="SN64" i="1"/>
  <c r="SN63" i="1"/>
  <c r="SN62" i="1"/>
  <c r="SN61" i="1"/>
  <c r="SN60" i="1"/>
  <c r="SN59" i="1"/>
  <c r="SN58" i="1"/>
  <c r="SN57" i="1"/>
  <c r="SN56" i="1"/>
  <c r="SN55" i="1"/>
  <c r="SN54" i="1"/>
  <c r="SN53" i="1"/>
  <c r="SN52" i="1"/>
  <c r="SN51" i="1"/>
  <c r="SN50" i="1"/>
  <c r="SN49" i="1"/>
  <c r="SN48" i="1"/>
  <c r="SN47" i="1"/>
  <c r="SN46" i="1"/>
  <c r="SN45" i="1"/>
  <c r="SN44" i="1"/>
  <c r="SN43" i="1"/>
  <c r="SN42" i="1"/>
  <c r="SN41" i="1"/>
  <c r="SN40" i="1"/>
  <c r="SN39" i="1"/>
  <c r="SN38" i="1"/>
  <c r="SN37" i="1"/>
  <c r="SN36" i="1"/>
  <c r="SN35" i="1"/>
  <c r="SN34" i="1"/>
  <c r="SN33" i="1"/>
  <c r="SN32" i="1"/>
  <c r="SN31" i="1"/>
  <c r="SN30" i="1"/>
  <c r="SN29" i="1"/>
  <c r="SN28" i="1"/>
  <c r="SN27" i="1"/>
  <c r="SN26" i="1"/>
  <c r="SN25" i="1"/>
  <c r="SN24" i="1"/>
  <c r="SN23" i="1"/>
  <c r="SN22" i="1"/>
  <c r="SN21" i="1"/>
  <c r="SN20" i="1"/>
  <c r="SN19" i="1"/>
  <c r="SN18" i="1"/>
  <c r="SN17" i="1"/>
  <c r="SN16" i="1"/>
  <c r="SN15" i="1"/>
  <c r="SN14" i="1"/>
  <c r="SN13" i="1"/>
  <c r="SN12" i="1"/>
  <c r="SN11" i="1"/>
  <c r="SN10" i="1"/>
  <c r="SN9" i="1"/>
  <c r="SN8" i="1"/>
  <c r="SN7" i="1"/>
  <c r="SN6" i="1"/>
  <c r="SN5" i="1"/>
  <c r="SN4" i="1"/>
  <c r="SL100" i="1"/>
  <c r="SL99" i="1"/>
  <c r="SL98" i="1"/>
  <c r="SL97" i="1"/>
  <c r="SL96" i="1"/>
  <c r="SL95" i="1"/>
  <c r="SL94" i="1"/>
  <c r="SL93" i="1"/>
  <c r="SL92" i="1"/>
  <c r="SL91" i="1"/>
  <c r="SL90" i="1"/>
  <c r="SL89" i="1"/>
  <c r="SL88" i="1"/>
  <c r="SL87" i="1"/>
  <c r="SL86" i="1"/>
  <c r="SL85" i="1"/>
  <c r="SL84" i="1"/>
  <c r="SL83" i="1"/>
  <c r="SL82" i="1"/>
  <c r="SL81" i="1"/>
  <c r="SL80" i="1"/>
  <c r="SL79" i="1"/>
  <c r="SL78" i="1"/>
  <c r="SL77" i="1"/>
  <c r="SL76" i="1"/>
  <c r="SL75" i="1"/>
  <c r="SL74" i="1"/>
  <c r="SL73" i="1"/>
  <c r="SL72" i="1"/>
  <c r="SL71" i="1"/>
  <c r="SL70" i="1"/>
  <c r="SL69" i="1"/>
  <c r="SL68" i="1"/>
  <c r="SL67" i="1"/>
  <c r="SL66" i="1"/>
  <c r="SL65" i="1"/>
  <c r="SL64" i="1"/>
  <c r="SL63" i="1"/>
  <c r="SL62" i="1"/>
  <c r="SL61" i="1"/>
  <c r="SL60" i="1"/>
  <c r="SL59" i="1"/>
  <c r="SL58" i="1"/>
  <c r="SL57" i="1"/>
  <c r="SL56" i="1"/>
  <c r="SL55" i="1"/>
  <c r="SL54" i="1"/>
  <c r="SL53" i="1"/>
  <c r="SL52" i="1"/>
  <c r="SL51" i="1"/>
  <c r="SL50" i="1"/>
  <c r="SL49" i="1"/>
  <c r="SL48" i="1"/>
  <c r="SL47" i="1"/>
  <c r="SL46" i="1"/>
  <c r="SL45" i="1"/>
  <c r="SL44" i="1"/>
  <c r="SL43" i="1"/>
  <c r="SL42" i="1"/>
  <c r="SL41" i="1"/>
  <c r="SL40" i="1"/>
  <c r="SL39" i="1"/>
  <c r="SL38" i="1"/>
  <c r="SL37" i="1"/>
  <c r="SL36" i="1"/>
  <c r="SL35" i="1"/>
  <c r="SL34" i="1"/>
  <c r="SL33" i="1"/>
  <c r="SL32" i="1"/>
  <c r="SL31" i="1"/>
  <c r="SL30" i="1"/>
  <c r="SL29" i="1"/>
  <c r="SL28" i="1"/>
  <c r="SL27" i="1"/>
  <c r="SL26" i="1"/>
  <c r="SL25" i="1"/>
  <c r="SL24" i="1"/>
  <c r="SL23" i="1"/>
  <c r="SL22" i="1"/>
  <c r="SL21" i="1"/>
  <c r="SL20" i="1"/>
  <c r="SL19" i="1"/>
  <c r="SL18" i="1"/>
  <c r="SL17" i="1"/>
  <c r="SL16" i="1"/>
  <c r="SL15" i="1"/>
  <c r="SL14" i="1"/>
  <c r="SL13" i="1"/>
  <c r="SL12" i="1"/>
  <c r="SL11" i="1"/>
  <c r="SL10" i="1"/>
  <c r="SL9" i="1"/>
  <c r="SL8" i="1"/>
  <c r="SL7" i="1"/>
  <c r="SL6" i="1"/>
  <c r="SL5" i="1"/>
  <c r="SL4" i="1"/>
  <c r="SJ100" i="1"/>
  <c r="SJ99" i="1"/>
  <c r="SJ98" i="1"/>
  <c r="SJ97" i="1"/>
  <c r="SJ96" i="1"/>
  <c r="SJ95" i="1"/>
  <c r="SJ94" i="1"/>
  <c r="SJ93" i="1"/>
  <c r="SJ92" i="1"/>
  <c r="SJ91" i="1"/>
  <c r="SJ90" i="1"/>
  <c r="SJ89" i="1"/>
  <c r="SJ88" i="1"/>
  <c r="SJ87" i="1"/>
  <c r="SJ86" i="1"/>
  <c r="SJ85" i="1"/>
  <c r="SJ84" i="1"/>
  <c r="SJ83" i="1"/>
  <c r="SJ82" i="1"/>
  <c r="SJ81" i="1"/>
  <c r="SJ80" i="1"/>
  <c r="SJ79" i="1"/>
  <c r="SJ78" i="1"/>
  <c r="SJ77" i="1"/>
  <c r="SJ76" i="1"/>
  <c r="SJ75" i="1"/>
  <c r="SJ74" i="1"/>
  <c r="SJ73" i="1"/>
  <c r="SJ72" i="1"/>
  <c r="SJ71" i="1"/>
  <c r="SJ70" i="1"/>
  <c r="SJ69" i="1"/>
  <c r="SJ68" i="1"/>
  <c r="SJ67" i="1"/>
  <c r="SJ66" i="1"/>
  <c r="SJ65" i="1"/>
  <c r="SJ64" i="1"/>
  <c r="SJ63" i="1"/>
  <c r="SJ62" i="1"/>
  <c r="SJ61" i="1"/>
  <c r="SJ60" i="1"/>
  <c r="SJ59" i="1"/>
  <c r="SJ58" i="1"/>
  <c r="SJ57" i="1"/>
  <c r="SJ56" i="1"/>
  <c r="SJ55" i="1"/>
  <c r="SJ54" i="1"/>
  <c r="SJ53" i="1"/>
  <c r="SJ52" i="1"/>
  <c r="SJ51" i="1"/>
  <c r="SJ50" i="1"/>
  <c r="SJ49" i="1"/>
  <c r="SJ48" i="1"/>
  <c r="SJ47" i="1"/>
  <c r="SJ46" i="1"/>
  <c r="SJ45" i="1"/>
  <c r="SJ44" i="1"/>
  <c r="SJ43" i="1"/>
  <c r="SJ42" i="1"/>
  <c r="SJ41" i="1"/>
  <c r="SJ40" i="1"/>
  <c r="SJ39" i="1"/>
  <c r="SJ38" i="1"/>
  <c r="SJ37" i="1"/>
  <c r="SJ36" i="1"/>
  <c r="SJ35" i="1"/>
  <c r="SJ34" i="1"/>
  <c r="SJ33" i="1"/>
  <c r="SJ32" i="1"/>
  <c r="SJ31" i="1"/>
  <c r="SJ30" i="1"/>
  <c r="SJ29" i="1"/>
  <c r="SJ28" i="1"/>
  <c r="SJ27" i="1"/>
  <c r="SJ26" i="1"/>
  <c r="SJ25" i="1"/>
  <c r="SJ24" i="1"/>
  <c r="SJ23" i="1"/>
  <c r="SJ22" i="1"/>
  <c r="SJ21" i="1"/>
  <c r="SJ20" i="1"/>
  <c r="SJ19" i="1"/>
  <c r="SJ18" i="1"/>
  <c r="SJ17" i="1"/>
  <c r="SJ16" i="1"/>
  <c r="SJ15" i="1"/>
  <c r="SJ14" i="1"/>
  <c r="SJ13" i="1"/>
  <c r="SJ12" i="1"/>
  <c r="SJ11" i="1"/>
  <c r="SJ10" i="1"/>
  <c r="SJ9" i="1"/>
  <c r="SJ8" i="1"/>
  <c r="SJ7" i="1"/>
  <c r="SJ6" i="1"/>
  <c r="SJ5" i="1"/>
  <c r="SJ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N4" i="1"/>
  <c r="O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V4" i="1"/>
  <c r="U4" i="1"/>
  <c r="RD100" i="1"/>
  <c r="RD99" i="1"/>
  <c r="RD98" i="1"/>
  <c r="RD97" i="1"/>
  <c r="RD96" i="1"/>
  <c r="RD95" i="1"/>
  <c r="RD94" i="1"/>
  <c r="RD93" i="1"/>
  <c r="RD92" i="1"/>
  <c r="RD91" i="1"/>
  <c r="RD90" i="1"/>
  <c r="RD89" i="1"/>
  <c r="RD88" i="1"/>
  <c r="RD87" i="1"/>
  <c r="RD86" i="1"/>
  <c r="RD85" i="1"/>
  <c r="RD84" i="1"/>
  <c r="RD83" i="1"/>
  <c r="RD82" i="1"/>
  <c r="RD81" i="1"/>
  <c r="RD80" i="1"/>
  <c r="RD79" i="1"/>
  <c r="RD78" i="1"/>
  <c r="RD77" i="1"/>
  <c r="RD76" i="1"/>
  <c r="RD75" i="1"/>
  <c r="RD74" i="1"/>
  <c r="RD73" i="1"/>
  <c r="RD72" i="1"/>
  <c r="RD71" i="1"/>
  <c r="RD70" i="1"/>
  <c r="RD69" i="1"/>
  <c r="RD68" i="1"/>
  <c r="RD67" i="1"/>
  <c r="RD66" i="1"/>
  <c r="RD65" i="1"/>
  <c r="RD64" i="1"/>
  <c r="RD63" i="1"/>
  <c r="RD62" i="1"/>
  <c r="RD61" i="1"/>
  <c r="RD60" i="1"/>
  <c r="RD59" i="1"/>
  <c r="RD58" i="1"/>
  <c r="RD57" i="1"/>
  <c r="RD56" i="1"/>
  <c r="RD55" i="1"/>
  <c r="RD54" i="1"/>
  <c r="RD53" i="1"/>
  <c r="RD52" i="1"/>
  <c r="RD51" i="1"/>
  <c r="RD50" i="1"/>
  <c r="RD49" i="1"/>
  <c r="RD48" i="1"/>
  <c r="RD47" i="1"/>
  <c r="RD46" i="1"/>
  <c r="RD45" i="1"/>
  <c r="RD44" i="1"/>
  <c r="RD43" i="1"/>
  <c r="RD42" i="1"/>
  <c r="RD41" i="1"/>
  <c r="RD40" i="1"/>
  <c r="RD39" i="1"/>
  <c r="RD38" i="1"/>
  <c r="RD37" i="1"/>
  <c r="RD36" i="1"/>
  <c r="RD35" i="1"/>
  <c r="RD34" i="1"/>
  <c r="RD33" i="1"/>
  <c r="RD32" i="1"/>
  <c r="RD31" i="1"/>
  <c r="RD30" i="1"/>
  <c r="RD29" i="1"/>
  <c r="RD28" i="1"/>
  <c r="RD27" i="1"/>
  <c r="RD26" i="1"/>
  <c r="RD25" i="1"/>
  <c r="RD24" i="1"/>
  <c r="RD23" i="1"/>
  <c r="RD22" i="1"/>
  <c r="RD21" i="1"/>
  <c r="RD20" i="1"/>
  <c r="RD19" i="1"/>
  <c r="RD18" i="1"/>
  <c r="RD17" i="1"/>
  <c r="RD16" i="1"/>
  <c r="RD15" i="1"/>
  <c r="RD14" i="1"/>
  <c r="RD13" i="1"/>
  <c r="RD12" i="1"/>
  <c r="RD11" i="1"/>
  <c r="RD10" i="1"/>
  <c r="RD9" i="1"/>
  <c r="RD8" i="1"/>
  <c r="RD7" i="1"/>
  <c r="RD6" i="1"/>
  <c r="RD5" i="1"/>
  <c r="RD4" i="1"/>
  <c r="QW100" i="1"/>
  <c r="QW99" i="1"/>
  <c r="QW98" i="1"/>
  <c r="QW97" i="1"/>
  <c r="QW96" i="1"/>
  <c r="QW95" i="1"/>
  <c r="QW94" i="1"/>
  <c r="QW93" i="1"/>
  <c r="QW92" i="1"/>
  <c r="QW91" i="1"/>
  <c r="QW90" i="1"/>
  <c r="QW89" i="1"/>
  <c r="QW88" i="1"/>
  <c r="QW87" i="1"/>
  <c r="QW86" i="1"/>
  <c r="QW85" i="1"/>
  <c r="QW84" i="1"/>
  <c r="QW83" i="1"/>
  <c r="QW82" i="1"/>
  <c r="QW81" i="1"/>
  <c r="QW80" i="1"/>
  <c r="QW79" i="1"/>
  <c r="QW78" i="1"/>
  <c r="QW77" i="1"/>
  <c r="QW76" i="1"/>
  <c r="QW75" i="1"/>
  <c r="QW74" i="1"/>
  <c r="QW73" i="1"/>
  <c r="QW72" i="1"/>
  <c r="QW71" i="1"/>
  <c r="QW70" i="1"/>
  <c r="QW69" i="1"/>
  <c r="QW68" i="1"/>
  <c r="QW67" i="1"/>
  <c r="QW66" i="1"/>
  <c r="QW65" i="1"/>
  <c r="QW64" i="1"/>
  <c r="QW63" i="1"/>
  <c r="QW62" i="1"/>
  <c r="QW61" i="1"/>
  <c r="QW60" i="1"/>
  <c r="QW59" i="1"/>
  <c r="QW58" i="1"/>
  <c r="QW57" i="1"/>
  <c r="QW56" i="1"/>
  <c r="QW55" i="1"/>
  <c r="QW54" i="1"/>
  <c r="QW53" i="1"/>
  <c r="QW52" i="1"/>
  <c r="QW51" i="1"/>
  <c r="QW50" i="1"/>
  <c r="QW49" i="1"/>
  <c r="QW48" i="1"/>
  <c r="QW47" i="1"/>
  <c r="QW46" i="1"/>
  <c r="QW45" i="1"/>
  <c r="QW44" i="1"/>
  <c r="QW43" i="1"/>
  <c r="QW42" i="1"/>
  <c r="QW41" i="1"/>
  <c r="QW40" i="1"/>
  <c r="QW39" i="1"/>
  <c r="QW38" i="1"/>
  <c r="QW37" i="1"/>
  <c r="QW36" i="1"/>
  <c r="QW35" i="1"/>
  <c r="QW34" i="1"/>
  <c r="QW33" i="1"/>
  <c r="QW32" i="1"/>
  <c r="QW31" i="1"/>
  <c r="QW30" i="1"/>
  <c r="QW29" i="1"/>
  <c r="QW28" i="1"/>
  <c r="QW27" i="1"/>
  <c r="QW26" i="1"/>
  <c r="QW25" i="1"/>
  <c r="QW24" i="1"/>
  <c r="QW23" i="1"/>
  <c r="QW22" i="1"/>
  <c r="QW21" i="1"/>
  <c r="QW20" i="1"/>
  <c r="QW19" i="1"/>
  <c r="QW18" i="1"/>
  <c r="QW17" i="1"/>
  <c r="QW16" i="1"/>
  <c r="QW15" i="1"/>
  <c r="QW14" i="1"/>
  <c r="QW13" i="1"/>
  <c r="QW12" i="1"/>
  <c r="QW11" i="1"/>
  <c r="QW10" i="1"/>
  <c r="QW9" i="1"/>
  <c r="QW8" i="1"/>
  <c r="QW7" i="1"/>
  <c r="QW6" i="1"/>
  <c r="QW5" i="1"/>
  <c r="QW4" i="1"/>
  <c r="QP100" i="1"/>
  <c r="QP99" i="1"/>
  <c r="QP98" i="1"/>
  <c r="QP97" i="1"/>
  <c r="QP96" i="1"/>
  <c r="QP95" i="1"/>
  <c r="QP94" i="1"/>
  <c r="QP93" i="1"/>
  <c r="QP92" i="1"/>
  <c r="QP91" i="1"/>
  <c r="QP90" i="1"/>
  <c r="QP89" i="1"/>
  <c r="QP88" i="1"/>
  <c r="QP87" i="1"/>
  <c r="QP86" i="1"/>
  <c r="QP85" i="1"/>
  <c r="QP84" i="1"/>
  <c r="QP83" i="1"/>
  <c r="QP82" i="1"/>
  <c r="QP81" i="1"/>
  <c r="QP80" i="1"/>
  <c r="QP79" i="1"/>
  <c r="QP78" i="1"/>
  <c r="QP77" i="1"/>
  <c r="QP76" i="1"/>
  <c r="QP75" i="1"/>
  <c r="QP74" i="1"/>
  <c r="QP73" i="1"/>
  <c r="QP72" i="1"/>
  <c r="QP71" i="1"/>
  <c r="QP70" i="1"/>
  <c r="QP69" i="1"/>
  <c r="QP68" i="1"/>
  <c r="QP67" i="1"/>
  <c r="QP66" i="1"/>
  <c r="QP65" i="1"/>
  <c r="QP64" i="1"/>
  <c r="QP63" i="1"/>
  <c r="QP62" i="1"/>
  <c r="QP61" i="1"/>
  <c r="QP60" i="1"/>
  <c r="QP59" i="1"/>
  <c r="QP58" i="1"/>
  <c r="QP57" i="1"/>
  <c r="QP56" i="1"/>
  <c r="QP55" i="1"/>
  <c r="QP54" i="1"/>
  <c r="QP53" i="1"/>
  <c r="QP52" i="1"/>
  <c r="QP51" i="1"/>
  <c r="QP50" i="1"/>
  <c r="QP49" i="1"/>
  <c r="QP48" i="1"/>
  <c r="QP47" i="1"/>
  <c r="QP46" i="1"/>
  <c r="QP45" i="1"/>
  <c r="QP44" i="1"/>
  <c r="QP43" i="1"/>
  <c r="QP42" i="1"/>
  <c r="QP41" i="1"/>
  <c r="QP40" i="1"/>
  <c r="QP39" i="1"/>
  <c r="QP38" i="1"/>
  <c r="QP37" i="1"/>
  <c r="QP36" i="1"/>
  <c r="QP35" i="1"/>
  <c r="QP34" i="1"/>
  <c r="QP33" i="1"/>
  <c r="QP32" i="1"/>
  <c r="QP31" i="1"/>
  <c r="QP30" i="1"/>
  <c r="QP29" i="1"/>
  <c r="QP28" i="1"/>
  <c r="QP27" i="1"/>
  <c r="QP26" i="1"/>
  <c r="QP25" i="1"/>
  <c r="QP24" i="1"/>
  <c r="QP23" i="1"/>
  <c r="QP22" i="1"/>
  <c r="QP21" i="1"/>
  <c r="QP20" i="1"/>
  <c r="QP19" i="1"/>
  <c r="QP18" i="1"/>
  <c r="QP17" i="1"/>
  <c r="QP16" i="1"/>
  <c r="QP15" i="1"/>
  <c r="QP14" i="1"/>
  <c r="QP13" i="1"/>
  <c r="QP12" i="1"/>
  <c r="QP11" i="1"/>
  <c r="QP10" i="1"/>
  <c r="QP9" i="1"/>
  <c r="QP8" i="1"/>
  <c r="QP7" i="1"/>
  <c r="QP6" i="1"/>
  <c r="QP5" i="1"/>
  <c r="QP4" i="1"/>
  <c r="QI100" i="1"/>
  <c r="QI99" i="1"/>
  <c r="QI98" i="1"/>
  <c r="QI97" i="1"/>
  <c r="QI96" i="1"/>
  <c r="QI95" i="1"/>
  <c r="QI94" i="1"/>
  <c r="QI93" i="1"/>
  <c r="QI92" i="1"/>
  <c r="QI91" i="1"/>
  <c r="QI90" i="1"/>
  <c r="QI89" i="1"/>
  <c r="QI88" i="1"/>
  <c r="QI87" i="1"/>
  <c r="QI86" i="1"/>
  <c r="QI85" i="1"/>
  <c r="QI84" i="1"/>
  <c r="QI83" i="1"/>
  <c r="QI82" i="1"/>
  <c r="QI81" i="1"/>
  <c r="QI80" i="1"/>
  <c r="QI79" i="1"/>
  <c r="QI78" i="1"/>
  <c r="QI77" i="1"/>
  <c r="QI76" i="1"/>
  <c r="QI75" i="1"/>
  <c r="QI74" i="1"/>
  <c r="QI73" i="1"/>
  <c r="QI72" i="1"/>
  <c r="QI71" i="1"/>
  <c r="QI70" i="1"/>
  <c r="QI69" i="1"/>
  <c r="QI68" i="1"/>
  <c r="QI67" i="1"/>
  <c r="QI66" i="1"/>
  <c r="QI65" i="1"/>
  <c r="QI64" i="1"/>
  <c r="QI63" i="1"/>
  <c r="QI62" i="1"/>
  <c r="QI61" i="1"/>
  <c r="QI60" i="1"/>
  <c r="QI59" i="1"/>
  <c r="QI58" i="1"/>
  <c r="QI57" i="1"/>
  <c r="QI56" i="1"/>
  <c r="QI55" i="1"/>
  <c r="QI54" i="1"/>
  <c r="QI53" i="1"/>
  <c r="QI52" i="1"/>
  <c r="QI51" i="1"/>
  <c r="QI50" i="1"/>
  <c r="QI49" i="1"/>
  <c r="QI48" i="1"/>
  <c r="QI47" i="1"/>
  <c r="QI46" i="1"/>
  <c r="QI45" i="1"/>
  <c r="QI44" i="1"/>
  <c r="QI43" i="1"/>
  <c r="QI42" i="1"/>
  <c r="QI41" i="1"/>
  <c r="QI40" i="1"/>
  <c r="QI39" i="1"/>
  <c r="QI38" i="1"/>
  <c r="QI37" i="1"/>
  <c r="QI36" i="1"/>
  <c r="QI35" i="1"/>
  <c r="QI34" i="1"/>
  <c r="QI33" i="1"/>
  <c r="QI32" i="1"/>
  <c r="QI31" i="1"/>
  <c r="QI30" i="1"/>
  <c r="QI29" i="1"/>
  <c r="QI28" i="1"/>
  <c r="QI27" i="1"/>
  <c r="QI26" i="1"/>
  <c r="QI25" i="1"/>
  <c r="QI24" i="1"/>
  <c r="QI23" i="1"/>
  <c r="QI22" i="1"/>
  <c r="QI21" i="1"/>
  <c r="QI20" i="1"/>
  <c r="QI19" i="1"/>
  <c r="QI18" i="1"/>
  <c r="QI17" i="1"/>
  <c r="QI16" i="1"/>
  <c r="QI15" i="1"/>
  <c r="QI14" i="1"/>
  <c r="QI13" i="1"/>
  <c r="QI12" i="1"/>
  <c r="QI11" i="1"/>
  <c r="QI10" i="1"/>
  <c r="QI9" i="1"/>
  <c r="QI8" i="1"/>
  <c r="QI7" i="1"/>
  <c r="QI6" i="1"/>
  <c r="QI5" i="1"/>
  <c r="QI4" i="1"/>
  <c r="QB100" i="1"/>
  <c r="QB99" i="1"/>
  <c r="QB98" i="1"/>
  <c r="QB97" i="1"/>
  <c r="QB96" i="1"/>
  <c r="QB95" i="1"/>
  <c r="QB94" i="1"/>
  <c r="QB93" i="1"/>
  <c r="QB92" i="1"/>
  <c r="QB91" i="1"/>
  <c r="QB90" i="1"/>
  <c r="QB89" i="1"/>
  <c r="QB88" i="1"/>
  <c r="QB87" i="1"/>
  <c r="QB86" i="1"/>
  <c r="QB85" i="1"/>
  <c r="QB84" i="1"/>
  <c r="QB83" i="1"/>
  <c r="QB82" i="1"/>
  <c r="QB81" i="1"/>
  <c r="QB80" i="1"/>
  <c r="QB79" i="1"/>
  <c r="QB78" i="1"/>
  <c r="QB77" i="1"/>
  <c r="QB76" i="1"/>
  <c r="QB75" i="1"/>
  <c r="QB74" i="1"/>
  <c r="QB73" i="1"/>
  <c r="QB72" i="1"/>
  <c r="QB71" i="1"/>
  <c r="QB70" i="1"/>
  <c r="QB69" i="1"/>
  <c r="QB68" i="1"/>
  <c r="QB67" i="1"/>
  <c r="QB66" i="1"/>
  <c r="QB65" i="1"/>
  <c r="QB64" i="1"/>
  <c r="QB63" i="1"/>
  <c r="QB62" i="1"/>
  <c r="QB61" i="1"/>
  <c r="QB60" i="1"/>
  <c r="QB59" i="1"/>
  <c r="QB58" i="1"/>
  <c r="QB57" i="1"/>
  <c r="QB56" i="1"/>
  <c r="QB55" i="1"/>
  <c r="QB54" i="1"/>
  <c r="QB53" i="1"/>
  <c r="QB52" i="1"/>
  <c r="QB51" i="1"/>
  <c r="QB50" i="1"/>
  <c r="QB49" i="1"/>
  <c r="QB48" i="1"/>
  <c r="QB47" i="1"/>
  <c r="QB46" i="1"/>
  <c r="QB45" i="1"/>
  <c r="QB44" i="1"/>
  <c r="QB43" i="1"/>
  <c r="QB42" i="1"/>
  <c r="QB41" i="1"/>
  <c r="QB40" i="1"/>
  <c r="QB39" i="1"/>
  <c r="QB38" i="1"/>
  <c r="QB37" i="1"/>
  <c r="QB36" i="1"/>
  <c r="QB35" i="1"/>
  <c r="QB34" i="1"/>
  <c r="QB33" i="1"/>
  <c r="QB32" i="1"/>
  <c r="QB31" i="1"/>
  <c r="QB30" i="1"/>
  <c r="QB29" i="1"/>
  <c r="QB28" i="1"/>
  <c r="QB27" i="1"/>
  <c r="QB26" i="1"/>
  <c r="QB25" i="1"/>
  <c r="QB24" i="1"/>
  <c r="QB23" i="1"/>
  <c r="QB22" i="1"/>
  <c r="QB21" i="1"/>
  <c r="QB20" i="1"/>
  <c r="QB19" i="1"/>
  <c r="QB18" i="1"/>
  <c r="QB17" i="1"/>
  <c r="QB16" i="1"/>
  <c r="QB15" i="1"/>
  <c r="QB14" i="1"/>
  <c r="QB13" i="1"/>
  <c r="QB12" i="1"/>
  <c r="QB11" i="1"/>
  <c r="QB10" i="1"/>
  <c r="QB9" i="1"/>
  <c r="QB8" i="1"/>
  <c r="QB7" i="1"/>
  <c r="QB6" i="1"/>
  <c r="QB5" i="1"/>
  <c r="QB4" i="1"/>
  <c r="PT100" i="1"/>
  <c r="PT99" i="1"/>
  <c r="PT98" i="1"/>
  <c r="PT97" i="1"/>
  <c r="PT96" i="1"/>
  <c r="PT95" i="1"/>
  <c r="PT94" i="1"/>
  <c r="PT93" i="1"/>
  <c r="PT92" i="1"/>
  <c r="PT91" i="1"/>
  <c r="PT90" i="1"/>
  <c r="PT89" i="1"/>
  <c r="PT88" i="1"/>
  <c r="PT87" i="1"/>
  <c r="PT86" i="1"/>
  <c r="PT85" i="1"/>
  <c r="PT84" i="1"/>
  <c r="PT83" i="1"/>
  <c r="PT82" i="1"/>
  <c r="PT81" i="1"/>
  <c r="PT80" i="1"/>
  <c r="PT79" i="1"/>
  <c r="PT78" i="1"/>
  <c r="PT77" i="1"/>
  <c r="PT76" i="1"/>
  <c r="PT75" i="1"/>
  <c r="PT74" i="1"/>
  <c r="PT73" i="1"/>
  <c r="PT72" i="1"/>
  <c r="PT71" i="1"/>
  <c r="PT70" i="1"/>
  <c r="PT69" i="1"/>
  <c r="PT68" i="1"/>
  <c r="PT67" i="1"/>
  <c r="PT66" i="1"/>
  <c r="PT65" i="1"/>
  <c r="PT64" i="1"/>
  <c r="PT63" i="1"/>
  <c r="PT62" i="1"/>
  <c r="PT61" i="1"/>
  <c r="PT60" i="1"/>
  <c r="PT59" i="1"/>
  <c r="PT58" i="1"/>
  <c r="PT57" i="1"/>
  <c r="PT56" i="1"/>
  <c r="PT55" i="1"/>
  <c r="PT54" i="1"/>
  <c r="PT53" i="1"/>
  <c r="PT52" i="1"/>
  <c r="PT51" i="1"/>
  <c r="PT50" i="1"/>
  <c r="PT49" i="1"/>
  <c r="PT48" i="1"/>
  <c r="PT47" i="1"/>
  <c r="PT46" i="1"/>
  <c r="PT45" i="1"/>
  <c r="PT44" i="1"/>
  <c r="PT43" i="1"/>
  <c r="PT42" i="1"/>
  <c r="PT41" i="1"/>
  <c r="PT40" i="1"/>
  <c r="PT39" i="1"/>
  <c r="PT38" i="1"/>
  <c r="PT37" i="1"/>
  <c r="PT36" i="1"/>
  <c r="PT35" i="1"/>
  <c r="PT34" i="1"/>
  <c r="PT33" i="1"/>
  <c r="PT32" i="1"/>
  <c r="PT31" i="1"/>
  <c r="PT30" i="1"/>
  <c r="PT29" i="1"/>
  <c r="PT28" i="1"/>
  <c r="PT27" i="1"/>
  <c r="PT26" i="1"/>
  <c r="PT25" i="1"/>
  <c r="PT24" i="1"/>
  <c r="PT23" i="1"/>
  <c r="PT22" i="1"/>
  <c r="PT21" i="1"/>
  <c r="PT20" i="1"/>
  <c r="PT19" i="1"/>
  <c r="PT18" i="1"/>
  <c r="PT17" i="1"/>
  <c r="PT16" i="1"/>
  <c r="PT15" i="1"/>
  <c r="PT14" i="1"/>
  <c r="PT13" i="1"/>
  <c r="PT12" i="1"/>
  <c r="PT11" i="1"/>
  <c r="PT10" i="1"/>
  <c r="PT9" i="1"/>
  <c r="PT8" i="1"/>
  <c r="PT7" i="1"/>
  <c r="PT6" i="1"/>
  <c r="PT5" i="1"/>
  <c r="PT4" i="1"/>
  <c r="PM100" i="1"/>
  <c r="PM99" i="1"/>
  <c r="PM98" i="1"/>
  <c r="PM97" i="1"/>
  <c r="PM96" i="1"/>
  <c r="PM95" i="1"/>
  <c r="PM94" i="1"/>
  <c r="PM93" i="1"/>
  <c r="PM92" i="1"/>
  <c r="PM91" i="1"/>
  <c r="PM90" i="1"/>
  <c r="PM89" i="1"/>
  <c r="PM88" i="1"/>
  <c r="PM87" i="1"/>
  <c r="PM86" i="1"/>
  <c r="PM85" i="1"/>
  <c r="PM84" i="1"/>
  <c r="PM83" i="1"/>
  <c r="PM82" i="1"/>
  <c r="PM81" i="1"/>
  <c r="PM80" i="1"/>
  <c r="PM79" i="1"/>
  <c r="PM78" i="1"/>
  <c r="PM77" i="1"/>
  <c r="PM76" i="1"/>
  <c r="PM75" i="1"/>
  <c r="PM74" i="1"/>
  <c r="PM73" i="1"/>
  <c r="PM72" i="1"/>
  <c r="PM71" i="1"/>
  <c r="PM70" i="1"/>
  <c r="PM69" i="1"/>
  <c r="PM68" i="1"/>
  <c r="PM67" i="1"/>
  <c r="PM66" i="1"/>
  <c r="PM65" i="1"/>
  <c r="PM64" i="1"/>
  <c r="PM63" i="1"/>
  <c r="PM62" i="1"/>
  <c r="PM61" i="1"/>
  <c r="PM60" i="1"/>
  <c r="PM59" i="1"/>
  <c r="PM58" i="1"/>
  <c r="PM57" i="1"/>
  <c r="PM56" i="1"/>
  <c r="PM55" i="1"/>
  <c r="PM54" i="1"/>
  <c r="PM53" i="1"/>
  <c r="PM52" i="1"/>
  <c r="PM51" i="1"/>
  <c r="PM50" i="1"/>
  <c r="PM49" i="1"/>
  <c r="PM48" i="1"/>
  <c r="PM47" i="1"/>
  <c r="PM46" i="1"/>
  <c r="PM45" i="1"/>
  <c r="PM44" i="1"/>
  <c r="PM43" i="1"/>
  <c r="PM42" i="1"/>
  <c r="PM41" i="1"/>
  <c r="PM40" i="1"/>
  <c r="PM39" i="1"/>
  <c r="PM38" i="1"/>
  <c r="PM37" i="1"/>
  <c r="PM36" i="1"/>
  <c r="PM35" i="1"/>
  <c r="PM34" i="1"/>
  <c r="PM33" i="1"/>
  <c r="PM32" i="1"/>
  <c r="PM31" i="1"/>
  <c r="PM30" i="1"/>
  <c r="PM29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M7" i="1"/>
  <c r="PM6" i="1"/>
  <c r="PM5" i="1"/>
  <c r="PM4" i="1"/>
  <c r="PF100" i="1"/>
  <c r="PF99" i="1"/>
  <c r="PF98" i="1"/>
  <c r="PF97" i="1"/>
  <c r="PF96" i="1"/>
  <c r="PF95" i="1"/>
  <c r="PF94" i="1"/>
  <c r="PF93" i="1"/>
  <c r="PF92" i="1"/>
  <c r="PF91" i="1"/>
  <c r="PF90" i="1"/>
  <c r="PF89" i="1"/>
  <c r="PF88" i="1"/>
  <c r="PF87" i="1"/>
  <c r="PF86" i="1"/>
  <c r="PF85" i="1"/>
  <c r="PF84" i="1"/>
  <c r="PF83" i="1"/>
  <c r="PF82" i="1"/>
  <c r="PF81" i="1"/>
  <c r="PF80" i="1"/>
  <c r="PF79" i="1"/>
  <c r="PF78" i="1"/>
  <c r="PF77" i="1"/>
  <c r="PF76" i="1"/>
  <c r="PF75" i="1"/>
  <c r="PF74" i="1"/>
  <c r="PF73" i="1"/>
  <c r="PF72" i="1"/>
  <c r="PF71" i="1"/>
  <c r="PF70" i="1"/>
  <c r="PF69" i="1"/>
  <c r="PF68" i="1"/>
  <c r="PF67" i="1"/>
  <c r="PF66" i="1"/>
  <c r="PF65" i="1"/>
  <c r="PF64" i="1"/>
  <c r="PF63" i="1"/>
  <c r="PF62" i="1"/>
  <c r="PF61" i="1"/>
  <c r="PF60" i="1"/>
  <c r="PF59" i="1"/>
  <c r="PF58" i="1"/>
  <c r="PF57" i="1"/>
  <c r="PF56" i="1"/>
  <c r="PF55" i="1"/>
  <c r="PF54" i="1"/>
  <c r="PF53" i="1"/>
  <c r="PF52" i="1"/>
  <c r="PF51" i="1"/>
  <c r="PF50" i="1"/>
  <c r="PF49" i="1"/>
  <c r="PF48" i="1"/>
  <c r="PF47" i="1"/>
  <c r="PF46" i="1"/>
  <c r="PF45" i="1"/>
  <c r="PF44" i="1"/>
  <c r="PF43" i="1"/>
  <c r="PF42" i="1"/>
  <c r="PF41" i="1"/>
  <c r="PF40" i="1"/>
  <c r="PF39" i="1"/>
  <c r="PF38" i="1"/>
  <c r="PF37" i="1"/>
  <c r="PF36" i="1"/>
  <c r="PF35" i="1"/>
  <c r="PF34" i="1"/>
  <c r="PF33" i="1"/>
  <c r="PF32" i="1"/>
  <c r="PF31" i="1"/>
  <c r="PF30" i="1"/>
  <c r="PF29" i="1"/>
  <c r="PF28" i="1"/>
  <c r="PF27" i="1"/>
  <c r="PF26" i="1"/>
  <c r="PF25" i="1"/>
  <c r="PF24" i="1"/>
  <c r="PF23" i="1"/>
  <c r="PF22" i="1"/>
  <c r="PF21" i="1"/>
  <c r="PF20" i="1"/>
  <c r="PF19" i="1"/>
  <c r="PF18" i="1"/>
  <c r="PF17" i="1"/>
  <c r="PF16" i="1"/>
  <c r="PF15" i="1"/>
  <c r="PF14" i="1"/>
  <c r="PF13" i="1"/>
  <c r="PF12" i="1"/>
  <c r="PF11" i="1"/>
  <c r="PF10" i="1"/>
  <c r="PF9" i="1"/>
  <c r="PF8" i="1"/>
  <c r="PF7" i="1"/>
  <c r="PF6" i="1"/>
  <c r="PF5" i="1"/>
  <c r="PF4" i="1"/>
  <c r="CD5" i="1"/>
  <c r="CE5" i="1"/>
  <c r="CF5" i="1"/>
  <c r="CH5" i="1"/>
  <c r="CI5" i="1"/>
  <c r="CJ5" i="1"/>
  <c r="CK5" i="1"/>
  <c r="CV5" i="1"/>
  <c r="CW5" i="1"/>
  <c r="CX5" i="1"/>
  <c r="CZ5" i="1"/>
  <c r="DA5" i="1"/>
  <c r="DB5" i="1"/>
  <c r="DC5" i="1"/>
  <c r="DN5" i="1"/>
  <c r="DO5" i="1"/>
  <c r="DP5" i="1"/>
  <c r="DR5" i="1"/>
  <c r="DS5" i="1"/>
  <c r="DT5" i="1"/>
  <c r="DU5" i="1"/>
  <c r="EG5" i="1"/>
  <c r="EH5" i="1"/>
  <c r="EI5" i="1"/>
  <c r="EK5" i="1"/>
  <c r="EL5" i="1"/>
  <c r="EM5" i="1"/>
  <c r="EN5" i="1"/>
  <c r="EY5" i="1"/>
  <c r="EZ5" i="1"/>
  <c r="FA5" i="1"/>
  <c r="FC5" i="1"/>
  <c r="FD5" i="1"/>
  <c r="FE5" i="1"/>
  <c r="FF5" i="1"/>
  <c r="FQ5" i="1"/>
  <c r="FR5" i="1"/>
  <c r="FS5" i="1"/>
  <c r="FU5" i="1"/>
  <c r="FV5" i="1"/>
  <c r="FW5" i="1"/>
  <c r="FX5" i="1"/>
  <c r="GI5" i="1"/>
  <c r="GJ5" i="1"/>
  <c r="GK5" i="1"/>
  <c r="GM5" i="1"/>
  <c r="GN5" i="1"/>
  <c r="GO5" i="1"/>
  <c r="GP5" i="1"/>
  <c r="HA5" i="1"/>
  <c r="HB5" i="1"/>
  <c r="HC5" i="1"/>
  <c r="HE5" i="1"/>
  <c r="HF5" i="1"/>
  <c r="HG5" i="1"/>
  <c r="HH5" i="1"/>
  <c r="HT5" i="1"/>
  <c r="HU5" i="1"/>
  <c r="HV5" i="1"/>
  <c r="HX5" i="1"/>
  <c r="HY5" i="1"/>
  <c r="HZ5" i="1"/>
  <c r="IA5" i="1"/>
  <c r="IL5" i="1"/>
  <c r="IM5" i="1"/>
  <c r="IN5" i="1"/>
  <c r="IP5" i="1"/>
  <c r="IQ5" i="1"/>
  <c r="IR5" i="1"/>
  <c r="IS5" i="1"/>
  <c r="JD5" i="1"/>
  <c r="JE5" i="1"/>
  <c r="JF5" i="1"/>
  <c r="JH5" i="1"/>
  <c r="JI5" i="1"/>
  <c r="JJ5" i="1"/>
  <c r="JK5" i="1"/>
  <c r="JV5" i="1"/>
  <c r="JW5" i="1"/>
  <c r="JX5" i="1"/>
  <c r="JZ5" i="1"/>
  <c r="KA5" i="1"/>
  <c r="KB5" i="1"/>
  <c r="KC5" i="1"/>
  <c r="KN5" i="1"/>
  <c r="KO5" i="1"/>
  <c r="KP5" i="1"/>
  <c r="KR5" i="1"/>
  <c r="KS5" i="1"/>
  <c r="KT5" i="1"/>
  <c r="KU5" i="1"/>
  <c r="LF5" i="1"/>
  <c r="LG5" i="1"/>
  <c r="LH5" i="1"/>
  <c r="LJ5" i="1"/>
  <c r="LK5" i="1"/>
  <c r="LL5" i="1"/>
  <c r="LM5" i="1"/>
  <c r="LX5" i="1"/>
  <c r="LY5" i="1"/>
  <c r="LZ5" i="1"/>
  <c r="MB5" i="1"/>
  <c r="MC5" i="1"/>
  <c r="MD5" i="1"/>
  <c r="ME5" i="1"/>
  <c r="MP5" i="1"/>
  <c r="MQ5" i="1"/>
  <c r="MR5" i="1"/>
  <c r="MT5" i="1"/>
  <c r="MU5" i="1"/>
  <c r="MV5" i="1"/>
  <c r="MW5" i="1"/>
  <c r="NH5" i="1"/>
  <c r="NI5" i="1"/>
  <c r="NJ5" i="1"/>
  <c r="NL5" i="1"/>
  <c r="NM5" i="1"/>
  <c r="NN5" i="1"/>
  <c r="NO5" i="1"/>
  <c r="NZ5" i="1"/>
  <c r="OA5" i="1"/>
  <c r="OB5" i="1"/>
  <c r="OD5" i="1"/>
  <c r="OE5" i="1"/>
  <c r="OF5" i="1"/>
  <c r="OG5" i="1"/>
  <c r="CD6" i="1"/>
  <c r="CE6" i="1"/>
  <c r="CF6" i="1"/>
  <c r="CH6" i="1"/>
  <c r="CI6" i="1"/>
  <c r="CJ6" i="1"/>
  <c r="CK6" i="1"/>
  <c r="CV6" i="1"/>
  <c r="CW6" i="1"/>
  <c r="CX6" i="1"/>
  <c r="CZ6" i="1"/>
  <c r="DA6" i="1"/>
  <c r="DB6" i="1"/>
  <c r="DC6" i="1"/>
  <c r="DN6" i="1"/>
  <c r="DO6" i="1"/>
  <c r="DP6" i="1"/>
  <c r="DR6" i="1"/>
  <c r="DS6" i="1"/>
  <c r="DT6" i="1"/>
  <c r="DU6" i="1"/>
  <c r="EG6" i="1"/>
  <c r="EH6" i="1"/>
  <c r="EI6" i="1"/>
  <c r="EK6" i="1"/>
  <c r="EL6" i="1"/>
  <c r="EM6" i="1"/>
  <c r="EN6" i="1"/>
  <c r="EY6" i="1"/>
  <c r="EZ6" i="1"/>
  <c r="FA6" i="1"/>
  <c r="FC6" i="1"/>
  <c r="FD6" i="1"/>
  <c r="FE6" i="1"/>
  <c r="FF6" i="1"/>
  <c r="FQ6" i="1"/>
  <c r="FR6" i="1"/>
  <c r="FS6" i="1"/>
  <c r="FU6" i="1"/>
  <c r="FV6" i="1"/>
  <c r="FW6" i="1"/>
  <c r="FX6" i="1"/>
  <c r="GI6" i="1"/>
  <c r="GJ6" i="1"/>
  <c r="GK6" i="1"/>
  <c r="GM6" i="1"/>
  <c r="GN6" i="1"/>
  <c r="GO6" i="1"/>
  <c r="GP6" i="1"/>
  <c r="HA6" i="1"/>
  <c r="HB6" i="1"/>
  <c r="HC6" i="1"/>
  <c r="HE6" i="1"/>
  <c r="HF6" i="1"/>
  <c r="HG6" i="1"/>
  <c r="HH6" i="1"/>
  <c r="HT6" i="1"/>
  <c r="HU6" i="1"/>
  <c r="HV6" i="1"/>
  <c r="HX6" i="1"/>
  <c r="HY6" i="1"/>
  <c r="HZ6" i="1"/>
  <c r="IA6" i="1"/>
  <c r="IL6" i="1"/>
  <c r="IM6" i="1"/>
  <c r="IN6" i="1"/>
  <c r="IP6" i="1"/>
  <c r="IQ6" i="1"/>
  <c r="IR6" i="1"/>
  <c r="IS6" i="1"/>
  <c r="JD6" i="1"/>
  <c r="JE6" i="1"/>
  <c r="JF6" i="1"/>
  <c r="JH6" i="1"/>
  <c r="JI6" i="1"/>
  <c r="JJ6" i="1"/>
  <c r="JK6" i="1"/>
  <c r="JV6" i="1"/>
  <c r="JW6" i="1"/>
  <c r="JX6" i="1"/>
  <c r="JZ6" i="1"/>
  <c r="KA6" i="1"/>
  <c r="KB6" i="1"/>
  <c r="KC6" i="1"/>
  <c r="KN6" i="1"/>
  <c r="KO6" i="1"/>
  <c r="KP6" i="1"/>
  <c r="KR6" i="1"/>
  <c r="KS6" i="1"/>
  <c r="KT6" i="1"/>
  <c r="KU6" i="1"/>
  <c r="LF6" i="1"/>
  <c r="LG6" i="1"/>
  <c r="LH6" i="1"/>
  <c r="LJ6" i="1"/>
  <c r="LK6" i="1"/>
  <c r="LL6" i="1"/>
  <c r="LM6" i="1"/>
  <c r="LX6" i="1"/>
  <c r="LY6" i="1"/>
  <c r="LZ6" i="1"/>
  <c r="MB6" i="1"/>
  <c r="MC6" i="1"/>
  <c r="MD6" i="1"/>
  <c r="ME6" i="1"/>
  <c r="MP6" i="1"/>
  <c r="MQ6" i="1"/>
  <c r="MR6" i="1"/>
  <c r="MT6" i="1"/>
  <c r="MU6" i="1"/>
  <c r="MV6" i="1"/>
  <c r="MW6" i="1"/>
  <c r="NH6" i="1"/>
  <c r="NI6" i="1"/>
  <c r="NJ6" i="1"/>
  <c r="NL6" i="1"/>
  <c r="NM6" i="1"/>
  <c r="NN6" i="1"/>
  <c r="NO6" i="1"/>
  <c r="NZ6" i="1"/>
  <c r="OA6" i="1"/>
  <c r="OB6" i="1"/>
  <c r="OD6" i="1"/>
  <c r="OE6" i="1"/>
  <c r="OF6" i="1"/>
  <c r="OG6" i="1"/>
  <c r="CD7" i="1"/>
  <c r="CE7" i="1"/>
  <c r="CF7" i="1"/>
  <c r="CH7" i="1"/>
  <c r="CI7" i="1"/>
  <c r="CJ7" i="1"/>
  <c r="CK7" i="1"/>
  <c r="CV7" i="1"/>
  <c r="CW7" i="1"/>
  <c r="CX7" i="1"/>
  <c r="CZ7" i="1"/>
  <c r="DA7" i="1"/>
  <c r="DB7" i="1"/>
  <c r="DC7" i="1"/>
  <c r="DN7" i="1"/>
  <c r="DO7" i="1"/>
  <c r="DP7" i="1"/>
  <c r="DR7" i="1"/>
  <c r="DS7" i="1"/>
  <c r="DT7" i="1"/>
  <c r="DU7" i="1"/>
  <c r="EG7" i="1"/>
  <c r="EH7" i="1"/>
  <c r="EI7" i="1"/>
  <c r="EK7" i="1"/>
  <c r="EL7" i="1"/>
  <c r="EM7" i="1"/>
  <c r="EN7" i="1"/>
  <c r="EY7" i="1"/>
  <c r="EZ7" i="1"/>
  <c r="FA7" i="1"/>
  <c r="FC7" i="1"/>
  <c r="FD7" i="1"/>
  <c r="FE7" i="1"/>
  <c r="FF7" i="1"/>
  <c r="FQ7" i="1"/>
  <c r="FR7" i="1"/>
  <c r="FS7" i="1"/>
  <c r="FU7" i="1"/>
  <c r="FV7" i="1"/>
  <c r="FW7" i="1"/>
  <c r="FX7" i="1"/>
  <c r="GI7" i="1"/>
  <c r="GJ7" i="1"/>
  <c r="GK7" i="1"/>
  <c r="GM7" i="1"/>
  <c r="GN7" i="1"/>
  <c r="GO7" i="1"/>
  <c r="GP7" i="1"/>
  <c r="HA7" i="1"/>
  <c r="HB7" i="1"/>
  <c r="HC7" i="1"/>
  <c r="HE7" i="1"/>
  <c r="HF7" i="1"/>
  <c r="HG7" i="1"/>
  <c r="HH7" i="1"/>
  <c r="HT7" i="1"/>
  <c r="HU7" i="1"/>
  <c r="HV7" i="1"/>
  <c r="HX7" i="1"/>
  <c r="HY7" i="1"/>
  <c r="HZ7" i="1"/>
  <c r="IA7" i="1"/>
  <c r="IL7" i="1"/>
  <c r="IM7" i="1"/>
  <c r="IN7" i="1"/>
  <c r="IP7" i="1"/>
  <c r="IQ7" i="1"/>
  <c r="IR7" i="1"/>
  <c r="IS7" i="1"/>
  <c r="JD7" i="1"/>
  <c r="JE7" i="1"/>
  <c r="JF7" i="1"/>
  <c r="JH7" i="1"/>
  <c r="JI7" i="1"/>
  <c r="JJ7" i="1"/>
  <c r="JK7" i="1"/>
  <c r="JV7" i="1"/>
  <c r="JW7" i="1"/>
  <c r="JX7" i="1"/>
  <c r="JZ7" i="1"/>
  <c r="KA7" i="1"/>
  <c r="KB7" i="1"/>
  <c r="KC7" i="1"/>
  <c r="KN7" i="1"/>
  <c r="KO7" i="1"/>
  <c r="KP7" i="1"/>
  <c r="KR7" i="1"/>
  <c r="KS7" i="1"/>
  <c r="KT7" i="1"/>
  <c r="KU7" i="1"/>
  <c r="LF7" i="1"/>
  <c r="LG7" i="1"/>
  <c r="LH7" i="1"/>
  <c r="LJ7" i="1"/>
  <c r="LK7" i="1"/>
  <c r="LL7" i="1"/>
  <c r="LM7" i="1"/>
  <c r="LX7" i="1"/>
  <c r="LY7" i="1"/>
  <c r="LZ7" i="1"/>
  <c r="MB7" i="1"/>
  <c r="MC7" i="1"/>
  <c r="MD7" i="1"/>
  <c r="ME7" i="1"/>
  <c r="MP7" i="1"/>
  <c r="MQ7" i="1"/>
  <c r="MR7" i="1"/>
  <c r="MT7" i="1"/>
  <c r="MU7" i="1"/>
  <c r="MV7" i="1"/>
  <c r="MW7" i="1"/>
  <c r="NH7" i="1"/>
  <c r="NI7" i="1"/>
  <c r="NJ7" i="1"/>
  <c r="NL7" i="1"/>
  <c r="NM7" i="1"/>
  <c r="NN7" i="1"/>
  <c r="NO7" i="1"/>
  <c r="NZ7" i="1"/>
  <c r="OA7" i="1"/>
  <c r="OB7" i="1"/>
  <c r="OD7" i="1"/>
  <c r="OE7" i="1"/>
  <c r="OF7" i="1"/>
  <c r="OG7" i="1"/>
  <c r="CD8" i="1"/>
  <c r="CE8" i="1"/>
  <c r="CF8" i="1"/>
  <c r="CH8" i="1"/>
  <c r="CI8" i="1"/>
  <c r="CJ8" i="1"/>
  <c r="CK8" i="1"/>
  <c r="CV8" i="1"/>
  <c r="CW8" i="1"/>
  <c r="CX8" i="1"/>
  <c r="CZ8" i="1"/>
  <c r="DA8" i="1"/>
  <c r="DB8" i="1"/>
  <c r="DC8" i="1"/>
  <c r="DN8" i="1"/>
  <c r="DO8" i="1"/>
  <c r="DP8" i="1"/>
  <c r="DR8" i="1"/>
  <c r="DS8" i="1"/>
  <c r="DT8" i="1"/>
  <c r="DU8" i="1"/>
  <c r="EG8" i="1"/>
  <c r="EH8" i="1"/>
  <c r="EI8" i="1"/>
  <c r="EK8" i="1"/>
  <c r="EL8" i="1"/>
  <c r="EM8" i="1"/>
  <c r="EN8" i="1"/>
  <c r="EY8" i="1"/>
  <c r="EZ8" i="1"/>
  <c r="FA8" i="1"/>
  <c r="FC8" i="1"/>
  <c r="FD8" i="1"/>
  <c r="FE8" i="1"/>
  <c r="FF8" i="1"/>
  <c r="FQ8" i="1"/>
  <c r="FR8" i="1"/>
  <c r="FS8" i="1"/>
  <c r="FU8" i="1"/>
  <c r="FV8" i="1"/>
  <c r="FW8" i="1"/>
  <c r="FX8" i="1"/>
  <c r="GI8" i="1"/>
  <c r="GJ8" i="1"/>
  <c r="GK8" i="1"/>
  <c r="GM8" i="1"/>
  <c r="GN8" i="1"/>
  <c r="GO8" i="1"/>
  <c r="GP8" i="1"/>
  <c r="HA8" i="1"/>
  <c r="HB8" i="1"/>
  <c r="HC8" i="1"/>
  <c r="HE8" i="1"/>
  <c r="HF8" i="1"/>
  <c r="HG8" i="1"/>
  <c r="HH8" i="1"/>
  <c r="HT8" i="1"/>
  <c r="HU8" i="1"/>
  <c r="HV8" i="1"/>
  <c r="HX8" i="1"/>
  <c r="HY8" i="1"/>
  <c r="HZ8" i="1"/>
  <c r="IA8" i="1"/>
  <c r="IL8" i="1"/>
  <c r="IM8" i="1"/>
  <c r="IN8" i="1"/>
  <c r="IP8" i="1"/>
  <c r="IQ8" i="1"/>
  <c r="IR8" i="1"/>
  <c r="IS8" i="1"/>
  <c r="JD8" i="1"/>
  <c r="JE8" i="1"/>
  <c r="JF8" i="1"/>
  <c r="JH8" i="1"/>
  <c r="JI8" i="1"/>
  <c r="JJ8" i="1"/>
  <c r="JK8" i="1"/>
  <c r="JV8" i="1"/>
  <c r="JW8" i="1"/>
  <c r="JX8" i="1"/>
  <c r="JZ8" i="1"/>
  <c r="KA8" i="1"/>
  <c r="KB8" i="1"/>
  <c r="KC8" i="1"/>
  <c r="KN8" i="1"/>
  <c r="KO8" i="1"/>
  <c r="KP8" i="1"/>
  <c r="KR8" i="1"/>
  <c r="KS8" i="1"/>
  <c r="KT8" i="1"/>
  <c r="KU8" i="1"/>
  <c r="LF8" i="1"/>
  <c r="LG8" i="1"/>
  <c r="LH8" i="1"/>
  <c r="LJ8" i="1"/>
  <c r="LK8" i="1"/>
  <c r="LL8" i="1"/>
  <c r="LM8" i="1"/>
  <c r="LX8" i="1"/>
  <c r="LY8" i="1"/>
  <c r="LZ8" i="1"/>
  <c r="MB8" i="1"/>
  <c r="MC8" i="1"/>
  <c r="MD8" i="1"/>
  <c r="ME8" i="1"/>
  <c r="MP8" i="1"/>
  <c r="MQ8" i="1"/>
  <c r="MR8" i="1"/>
  <c r="MT8" i="1"/>
  <c r="MU8" i="1"/>
  <c r="MV8" i="1"/>
  <c r="MW8" i="1"/>
  <c r="NH8" i="1"/>
  <c r="NI8" i="1"/>
  <c r="NJ8" i="1"/>
  <c r="NL8" i="1"/>
  <c r="NM8" i="1"/>
  <c r="NN8" i="1"/>
  <c r="NO8" i="1"/>
  <c r="NZ8" i="1"/>
  <c r="OA8" i="1"/>
  <c r="OB8" i="1"/>
  <c r="OD8" i="1"/>
  <c r="OE8" i="1"/>
  <c r="OF8" i="1"/>
  <c r="OG8" i="1"/>
  <c r="CD9" i="1"/>
  <c r="CE9" i="1"/>
  <c r="CF9" i="1"/>
  <c r="CH9" i="1"/>
  <c r="CI9" i="1"/>
  <c r="CJ9" i="1"/>
  <c r="CK9" i="1"/>
  <c r="CV9" i="1"/>
  <c r="CW9" i="1"/>
  <c r="CX9" i="1"/>
  <c r="CZ9" i="1"/>
  <c r="DA9" i="1"/>
  <c r="DB9" i="1"/>
  <c r="DC9" i="1"/>
  <c r="DN9" i="1"/>
  <c r="DO9" i="1"/>
  <c r="DP9" i="1"/>
  <c r="DR9" i="1"/>
  <c r="DS9" i="1"/>
  <c r="DT9" i="1"/>
  <c r="DU9" i="1"/>
  <c r="EG9" i="1"/>
  <c r="EH9" i="1"/>
  <c r="EI9" i="1"/>
  <c r="EK9" i="1"/>
  <c r="EL9" i="1"/>
  <c r="EM9" i="1"/>
  <c r="EN9" i="1"/>
  <c r="EY9" i="1"/>
  <c r="EZ9" i="1"/>
  <c r="FA9" i="1"/>
  <c r="FC9" i="1"/>
  <c r="FD9" i="1"/>
  <c r="FE9" i="1"/>
  <c r="FF9" i="1"/>
  <c r="FQ9" i="1"/>
  <c r="FR9" i="1"/>
  <c r="FS9" i="1"/>
  <c r="FU9" i="1"/>
  <c r="FV9" i="1"/>
  <c r="FW9" i="1"/>
  <c r="FX9" i="1"/>
  <c r="GI9" i="1"/>
  <c r="GJ9" i="1"/>
  <c r="GK9" i="1"/>
  <c r="GM9" i="1"/>
  <c r="GN9" i="1"/>
  <c r="GO9" i="1"/>
  <c r="GP9" i="1"/>
  <c r="HA9" i="1"/>
  <c r="HB9" i="1"/>
  <c r="HC9" i="1"/>
  <c r="HE9" i="1"/>
  <c r="HF9" i="1"/>
  <c r="HG9" i="1"/>
  <c r="HH9" i="1"/>
  <c r="HT9" i="1"/>
  <c r="HU9" i="1"/>
  <c r="HV9" i="1"/>
  <c r="HX9" i="1"/>
  <c r="HY9" i="1"/>
  <c r="HZ9" i="1"/>
  <c r="IA9" i="1"/>
  <c r="IL9" i="1"/>
  <c r="IM9" i="1"/>
  <c r="IN9" i="1"/>
  <c r="IP9" i="1"/>
  <c r="IQ9" i="1"/>
  <c r="IR9" i="1"/>
  <c r="IS9" i="1"/>
  <c r="JD9" i="1"/>
  <c r="JE9" i="1"/>
  <c r="JF9" i="1"/>
  <c r="JH9" i="1"/>
  <c r="JI9" i="1"/>
  <c r="JJ9" i="1"/>
  <c r="JK9" i="1"/>
  <c r="JV9" i="1"/>
  <c r="JW9" i="1"/>
  <c r="JX9" i="1"/>
  <c r="JZ9" i="1"/>
  <c r="KA9" i="1"/>
  <c r="KB9" i="1"/>
  <c r="KC9" i="1"/>
  <c r="KN9" i="1"/>
  <c r="KO9" i="1"/>
  <c r="KP9" i="1"/>
  <c r="KR9" i="1"/>
  <c r="KS9" i="1"/>
  <c r="KT9" i="1"/>
  <c r="KU9" i="1"/>
  <c r="LF9" i="1"/>
  <c r="LG9" i="1"/>
  <c r="LH9" i="1"/>
  <c r="LJ9" i="1"/>
  <c r="LK9" i="1"/>
  <c r="LL9" i="1"/>
  <c r="LM9" i="1"/>
  <c r="LX9" i="1"/>
  <c r="LY9" i="1"/>
  <c r="LZ9" i="1"/>
  <c r="MB9" i="1"/>
  <c r="MC9" i="1"/>
  <c r="MD9" i="1"/>
  <c r="ME9" i="1"/>
  <c r="MP9" i="1"/>
  <c r="MQ9" i="1"/>
  <c r="MR9" i="1"/>
  <c r="MT9" i="1"/>
  <c r="MU9" i="1"/>
  <c r="MV9" i="1"/>
  <c r="MW9" i="1"/>
  <c r="NH9" i="1"/>
  <c r="NI9" i="1"/>
  <c r="NJ9" i="1"/>
  <c r="NL9" i="1"/>
  <c r="NM9" i="1"/>
  <c r="NN9" i="1"/>
  <c r="NO9" i="1"/>
  <c r="NZ9" i="1"/>
  <c r="OA9" i="1"/>
  <c r="OB9" i="1"/>
  <c r="OD9" i="1"/>
  <c r="OE9" i="1"/>
  <c r="OF9" i="1"/>
  <c r="OG9" i="1"/>
  <c r="CD10" i="1"/>
  <c r="CE10" i="1"/>
  <c r="CF10" i="1"/>
  <c r="CH10" i="1"/>
  <c r="CI10" i="1"/>
  <c r="CJ10" i="1"/>
  <c r="CK10" i="1"/>
  <c r="CV10" i="1"/>
  <c r="CW10" i="1"/>
  <c r="CX10" i="1"/>
  <c r="CZ10" i="1"/>
  <c r="DA10" i="1"/>
  <c r="DB10" i="1"/>
  <c r="DC10" i="1"/>
  <c r="DN10" i="1"/>
  <c r="DO10" i="1"/>
  <c r="DP10" i="1"/>
  <c r="DR10" i="1"/>
  <c r="DS10" i="1"/>
  <c r="DT10" i="1"/>
  <c r="DU10" i="1"/>
  <c r="EG10" i="1"/>
  <c r="EH10" i="1"/>
  <c r="EI10" i="1"/>
  <c r="EK10" i="1"/>
  <c r="EL10" i="1"/>
  <c r="EM10" i="1"/>
  <c r="EN10" i="1"/>
  <c r="EY10" i="1"/>
  <c r="EZ10" i="1"/>
  <c r="FA10" i="1"/>
  <c r="FC10" i="1"/>
  <c r="FD10" i="1"/>
  <c r="FE10" i="1"/>
  <c r="FF10" i="1"/>
  <c r="FQ10" i="1"/>
  <c r="FR10" i="1"/>
  <c r="FS10" i="1"/>
  <c r="FU10" i="1"/>
  <c r="FV10" i="1"/>
  <c r="FW10" i="1"/>
  <c r="FX10" i="1"/>
  <c r="GI10" i="1"/>
  <c r="GJ10" i="1"/>
  <c r="GK10" i="1"/>
  <c r="GM10" i="1"/>
  <c r="GN10" i="1"/>
  <c r="GO10" i="1"/>
  <c r="GP10" i="1"/>
  <c r="HA10" i="1"/>
  <c r="HB10" i="1"/>
  <c r="HC10" i="1"/>
  <c r="HE10" i="1"/>
  <c r="HF10" i="1"/>
  <c r="HG10" i="1"/>
  <c r="HH10" i="1"/>
  <c r="HT10" i="1"/>
  <c r="HU10" i="1"/>
  <c r="HV10" i="1"/>
  <c r="HX10" i="1"/>
  <c r="HY10" i="1"/>
  <c r="HZ10" i="1"/>
  <c r="IA10" i="1"/>
  <c r="IL10" i="1"/>
  <c r="IM10" i="1"/>
  <c r="IN10" i="1"/>
  <c r="IP10" i="1"/>
  <c r="IQ10" i="1"/>
  <c r="IR10" i="1"/>
  <c r="IS10" i="1"/>
  <c r="JD10" i="1"/>
  <c r="JE10" i="1"/>
  <c r="JF10" i="1"/>
  <c r="JH10" i="1"/>
  <c r="JI10" i="1"/>
  <c r="JJ10" i="1"/>
  <c r="JK10" i="1"/>
  <c r="JV10" i="1"/>
  <c r="JW10" i="1"/>
  <c r="JX10" i="1"/>
  <c r="JZ10" i="1"/>
  <c r="KA10" i="1"/>
  <c r="KB10" i="1"/>
  <c r="KC10" i="1"/>
  <c r="KN10" i="1"/>
  <c r="KO10" i="1"/>
  <c r="KP10" i="1"/>
  <c r="KR10" i="1"/>
  <c r="KS10" i="1"/>
  <c r="KT10" i="1"/>
  <c r="KU10" i="1"/>
  <c r="LF10" i="1"/>
  <c r="LG10" i="1"/>
  <c r="LH10" i="1"/>
  <c r="LJ10" i="1"/>
  <c r="LK10" i="1"/>
  <c r="LL10" i="1"/>
  <c r="LM10" i="1"/>
  <c r="LX10" i="1"/>
  <c r="LY10" i="1"/>
  <c r="LZ10" i="1"/>
  <c r="MB10" i="1"/>
  <c r="MC10" i="1"/>
  <c r="MD10" i="1"/>
  <c r="ME10" i="1"/>
  <c r="MP10" i="1"/>
  <c r="MQ10" i="1"/>
  <c r="MR10" i="1"/>
  <c r="MT10" i="1"/>
  <c r="MU10" i="1"/>
  <c r="MV10" i="1"/>
  <c r="MW10" i="1"/>
  <c r="NH10" i="1"/>
  <c r="NI10" i="1"/>
  <c r="NJ10" i="1"/>
  <c r="NL10" i="1"/>
  <c r="NM10" i="1"/>
  <c r="NN10" i="1"/>
  <c r="NO10" i="1"/>
  <c r="NZ10" i="1"/>
  <c r="OA10" i="1"/>
  <c r="OB10" i="1"/>
  <c r="OD10" i="1"/>
  <c r="OE10" i="1"/>
  <c r="OF10" i="1"/>
  <c r="OG10" i="1"/>
  <c r="CD11" i="1"/>
  <c r="CE11" i="1"/>
  <c r="CF11" i="1"/>
  <c r="CH11" i="1"/>
  <c r="CI11" i="1"/>
  <c r="CJ11" i="1"/>
  <c r="CK11" i="1"/>
  <c r="CV11" i="1"/>
  <c r="CW11" i="1"/>
  <c r="CX11" i="1"/>
  <c r="CZ11" i="1"/>
  <c r="DA11" i="1"/>
  <c r="DB11" i="1"/>
  <c r="DC11" i="1"/>
  <c r="DN11" i="1"/>
  <c r="DO11" i="1"/>
  <c r="DP11" i="1"/>
  <c r="DR11" i="1"/>
  <c r="DS11" i="1"/>
  <c r="DT11" i="1"/>
  <c r="DU11" i="1"/>
  <c r="EG11" i="1"/>
  <c r="EH11" i="1"/>
  <c r="EI11" i="1"/>
  <c r="EK11" i="1"/>
  <c r="EL11" i="1"/>
  <c r="EM11" i="1"/>
  <c r="EN11" i="1"/>
  <c r="EY11" i="1"/>
  <c r="EZ11" i="1"/>
  <c r="FA11" i="1"/>
  <c r="FC11" i="1"/>
  <c r="FD11" i="1"/>
  <c r="FE11" i="1"/>
  <c r="FF11" i="1"/>
  <c r="FQ11" i="1"/>
  <c r="FR11" i="1"/>
  <c r="FS11" i="1"/>
  <c r="FU11" i="1"/>
  <c r="FV11" i="1"/>
  <c r="FW11" i="1"/>
  <c r="FX11" i="1"/>
  <c r="GI11" i="1"/>
  <c r="GJ11" i="1"/>
  <c r="GK11" i="1"/>
  <c r="GM11" i="1"/>
  <c r="GN11" i="1"/>
  <c r="GO11" i="1"/>
  <c r="GP11" i="1"/>
  <c r="HA11" i="1"/>
  <c r="HB11" i="1"/>
  <c r="HC11" i="1"/>
  <c r="HE11" i="1"/>
  <c r="HF11" i="1"/>
  <c r="HG11" i="1"/>
  <c r="HH11" i="1"/>
  <c r="HT11" i="1"/>
  <c r="HU11" i="1"/>
  <c r="HV11" i="1"/>
  <c r="HX11" i="1"/>
  <c r="HY11" i="1"/>
  <c r="HZ11" i="1"/>
  <c r="IA11" i="1"/>
  <c r="IL11" i="1"/>
  <c r="IM11" i="1"/>
  <c r="IN11" i="1"/>
  <c r="IP11" i="1"/>
  <c r="IQ11" i="1"/>
  <c r="IR11" i="1"/>
  <c r="IS11" i="1"/>
  <c r="JD11" i="1"/>
  <c r="JE11" i="1"/>
  <c r="JF11" i="1"/>
  <c r="JH11" i="1"/>
  <c r="JI11" i="1"/>
  <c r="JJ11" i="1"/>
  <c r="JK11" i="1"/>
  <c r="JV11" i="1"/>
  <c r="JW11" i="1"/>
  <c r="JX11" i="1"/>
  <c r="JZ11" i="1"/>
  <c r="KA11" i="1"/>
  <c r="KB11" i="1"/>
  <c r="KC11" i="1"/>
  <c r="KN11" i="1"/>
  <c r="KO11" i="1"/>
  <c r="KP11" i="1"/>
  <c r="KR11" i="1"/>
  <c r="KS11" i="1"/>
  <c r="KT11" i="1"/>
  <c r="KU11" i="1"/>
  <c r="LF11" i="1"/>
  <c r="LG11" i="1"/>
  <c r="LH11" i="1"/>
  <c r="LJ11" i="1"/>
  <c r="LK11" i="1"/>
  <c r="LL11" i="1"/>
  <c r="LM11" i="1"/>
  <c r="LX11" i="1"/>
  <c r="LY11" i="1"/>
  <c r="LZ11" i="1"/>
  <c r="MB11" i="1"/>
  <c r="MC11" i="1"/>
  <c r="MD11" i="1"/>
  <c r="ME11" i="1"/>
  <c r="MP11" i="1"/>
  <c r="MQ11" i="1"/>
  <c r="MR11" i="1"/>
  <c r="MT11" i="1"/>
  <c r="MU11" i="1"/>
  <c r="MV11" i="1"/>
  <c r="MW11" i="1"/>
  <c r="NH11" i="1"/>
  <c r="NI11" i="1"/>
  <c r="NJ11" i="1"/>
  <c r="NL11" i="1"/>
  <c r="NM11" i="1"/>
  <c r="NN11" i="1"/>
  <c r="NO11" i="1"/>
  <c r="NZ11" i="1"/>
  <c r="OA11" i="1"/>
  <c r="OB11" i="1"/>
  <c r="OD11" i="1"/>
  <c r="OE11" i="1"/>
  <c r="OF11" i="1"/>
  <c r="OG11" i="1"/>
  <c r="CD12" i="1"/>
  <c r="CE12" i="1"/>
  <c r="CF12" i="1"/>
  <c r="CH12" i="1"/>
  <c r="CI12" i="1"/>
  <c r="CJ12" i="1"/>
  <c r="CK12" i="1"/>
  <c r="CV12" i="1"/>
  <c r="CW12" i="1"/>
  <c r="CX12" i="1"/>
  <c r="CZ12" i="1"/>
  <c r="DA12" i="1"/>
  <c r="DB12" i="1"/>
  <c r="DC12" i="1"/>
  <c r="DN12" i="1"/>
  <c r="DO12" i="1"/>
  <c r="DP12" i="1"/>
  <c r="DR12" i="1"/>
  <c r="DS12" i="1"/>
  <c r="DT12" i="1"/>
  <c r="DU12" i="1"/>
  <c r="EG12" i="1"/>
  <c r="EH12" i="1"/>
  <c r="EI12" i="1"/>
  <c r="EK12" i="1"/>
  <c r="EL12" i="1"/>
  <c r="EM12" i="1"/>
  <c r="EN12" i="1"/>
  <c r="EY12" i="1"/>
  <c r="EZ12" i="1"/>
  <c r="FA12" i="1"/>
  <c r="FC12" i="1"/>
  <c r="FD12" i="1"/>
  <c r="FE12" i="1"/>
  <c r="FF12" i="1"/>
  <c r="FQ12" i="1"/>
  <c r="FR12" i="1"/>
  <c r="FS12" i="1"/>
  <c r="FU12" i="1"/>
  <c r="FV12" i="1"/>
  <c r="FW12" i="1"/>
  <c r="FX12" i="1"/>
  <c r="GI12" i="1"/>
  <c r="GJ12" i="1"/>
  <c r="GK12" i="1"/>
  <c r="GM12" i="1"/>
  <c r="GN12" i="1"/>
  <c r="GO12" i="1"/>
  <c r="GP12" i="1"/>
  <c r="HA12" i="1"/>
  <c r="HB12" i="1"/>
  <c r="HC12" i="1"/>
  <c r="HE12" i="1"/>
  <c r="HF12" i="1"/>
  <c r="HG12" i="1"/>
  <c r="HH12" i="1"/>
  <c r="HT12" i="1"/>
  <c r="HU12" i="1"/>
  <c r="HV12" i="1"/>
  <c r="HX12" i="1"/>
  <c r="HY12" i="1"/>
  <c r="HZ12" i="1"/>
  <c r="IA12" i="1"/>
  <c r="IL12" i="1"/>
  <c r="IM12" i="1"/>
  <c r="IN12" i="1"/>
  <c r="IP12" i="1"/>
  <c r="IQ12" i="1"/>
  <c r="IR12" i="1"/>
  <c r="IS12" i="1"/>
  <c r="JD12" i="1"/>
  <c r="JE12" i="1"/>
  <c r="JF12" i="1"/>
  <c r="JH12" i="1"/>
  <c r="JI12" i="1"/>
  <c r="JJ12" i="1"/>
  <c r="JK12" i="1"/>
  <c r="JV12" i="1"/>
  <c r="JW12" i="1"/>
  <c r="JX12" i="1"/>
  <c r="JZ12" i="1"/>
  <c r="KA12" i="1"/>
  <c r="KB12" i="1"/>
  <c r="KC12" i="1"/>
  <c r="KN12" i="1"/>
  <c r="KO12" i="1"/>
  <c r="KP12" i="1"/>
  <c r="KR12" i="1"/>
  <c r="KS12" i="1"/>
  <c r="KT12" i="1"/>
  <c r="KU12" i="1"/>
  <c r="LF12" i="1"/>
  <c r="LG12" i="1"/>
  <c r="LH12" i="1"/>
  <c r="LJ12" i="1"/>
  <c r="LK12" i="1"/>
  <c r="LL12" i="1"/>
  <c r="LM12" i="1"/>
  <c r="LX12" i="1"/>
  <c r="LY12" i="1"/>
  <c r="LZ12" i="1"/>
  <c r="MB12" i="1"/>
  <c r="MC12" i="1"/>
  <c r="MD12" i="1"/>
  <c r="ME12" i="1"/>
  <c r="MP12" i="1"/>
  <c r="MQ12" i="1"/>
  <c r="MR12" i="1"/>
  <c r="MT12" i="1"/>
  <c r="MU12" i="1"/>
  <c r="MV12" i="1"/>
  <c r="MW12" i="1"/>
  <c r="NH12" i="1"/>
  <c r="NI12" i="1"/>
  <c r="NJ12" i="1"/>
  <c r="NL12" i="1"/>
  <c r="NM12" i="1"/>
  <c r="NN12" i="1"/>
  <c r="NO12" i="1"/>
  <c r="NZ12" i="1"/>
  <c r="OA12" i="1"/>
  <c r="OB12" i="1"/>
  <c r="OD12" i="1"/>
  <c r="OE12" i="1"/>
  <c r="OF12" i="1"/>
  <c r="OG12" i="1"/>
  <c r="CD13" i="1"/>
  <c r="CE13" i="1"/>
  <c r="CF13" i="1"/>
  <c r="CH13" i="1"/>
  <c r="CI13" i="1"/>
  <c r="CJ13" i="1"/>
  <c r="CK13" i="1"/>
  <c r="CV13" i="1"/>
  <c r="CW13" i="1"/>
  <c r="CX13" i="1"/>
  <c r="CZ13" i="1"/>
  <c r="DA13" i="1"/>
  <c r="DB13" i="1"/>
  <c r="DC13" i="1"/>
  <c r="DN13" i="1"/>
  <c r="DO13" i="1"/>
  <c r="DP13" i="1"/>
  <c r="DR13" i="1"/>
  <c r="DS13" i="1"/>
  <c r="DT13" i="1"/>
  <c r="DU13" i="1"/>
  <c r="EG13" i="1"/>
  <c r="EH13" i="1"/>
  <c r="EI13" i="1"/>
  <c r="EK13" i="1"/>
  <c r="EL13" i="1"/>
  <c r="EM13" i="1"/>
  <c r="EN13" i="1"/>
  <c r="EY13" i="1"/>
  <c r="EZ13" i="1"/>
  <c r="FA13" i="1"/>
  <c r="FC13" i="1"/>
  <c r="FD13" i="1"/>
  <c r="FE13" i="1"/>
  <c r="FF13" i="1"/>
  <c r="FQ13" i="1"/>
  <c r="FR13" i="1"/>
  <c r="FS13" i="1"/>
  <c r="FU13" i="1"/>
  <c r="FV13" i="1"/>
  <c r="FW13" i="1"/>
  <c r="FX13" i="1"/>
  <c r="GI13" i="1"/>
  <c r="GJ13" i="1"/>
  <c r="GK13" i="1"/>
  <c r="GM13" i="1"/>
  <c r="GN13" i="1"/>
  <c r="GO13" i="1"/>
  <c r="GP13" i="1"/>
  <c r="HA13" i="1"/>
  <c r="HB13" i="1"/>
  <c r="HC13" i="1"/>
  <c r="HE13" i="1"/>
  <c r="HF13" i="1"/>
  <c r="HG13" i="1"/>
  <c r="HH13" i="1"/>
  <c r="HT13" i="1"/>
  <c r="HU13" i="1"/>
  <c r="HV13" i="1"/>
  <c r="HX13" i="1"/>
  <c r="HY13" i="1"/>
  <c r="HZ13" i="1"/>
  <c r="IA13" i="1"/>
  <c r="IL13" i="1"/>
  <c r="IM13" i="1"/>
  <c r="IN13" i="1"/>
  <c r="IP13" i="1"/>
  <c r="IQ13" i="1"/>
  <c r="IR13" i="1"/>
  <c r="IS13" i="1"/>
  <c r="JD13" i="1"/>
  <c r="JE13" i="1"/>
  <c r="JF13" i="1"/>
  <c r="JH13" i="1"/>
  <c r="JI13" i="1"/>
  <c r="JJ13" i="1"/>
  <c r="JK13" i="1"/>
  <c r="JV13" i="1"/>
  <c r="JW13" i="1"/>
  <c r="JX13" i="1"/>
  <c r="JZ13" i="1"/>
  <c r="KA13" i="1"/>
  <c r="KB13" i="1"/>
  <c r="KC13" i="1"/>
  <c r="KN13" i="1"/>
  <c r="KO13" i="1"/>
  <c r="KP13" i="1"/>
  <c r="KR13" i="1"/>
  <c r="KS13" i="1"/>
  <c r="KT13" i="1"/>
  <c r="KU13" i="1"/>
  <c r="LF13" i="1"/>
  <c r="LG13" i="1"/>
  <c r="LH13" i="1"/>
  <c r="LJ13" i="1"/>
  <c r="LK13" i="1"/>
  <c r="LL13" i="1"/>
  <c r="LM13" i="1"/>
  <c r="LX13" i="1"/>
  <c r="LY13" i="1"/>
  <c r="LZ13" i="1"/>
  <c r="MB13" i="1"/>
  <c r="MC13" i="1"/>
  <c r="MD13" i="1"/>
  <c r="ME13" i="1"/>
  <c r="MP13" i="1"/>
  <c r="MQ13" i="1"/>
  <c r="MR13" i="1"/>
  <c r="MT13" i="1"/>
  <c r="MU13" i="1"/>
  <c r="MV13" i="1"/>
  <c r="MW13" i="1"/>
  <c r="NH13" i="1"/>
  <c r="NI13" i="1"/>
  <c r="NJ13" i="1"/>
  <c r="NL13" i="1"/>
  <c r="NM13" i="1"/>
  <c r="NN13" i="1"/>
  <c r="NO13" i="1"/>
  <c r="NZ13" i="1"/>
  <c r="OA13" i="1"/>
  <c r="OB13" i="1"/>
  <c r="OD13" i="1"/>
  <c r="OE13" i="1"/>
  <c r="OF13" i="1"/>
  <c r="OG13" i="1"/>
  <c r="CD14" i="1"/>
  <c r="CE14" i="1"/>
  <c r="CF14" i="1"/>
  <c r="CH14" i="1"/>
  <c r="CI14" i="1"/>
  <c r="CJ14" i="1"/>
  <c r="CK14" i="1"/>
  <c r="CV14" i="1"/>
  <c r="CW14" i="1"/>
  <c r="CX14" i="1"/>
  <c r="CZ14" i="1"/>
  <c r="DA14" i="1"/>
  <c r="DB14" i="1"/>
  <c r="DC14" i="1"/>
  <c r="DN14" i="1"/>
  <c r="DO14" i="1"/>
  <c r="DP14" i="1"/>
  <c r="DR14" i="1"/>
  <c r="DS14" i="1"/>
  <c r="DT14" i="1"/>
  <c r="DU14" i="1"/>
  <c r="EG14" i="1"/>
  <c r="EH14" i="1"/>
  <c r="EI14" i="1"/>
  <c r="EK14" i="1"/>
  <c r="EL14" i="1"/>
  <c r="EM14" i="1"/>
  <c r="EN14" i="1"/>
  <c r="EY14" i="1"/>
  <c r="EZ14" i="1"/>
  <c r="FA14" i="1"/>
  <c r="FC14" i="1"/>
  <c r="FD14" i="1"/>
  <c r="FE14" i="1"/>
  <c r="FF14" i="1"/>
  <c r="FQ14" i="1"/>
  <c r="FR14" i="1"/>
  <c r="FS14" i="1"/>
  <c r="FU14" i="1"/>
  <c r="FV14" i="1"/>
  <c r="FW14" i="1"/>
  <c r="FX14" i="1"/>
  <c r="GI14" i="1"/>
  <c r="GJ14" i="1"/>
  <c r="GK14" i="1"/>
  <c r="GM14" i="1"/>
  <c r="GN14" i="1"/>
  <c r="GO14" i="1"/>
  <c r="GP14" i="1"/>
  <c r="HA14" i="1"/>
  <c r="HB14" i="1"/>
  <c r="HC14" i="1"/>
  <c r="HE14" i="1"/>
  <c r="HF14" i="1"/>
  <c r="HG14" i="1"/>
  <c r="HH14" i="1"/>
  <c r="HT14" i="1"/>
  <c r="HU14" i="1"/>
  <c r="HV14" i="1"/>
  <c r="HX14" i="1"/>
  <c r="HY14" i="1"/>
  <c r="HZ14" i="1"/>
  <c r="IA14" i="1"/>
  <c r="IL14" i="1"/>
  <c r="IM14" i="1"/>
  <c r="IN14" i="1"/>
  <c r="IP14" i="1"/>
  <c r="IQ14" i="1"/>
  <c r="IR14" i="1"/>
  <c r="IS14" i="1"/>
  <c r="JD14" i="1"/>
  <c r="JE14" i="1"/>
  <c r="JF14" i="1"/>
  <c r="JH14" i="1"/>
  <c r="JI14" i="1"/>
  <c r="JJ14" i="1"/>
  <c r="JK14" i="1"/>
  <c r="JV14" i="1"/>
  <c r="JW14" i="1"/>
  <c r="JX14" i="1"/>
  <c r="JZ14" i="1"/>
  <c r="KA14" i="1"/>
  <c r="KB14" i="1"/>
  <c r="KC14" i="1"/>
  <c r="KN14" i="1"/>
  <c r="KO14" i="1"/>
  <c r="KP14" i="1"/>
  <c r="KR14" i="1"/>
  <c r="KS14" i="1"/>
  <c r="KT14" i="1"/>
  <c r="KU14" i="1"/>
  <c r="LF14" i="1"/>
  <c r="LG14" i="1"/>
  <c r="LH14" i="1"/>
  <c r="LJ14" i="1"/>
  <c r="LK14" i="1"/>
  <c r="LL14" i="1"/>
  <c r="LM14" i="1"/>
  <c r="LX14" i="1"/>
  <c r="LY14" i="1"/>
  <c r="LZ14" i="1"/>
  <c r="MB14" i="1"/>
  <c r="MC14" i="1"/>
  <c r="MD14" i="1"/>
  <c r="ME14" i="1"/>
  <c r="MP14" i="1"/>
  <c r="MQ14" i="1"/>
  <c r="MR14" i="1"/>
  <c r="MT14" i="1"/>
  <c r="MU14" i="1"/>
  <c r="MV14" i="1"/>
  <c r="MW14" i="1"/>
  <c r="NH14" i="1"/>
  <c r="NI14" i="1"/>
  <c r="NJ14" i="1"/>
  <c r="NL14" i="1"/>
  <c r="NM14" i="1"/>
  <c r="NN14" i="1"/>
  <c r="NO14" i="1"/>
  <c r="NZ14" i="1"/>
  <c r="OA14" i="1"/>
  <c r="OB14" i="1"/>
  <c r="OD14" i="1"/>
  <c r="OE14" i="1"/>
  <c r="OF14" i="1"/>
  <c r="OG14" i="1"/>
  <c r="CD15" i="1"/>
  <c r="CE15" i="1"/>
  <c r="CF15" i="1"/>
  <c r="CH15" i="1"/>
  <c r="CI15" i="1"/>
  <c r="CJ15" i="1"/>
  <c r="CK15" i="1"/>
  <c r="CV15" i="1"/>
  <c r="CW15" i="1"/>
  <c r="CX15" i="1"/>
  <c r="CZ15" i="1"/>
  <c r="DA15" i="1"/>
  <c r="DB15" i="1"/>
  <c r="DC15" i="1"/>
  <c r="DN15" i="1"/>
  <c r="DO15" i="1"/>
  <c r="DP15" i="1"/>
  <c r="DR15" i="1"/>
  <c r="DS15" i="1"/>
  <c r="DT15" i="1"/>
  <c r="DU15" i="1"/>
  <c r="EG15" i="1"/>
  <c r="EH15" i="1"/>
  <c r="EI15" i="1"/>
  <c r="EK15" i="1"/>
  <c r="EL15" i="1"/>
  <c r="EM15" i="1"/>
  <c r="EN15" i="1"/>
  <c r="EY15" i="1"/>
  <c r="EZ15" i="1"/>
  <c r="FA15" i="1"/>
  <c r="FC15" i="1"/>
  <c r="FD15" i="1"/>
  <c r="FE15" i="1"/>
  <c r="FF15" i="1"/>
  <c r="FQ15" i="1"/>
  <c r="FR15" i="1"/>
  <c r="FS15" i="1"/>
  <c r="FU15" i="1"/>
  <c r="FV15" i="1"/>
  <c r="FW15" i="1"/>
  <c r="FX15" i="1"/>
  <c r="GI15" i="1"/>
  <c r="GJ15" i="1"/>
  <c r="GK15" i="1"/>
  <c r="GM15" i="1"/>
  <c r="GN15" i="1"/>
  <c r="GO15" i="1"/>
  <c r="GP15" i="1"/>
  <c r="HA15" i="1"/>
  <c r="HB15" i="1"/>
  <c r="HC15" i="1"/>
  <c r="HE15" i="1"/>
  <c r="HF15" i="1"/>
  <c r="HG15" i="1"/>
  <c r="HH15" i="1"/>
  <c r="HT15" i="1"/>
  <c r="HU15" i="1"/>
  <c r="HV15" i="1"/>
  <c r="HX15" i="1"/>
  <c r="HY15" i="1"/>
  <c r="HZ15" i="1"/>
  <c r="IA15" i="1"/>
  <c r="IL15" i="1"/>
  <c r="IM15" i="1"/>
  <c r="IN15" i="1"/>
  <c r="IP15" i="1"/>
  <c r="IQ15" i="1"/>
  <c r="IR15" i="1"/>
  <c r="IS15" i="1"/>
  <c r="JD15" i="1"/>
  <c r="JE15" i="1"/>
  <c r="JF15" i="1"/>
  <c r="JH15" i="1"/>
  <c r="JI15" i="1"/>
  <c r="JJ15" i="1"/>
  <c r="JK15" i="1"/>
  <c r="JV15" i="1"/>
  <c r="JW15" i="1"/>
  <c r="JX15" i="1"/>
  <c r="JZ15" i="1"/>
  <c r="KA15" i="1"/>
  <c r="KB15" i="1"/>
  <c r="KC15" i="1"/>
  <c r="KN15" i="1"/>
  <c r="KO15" i="1"/>
  <c r="KP15" i="1"/>
  <c r="KR15" i="1"/>
  <c r="KS15" i="1"/>
  <c r="KT15" i="1"/>
  <c r="KU15" i="1"/>
  <c r="LF15" i="1"/>
  <c r="LG15" i="1"/>
  <c r="LH15" i="1"/>
  <c r="LJ15" i="1"/>
  <c r="LK15" i="1"/>
  <c r="LL15" i="1"/>
  <c r="LM15" i="1"/>
  <c r="LX15" i="1"/>
  <c r="LY15" i="1"/>
  <c r="LZ15" i="1"/>
  <c r="MB15" i="1"/>
  <c r="MC15" i="1"/>
  <c r="MD15" i="1"/>
  <c r="ME15" i="1"/>
  <c r="MP15" i="1"/>
  <c r="MQ15" i="1"/>
  <c r="MR15" i="1"/>
  <c r="MT15" i="1"/>
  <c r="MU15" i="1"/>
  <c r="MV15" i="1"/>
  <c r="MW15" i="1"/>
  <c r="NH15" i="1"/>
  <c r="NI15" i="1"/>
  <c r="NJ15" i="1"/>
  <c r="NL15" i="1"/>
  <c r="NM15" i="1"/>
  <c r="NN15" i="1"/>
  <c r="NO15" i="1"/>
  <c r="NZ15" i="1"/>
  <c r="OA15" i="1"/>
  <c r="OB15" i="1"/>
  <c r="OD15" i="1"/>
  <c r="OE15" i="1"/>
  <c r="OF15" i="1"/>
  <c r="OG15" i="1"/>
  <c r="CD16" i="1"/>
  <c r="CE16" i="1"/>
  <c r="CF16" i="1"/>
  <c r="CH16" i="1"/>
  <c r="CI16" i="1"/>
  <c r="CJ16" i="1"/>
  <c r="CK16" i="1"/>
  <c r="CV16" i="1"/>
  <c r="CW16" i="1"/>
  <c r="CX16" i="1"/>
  <c r="CZ16" i="1"/>
  <c r="DA16" i="1"/>
  <c r="DB16" i="1"/>
  <c r="DC16" i="1"/>
  <c r="DN16" i="1"/>
  <c r="DO16" i="1"/>
  <c r="DP16" i="1"/>
  <c r="DR16" i="1"/>
  <c r="DS16" i="1"/>
  <c r="DT16" i="1"/>
  <c r="DU16" i="1"/>
  <c r="EG16" i="1"/>
  <c r="EH16" i="1"/>
  <c r="EI16" i="1"/>
  <c r="EK16" i="1"/>
  <c r="EL16" i="1"/>
  <c r="EM16" i="1"/>
  <c r="EN16" i="1"/>
  <c r="EY16" i="1"/>
  <c r="EZ16" i="1"/>
  <c r="FA16" i="1"/>
  <c r="FC16" i="1"/>
  <c r="FD16" i="1"/>
  <c r="FE16" i="1"/>
  <c r="FF16" i="1"/>
  <c r="FQ16" i="1"/>
  <c r="FR16" i="1"/>
  <c r="FS16" i="1"/>
  <c r="FU16" i="1"/>
  <c r="FV16" i="1"/>
  <c r="FW16" i="1"/>
  <c r="FX16" i="1"/>
  <c r="GI16" i="1"/>
  <c r="GJ16" i="1"/>
  <c r="GK16" i="1"/>
  <c r="GM16" i="1"/>
  <c r="GN16" i="1"/>
  <c r="GO16" i="1"/>
  <c r="GP16" i="1"/>
  <c r="HA16" i="1"/>
  <c r="HB16" i="1"/>
  <c r="HC16" i="1"/>
  <c r="HE16" i="1"/>
  <c r="HF16" i="1"/>
  <c r="HG16" i="1"/>
  <c r="HH16" i="1"/>
  <c r="HT16" i="1"/>
  <c r="HU16" i="1"/>
  <c r="HV16" i="1"/>
  <c r="HX16" i="1"/>
  <c r="HY16" i="1"/>
  <c r="HZ16" i="1"/>
  <c r="IA16" i="1"/>
  <c r="IL16" i="1"/>
  <c r="IM16" i="1"/>
  <c r="IN16" i="1"/>
  <c r="IP16" i="1"/>
  <c r="IQ16" i="1"/>
  <c r="IR16" i="1"/>
  <c r="IS16" i="1"/>
  <c r="JD16" i="1"/>
  <c r="JE16" i="1"/>
  <c r="JF16" i="1"/>
  <c r="JH16" i="1"/>
  <c r="JI16" i="1"/>
  <c r="JJ16" i="1"/>
  <c r="JK16" i="1"/>
  <c r="JV16" i="1"/>
  <c r="JW16" i="1"/>
  <c r="JX16" i="1"/>
  <c r="JZ16" i="1"/>
  <c r="KA16" i="1"/>
  <c r="KB16" i="1"/>
  <c r="KC16" i="1"/>
  <c r="KN16" i="1"/>
  <c r="KO16" i="1"/>
  <c r="KP16" i="1"/>
  <c r="KR16" i="1"/>
  <c r="KS16" i="1"/>
  <c r="KT16" i="1"/>
  <c r="KU16" i="1"/>
  <c r="LF16" i="1"/>
  <c r="LG16" i="1"/>
  <c r="LH16" i="1"/>
  <c r="LJ16" i="1"/>
  <c r="LK16" i="1"/>
  <c r="LL16" i="1"/>
  <c r="LM16" i="1"/>
  <c r="LX16" i="1"/>
  <c r="LY16" i="1"/>
  <c r="LZ16" i="1"/>
  <c r="MB16" i="1"/>
  <c r="MC16" i="1"/>
  <c r="MD16" i="1"/>
  <c r="ME16" i="1"/>
  <c r="MP16" i="1"/>
  <c r="MQ16" i="1"/>
  <c r="MR16" i="1"/>
  <c r="MT16" i="1"/>
  <c r="MU16" i="1"/>
  <c r="MV16" i="1"/>
  <c r="MW16" i="1"/>
  <c r="NH16" i="1"/>
  <c r="NI16" i="1"/>
  <c r="NJ16" i="1"/>
  <c r="NL16" i="1"/>
  <c r="NM16" i="1"/>
  <c r="NN16" i="1"/>
  <c r="NO16" i="1"/>
  <c r="NZ16" i="1"/>
  <c r="OA16" i="1"/>
  <c r="OB16" i="1"/>
  <c r="OD16" i="1"/>
  <c r="OE16" i="1"/>
  <c r="OF16" i="1"/>
  <c r="OG16" i="1"/>
  <c r="CD17" i="1"/>
  <c r="CE17" i="1"/>
  <c r="CF17" i="1"/>
  <c r="CH17" i="1"/>
  <c r="CI17" i="1"/>
  <c r="CJ17" i="1"/>
  <c r="CK17" i="1"/>
  <c r="CV17" i="1"/>
  <c r="CW17" i="1"/>
  <c r="CX17" i="1"/>
  <c r="CZ17" i="1"/>
  <c r="DA17" i="1"/>
  <c r="DB17" i="1"/>
  <c r="DC17" i="1"/>
  <c r="DN17" i="1"/>
  <c r="DO17" i="1"/>
  <c r="DP17" i="1"/>
  <c r="DR17" i="1"/>
  <c r="DS17" i="1"/>
  <c r="DT17" i="1"/>
  <c r="DU17" i="1"/>
  <c r="EG17" i="1"/>
  <c r="EH17" i="1"/>
  <c r="EI17" i="1"/>
  <c r="EK17" i="1"/>
  <c r="EL17" i="1"/>
  <c r="EM17" i="1"/>
  <c r="EN17" i="1"/>
  <c r="EY17" i="1"/>
  <c r="EZ17" i="1"/>
  <c r="FA17" i="1"/>
  <c r="FC17" i="1"/>
  <c r="FD17" i="1"/>
  <c r="FE17" i="1"/>
  <c r="FF17" i="1"/>
  <c r="FQ17" i="1"/>
  <c r="FR17" i="1"/>
  <c r="FS17" i="1"/>
  <c r="FU17" i="1"/>
  <c r="FV17" i="1"/>
  <c r="FW17" i="1"/>
  <c r="FX17" i="1"/>
  <c r="GI17" i="1"/>
  <c r="GJ17" i="1"/>
  <c r="GK17" i="1"/>
  <c r="GM17" i="1"/>
  <c r="GN17" i="1"/>
  <c r="GO17" i="1"/>
  <c r="GP17" i="1"/>
  <c r="HA17" i="1"/>
  <c r="HB17" i="1"/>
  <c r="HC17" i="1"/>
  <c r="HE17" i="1"/>
  <c r="HF17" i="1"/>
  <c r="HG17" i="1"/>
  <c r="HH17" i="1"/>
  <c r="HT17" i="1"/>
  <c r="HU17" i="1"/>
  <c r="HV17" i="1"/>
  <c r="HX17" i="1"/>
  <c r="HY17" i="1"/>
  <c r="HZ17" i="1"/>
  <c r="IA17" i="1"/>
  <c r="IL17" i="1"/>
  <c r="IM17" i="1"/>
  <c r="IN17" i="1"/>
  <c r="IP17" i="1"/>
  <c r="IQ17" i="1"/>
  <c r="IR17" i="1"/>
  <c r="IS17" i="1"/>
  <c r="JD17" i="1"/>
  <c r="JE17" i="1"/>
  <c r="JF17" i="1"/>
  <c r="JH17" i="1"/>
  <c r="JI17" i="1"/>
  <c r="JJ17" i="1"/>
  <c r="JK17" i="1"/>
  <c r="JV17" i="1"/>
  <c r="JW17" i="1"/>
  <c r="JX17" i="1"/>
  <c r="JZ17" i="1"/>
  <c r="KA17" i="1"/>
  <c r="KB17" i="1"/>
  <c r="KC17" i="1"/>
  <c r="KN17" i="1"/>
  <c r="KO17" i="1"/>
  <c r="KP17" i="1"/>
  <c r="KR17" i="1"/>
  <c r="KS17" i="1"/>
  <c r="KT17" i="1"/>
  <c r="KU17" i="1"/>
  <c r="LF17" i="1"/>
  <c r="LG17" i="1"/>
  <c r="LH17" i="1"/>
  <c r="LJ17" i="1"/>
  <c r="LK17" i="1"/>
  <c r="LL17" i="1"/>
  <c r="LM17" i="1"/>
  <c r="LX17" i="1"/>
  <c r="LY17" i="1"/>
  <c r="LZ17" i="1"/>
  <c r="MB17" i="1"/>
  <c r="MC17" i="1"/>
  <c r="MD17" i="1"/>
  <c r="ME17" i="1"/>
  <c r="MP17" i="1"/>
  <c r="MQ17" i="1"/>
  <c r="MR17" i="1"/>
  <c r="MT17" i="1"/>
  <c r="MU17" i="1"/>
  <c r="MV17" i="1"/>
  <c r="MW17" i="1"/>
  <c r="NH17" i="1"/>
  <c r="NI17" i="1"/>
  <c r="NJ17" i="1"/>
  <c r="NL17" i="1"/>
  <c r="NM17" i="1"/>
  <c r="NN17" i="1"/>
  <c r="NO17" i="1"/>
  <c r="NZ17" i="1"/>
  <c r="OA17" i="1"/>
  <c r="OB17" i="1"/>
  <c r="OD17" i="1"/>
  <c r="OE17" i="1"/>
  <c r="OF17" i="1"/>
  <c r="OG17" i="1"/>
  <c r="CD18" i="1"/>
  <c r="CE18" i="1"/>
  <c r="CF18" i="1"/>
  <c r="CH18" i="1"/>
  <c r="CI18" i="1"/>
  <c r="CJ18" i="1"/>
  <c r="CK18" i="1"/>
  <c r="CV18" i="1"/>
  <c r="CW18" i="1"/>
  <c r="CX18" i="1"/>
  <c r="CZ18" i="1"/>
  <c r="DA18" i="1"/>
  <c r="DB18" i="1"/>
  <c r="DC18" i="1"/>
  <c r="DN18" i="1"/>
  <c r="DO18" i="1"/>
  <c r="DP18" i="1"/>
  <c r="DR18" i="1"/>
  <c r="DS18" i="1"/>
  <c r="DT18" i="1"/>
  <c r="DU18" i="1"/>
  <c r="EG18" i="1"/>
  <c r="EH18" i="1"/>
  <c r="EI18" i="1"/>
  <c r="EK18" i="1"/>
  <c r="EL18" i="1"/>
  <c r="EM18" i="1"/>
  <c r="EN18" i="1"/>
  <c r="EY18" i="1"/>
  <c r="EZ18" i="1"/>
  <c r="FA18" i="1"/>
  <c r="FC18" i="1"/>
  <c r="FD18" i="1"/>
  <c r="FE18" i="1"/>
  <c r="FF18" i="1"/>
  <c r="FQ18" i="1"/>
  <c r="FR18" i="1"/>
  <c r="FS18" i="1"/>
  <c r="FU18" i="1"/>
  <c r="FV18" i="1"/>
  <c r="FW18" i="1"/>
  <c r="FX18" i="1"/>
  <c r="GI18" i="1"/>
  <c r="GJ18" i="1"/>
  <c r="GK18" i="1"/>
  <c r="GM18" i="1"/>
  <c r="GN18" i="1"/>
  <c r="GO18" i="1"/>
  <c r="GP18" i="1"/>
  <c r="HA18" i="1"/>
  <c r="HB18" i="1"/>
  <c r="HC18" i="1"/>
  <c r="HE18" i="1"/>
  <c r="HF18" i="1"/>
  <c r="HG18" i="1"/>
  <c r="HH18" i="1"/>
  <c r="HT18" i="1"/>
  <c r="HU18" i="1"/>
  <c r="HV18" i="1"/>
  <c r="HX18" i="1"/>
  <c r="HY18" i="1"/>
  <c r="HZ18" i="1"/>
  <c r="IA18" i="1"/>
  <c r="IL18" i="1"/>
  <c r="IM18" i="1"/>
  <c r="IN18" i="1"/>
  <c r="IP18" i="1"/>
  <c r="IQ18" i="1"/>
  <c r="IR18" i="1"/>
  <c r="IS18" i="1"/>
  <c r="JD18" i="1"/>
  <c r="JE18" i="1"/>
  <c r="JF18" i="1"/>
  <c r="JH18" i="1"/>
  <c r="JI18" i="1"/>
  <c r="JJ18" i="1"/>
  <c r="JK18" i="1"/>
  <c r="JV18" i="1"/>
  <c r="JW18" i="1"/>
  <c r="JX18" i="1"/>
  <c r="JZ18" i="1"/>
  <c r="KA18" i="1"/>
  <c r="KB18" i="1"/>
  <c r="KC18" i="1"/>
  <c r="KN18" i="1"/>
  <c r="KO18" i="1"/>
  <c r="KP18" i="1"/>
  <c r="KR18" i="1"/>
  <c r="KS18" i="1"/>
  <c r="KT18" i="1"/>
  <c r="KU18" i="1"/>
  <c r="LF18" i="1"/>
  <c r="LG18" i="1"/>
  <c r="LH18" i="1"/>
  <c r="LJ18" i="1"/>
  <c r="LK18" i="1"/>
  <c r="LL18" i="1"/>
  <c r="LM18" i="1"/>
  <c r="LX18" i="1"/>
  <c r="LY18" i="1"/>
  <c r="LZ18" i="1"/>
  <c r="MB18" i="1"/>
  <c r="MC18" i="1"/>
  <c r="MD18" i="1"/>
  <c r="ME18" i="1"/>
  <c r="MP18" i="1"/>
  <c r="MQ18" i="1"/>
  <c r="MR18" i="1"/>
  <c r="MT18" i="1"/>
  <c r="MU18" i="1"/>
  <c r="MV18" i="1"/>
  <c r="MW18" i="1"/>
  <c r="NH18" i="1"/>
  <c r="NI18" i="1"/>
  <c r="NJ18" i="1"/>
  <c r="NL18" i="1"/>
  <c r="NM18" i="1"/>
  <c r="NN18" i="1"/>
  <c r="NO18" i="1"/>
  <c r="NZ18" i="1"/>
  <c r="OA18" i="1"/>
  <c r="OB18" i="1"/>
  <c r="OD18" i="1"/>
  <c r="OE18" i="1"/>
  <c r="OF18" i="1"/>
  <c r="OG18" i="1"/>
  <c r="CD19" i="1"/>
  <c r="CE19" i="1"/>
  <c r="CF19" i="1"/>
  <c r="CH19" i="1"/>
  <c r="CI19" i="1"/>
  <c r="CJ19" i="1"/>
  <c r="CK19" i="1"/>
  <c r="CV19" i="1"/>
  <c r="CW19" i="1"/>
  <c r="CX19" i="1"/>
  <c r="CZ19" i="1"/>
  <c r="DA19" i="1"/>
  <c r="DB19" i="1"/>
  <c r="DC19" i="1"/>
  <c r="DN19" i="1"/>
  <c r="DO19" i="1"/>
  <c r="DP19" i="1"/>
  <c r="DR19" i="1"/>
  <c r="DS19" i="1"/>
  <c r="DT19" i="1"/>
  <c r="DU19" i="1"/>
  <c r="EG19" i="1"/>
  <c r="EH19" i="1"/>
  <c r="EI19" i="1"/>
  <c r="EK19" i="1"/>
  <c r="EL19" i="1"/>
  <c r="EM19" i="1"/>
  <c r="EN19" i="1"/>
  <c r="EY19" i="1"/>
  <c r="EZ19" i="1"/>
  <c r="FA19" i="1"/>
  <c r="FC19" i="1"/>
  <c r="FD19" i="1"/>
  <c r="FE19" i="1"/>
  <c r="FF19" i="1"/>
  <c r="FQ19" i="1"/>
  <c r="FR19" i="1"/>
  <c r="FS19" i="1"/>
  <c r="FU19" i="1"/>
  <c r="FV19" i="1"/>
  <c r="FW19" i="1"/>
  <c r="FX19" i="1"/>
  <c r="GI19" i="1"/>
  <c r="GJ19" i="1"/>
  <c r="GK19" i="1"/>
  <c r="GM19" i="1"/>
  <c r="GN19" i="1"/>
  <c r="GO19" i="1"/>
  <c r="GP19" i="1"/>
  <c r="HA19" i="1"/>
  <c r="HB19" i="1"/>
  <c r="HC19" i="1"/>
  <c r="HE19" i="1"/>
  <c r="HF19" i="1"/>
  <c r="HG19" i="1"/>
  <c r="HH19" i="1"/>
  <c r="HT19" i="1"/>
  <c r="HU19" i="1"/>
  <c r="HV19" i="1"/>
  <c r="HX19" i="1"/>
  <c r="HY19" i="1"/>
  <c r="HZ19" i="1"/>
  <c r="IA19" i="1"/>
  <c r="IL19" i="1"/>
  <c r="IM19" i="1"/>
  <c r="IN19" i="1"/>
  <c r="IP19" i="1"/>
  <c r="IQ19" i="1"/>
  <c r="IR19" i="1"/>
  <c r="IS19" i="1"/>
  <c r="JD19" i="1"/>
  <c r="JE19" i="1"/>
  <c r="JF19" i="1"/>
  <c r="JH19" i="1"/>
  <c r="JI19" i="1"/>
  <c r="JJ19" i="1"/>
  <c r="JK19" i="1"/>
  <c r="JV19" i="1"/>
  <c r="JW19" i="1"/>
  <c r="JX19" i="1"/>
  <c r="JZ19" i="1"/>
  <c r="KA19" i="1"/>
  <c r="KB19" i="1"/>
  <c r="KC19" i="1"/>
  <c r="KN19" i="1"/>
  <c r="KO19" i="1"/>
  <c r="KP19" i="1"/>
  <c r="KR19" i="1"/>
  <c r="KS19" i="1"/>
  <c r="KT19" i="1"/>
  <c r="KU19" i="1"/>
  <c r="LF19" i="1"/>
  <c r="LG19" i="1"/>
  <c r="LH19" i="1"/>
  <c r="LJ19" i="1"/>
  <c r="LK19" i="1"/>
  <c r="LL19" i="1"/>
  <c r="LM19" i="1"/>
  <c r="LX19" i="1"/>
  <c r="LY19" i="1"/>
  <c r="LZ19" i="1"/>
  <c r="MB19" i="1"/>
  <c r="MC19" i="1"/>
  <c r="MD19" i="1"/>
  <c r="ME19" i="1"/>
  <c r="MP19" i="1"/>
  <c r="MQ19" i="1"/>
  <c r="MR19" i="1"/>
  <c r="MT19" i="1"/>
  <c r="MU19" i="1"/>
  <c r="MV19" i="1"/>
  <c r="MW19" i="1"/>
  <c r="NH19" i="1"/>
  <c r="NI19" i="1"/>
  <c r="NJ19" i="1"/>
  <c r="NL19" i="1"/>
  <c r="NM19" i="1"/>
  <c r="NN19" i="1"/>
  <c r="NO19" i="1"/>
  <c r="NZ19" i="1"/>
  <c r="OA19" i="1"/>
  <c r="OB19" i="1"/>
  <c r="OD19" i="1"/>
  <c r="OE19" i="1"/>
  <c r="OF19" i="1"/>
  <c r="OG19" i="1"/>
  <c r="CD20" i="1"/>
  <c r="CE20" i="1"/>
  <c r="CF20" i="1"/>
  <c r="CH20" i="1"/>
  <c r="CI20" i="1"/>
  <c r="CJ20" i="1"/>
  <c r="CK20" i="1"/>
  <c r="CV20" i="1"/>
  <c r="CW20" i="1"/>
  <c r="CX20" i="1"/>
  <c r="CZ20" i="1"/>
  <c r="DA20" i="1"/>
  <c r="DB20" i="1"/>
  <c r="DC20" i="1"/>
  <c r="DN20" i="1"/>
  <c r="DO20" i="1"/>
  <c r="DP20" i="1"/>
  <c r="DR20" i="1"/>
  <c r="DS20" i="1"/>
  <c r="DT20" i="1"/>
  <c r="DU20" i="1"/>
  <c r="EG20" i="1"/>
  <c r="EH20" i="1"/>
  <c r="EI20" i="1"/>
  <c r="EK20" i="1"/>
  <c r="EL20" i="1"/>
  <c r="EM20" i="1"/>
  <c r="EN20" i="1"/>
  <c r="EY20" i="1"/>
  <c r="EZ20" i="1"/>
  <c r="FA20" i="1"/>
  <c r="FC20" i="1"/>
  <c r="FD20" i="1"/>
  <c r="FE20" i="1"/>
  <c r="FF20" i="1"/>
  <c r="FQ20" i="1"/>
  <c r="FR20" i="1"/>
  <c r="FS20" i="1"/>
  <c r="FU20" i="1"/>
  <c r="FV20" i="1"/>
  <c r="FW20" i="1"/>
  <c r="FX20" i="1"/>
  <c r="GI20" i="1"/>
  <c r="GJ20" i="1"/>
  <c r="GK20" i="1"/>
  <c r="GM20" i="1"/>
  <c r="GN20" i="1"/>
  <c r="GO20" i="1"/>
  <c r="GP20" i="1"/>
  <c r="HA20" i="1"/>
  <c r="HB20" i="1"/>
  <c r="HC20" i="1"/>
  <c r="HE20" i="1"/>
  <c r="HF20" i="1"/>
  <c r="HG20" i="1"/>
  <c r="HH20" i="1"/>
  <c r="HT20" i="1"/>
  <c r="HU20" i="1"/>
  <c r="HV20" i="1"/>
  <c r="HX20" i="1"/>
  <c r="HY20" i="1"/>
  <c r="HZ20" i="1"/>
  <c r="IA20" i="1"/>
  <c r="IL20" i="1"/>
  <c r="IM20" i="1"/>
  <c r="IN20" i="1"/>
  <c r="IP20" i="1"/>
  <c r="IQ20" i="1"/>
  <c r="IR20" i="1"/>
  <c r="IS20" i="1"/>
  <c r="JD20" i="1"/>
  <c r="JE20" i="1"/>
  <c r="JF20" i="1"/>
  <c r="JH20" i="1"/>
  <c r="JI20" i="1"/>
  <c r="JJ20" i="1"/>
  <c r="JK20" i="1"/>
  <c r="JV20" i="1"/>
  <c r="JW20" i="1"/>
  <c r="JX20" i="1"/>
  <c r="JZ20" i="1"/>
  <c r="KA20" i="1"/>
  <c r="KB20" i="1"/>
  <c r="KC20" i="1"/>
  <c r="KN20" i="1"/>
  <c r="KO20" i="1"/>
  <c r="KP20" i="1"/>
  <c r="KR20" i="1"/>
  <c r="KS20" i="1"/>
  <c r="KT20" i="1"/>
  <c r="KU20" i="1"/>
  <c r="LF20" i="1"/>
  <c r="LG20" i="1"/>
  <c r="LH20" i="1"/>
  <c r="LJ20" i="1"/>
  <c r="LK20" i="1"/>
  <c r="LL20" i="1"/>
  <c r="LM20" i="1"/>
  <c r="LX20" i="1"/>
  <c r="LY20" i="1"/>
  <c r="LZ20" i="1"/>
  <c r="MB20" i="1"/>
  <c r="MC20" i="1"/>
  <c r="MD20" i="1"/>
  <c r="ME20" i="1"/>
  <c r="MP20" i="1"/>
  <c r="MQ20" i="1"/>
  <c r="MR20" i="1"/>
  <c r="MT20" i="1"/>
  <c r="MU20" i="1"/>
  <c r="MV20" i="1"/>
  <c r="MW20" i="1"/>
  <c r="NH20" i="1"/>
  <c r="NI20" i="1"/>
  <c r="NJ20" i="1"/>
  <c r="NL20" i="1"/>
  <c r="NM20" i="1"/>
  <c r="NN20" i="1"/>
  <c r="NO20" i="1"/>
  <c r="NZ20" i="1"/>
  <c r="OA20" i="1"/>
  <c r="OB20" i="1"/>
  <c r="OD20" i="1"/>
  <c r="OE20" i="1"/>
  <c r="OF20" i="1"/>
  <c r="OG20" i="1"/>
  <c r="CD21" i="1"/>
  <c r="CE21" i="1"/>
  <c r="CF21" i="1"/>
  <c r="CH21" i="1"/>
  <c r="CI21" i="1"/>
  <c r="CJ21" i="1"/>
  <c r="CK21" i="1"/>
  <c r="CV21" i="1"/>
  <c r="CW21" i="1"/>
  <c r="CX21" i="1"/>
  <c r="CZ21" i="1"/>
  <c r="DA21" i="1"/>
  <c r="DB21" i="1"/>
  <c r="DC21" i="1"/>
  <c r="DN21" i="1"/>
  <c r="DO21" i="1"/>
  <c r="DP21" i="1"/>
  <c r="DR21" i="1"/>
  <c r="DS21" i="1"/>
  <c r="DT21" i="1"/>
  <c r="DU21" i="1"/>
  <c r="EG21" i="1"/>
  <c r="EH21" i="1"/>
  <c r="EI21" i="1"/>
  <c r="EK21" i="1"/>
  <c r="EL21" i="1"/>
  <c r="EM21" i="1"/>
  <c r="EN21" i="1"/>
  <c r="EY21" i="1"/>
  <c r="EZ21" i="1"/>
  <c r="FA21" i="1"/>
  <c r="FC21" i="1"/>
  <c r="FD21" i="1"/>
  <c r="FE21" i="1"/>
  <c r="FF21" i="1"/>
  <c r="FQ21" i="1"/>
  <c r="FR21" i="1"/>
  <c r="FS21" i="1"/>
  <c r="FU21" i="1"/>
  <c r="FV21" i="1"/>
  <c r="FW21" i="1"/>
  <c r="FX21" i="1"/>
  <c r="GI21" i="1"/>
  <c r="GJ21" i="1"/>
  <c r="GK21" i="1"/>
  <c r="GM21" i="1"/>
  <c r="GN21" i="1"/>
  <c r="GO21" i="1"/>
  <c r="GP21" i="1"/>
  <c r="HA21" i="1"/>
  <c r="HB21" i="1"/>
  <c r="HC21" i="1"/>
  <c r="HE21" i="1"/>
  <c r="HF21" i="1"/>
  <c r="HG21" i="1"/>
  <c r="HH21" i="1"/>
  <c r="HT21" i="1"/>
  <c r="HU21" i="1"/>
  <c r="HV21" i="1"/>
  <c r="HX21" i="1"/>
  <c r="HY21" i="1"/>
  <c r="HZ21" i="1"/>
  <c r="IA21" i="1"/>
  <c r="IL21" i="1"/>
  <c r="IM21" i="1"/>
  <c r="IN21" i="1"/>
  <c r="IP21" i="1"/>
  <c r="IQ21" i="1"/>
  <c r="IR21" i="1"/>
  <c r="IS21" i="1"/>
  <c r="JD21" i="1"/>
  <c r="JE21" i="1"/>
  <c r="JF21" i="1"/>
  <c r="JH21" i="1"/>
  <c r="JI21" i="1"/>
  <c r="JJ21" i="1"/>
  <c r="JK21" i="1"/>
  <c r="JV21" i="1"/>
  <c r="JW21" i="1"/>
  <c r="JX21" i="1"/>
  <c r="JZ21" i="1"/>
  <c r="KA21" i="1"/>
  <c r="KB21" i="1"/>
  <c r="KC21" i="1"/>
  <c r="KN21" i="1"/>
  <c r="KO21" i="1"/>
  <c r="KP21" i="1"/>
  <c r="KR21" i="1"/>
  <c r="KS21" i="1"/>
  <c r="KT21" i="1"/>
  <c r="KU21" i="1"/>
  <c r="LF21" i="1"/>
  <c r="LG21" i="1"/>
  <c r="LH21" i="1"/>
  <c r="LJ21" i="1"/>
  <c r="LK21" i="1"/>
  <c r="LL21" i="1"/>
  <c r="LM21" i="1"/>
  <c r="LX21" i="1"/>
  <c r="LY21" i="1"/>
  <c r="LZ21" i="1"/>
  <c r="MB21" i="1"/>
  <c r="MC21" i="1"/>
  <c r="MD21" i="1"/>
  <c r="ME21" i="1"/>
  <c r="MP21" i="1"/>
  <c r="MQ21" i="1"/>
  <c r="MR21" i="1"/>
  <c r="MT21" i="1"/>
  <c r="MU21" i="1"/>
  <c r="MV21" i="1"/>
  <c r="MW21" i="1"/>
  <c r="NH21" i="1"/>
  <c r="NI21" i="1"/>
  <c r="NJ21" i="1"/>
  <c r="NL21" i="1"/>
  <c r="NM21" i="1"/>
  <c r="NN21" i="1"/>
  <c r="NO21" i="1"/>
  <c r="NZ21" i="1"/>
  <c r="OA21" i="1"/>
  <c r="OB21" i="1"/>
  <c r="OD21" i="1"/>
  <c r="OE21" i="1"/>
  <c r="OF21" i="1"/>
  <c r="OG21" i="1"/>
  <c r="CD22" i="1"/>
  <c r="CE22" i="1"/>
  <c r="CF22" i="1"/>
  <c r="CH22" i="1"/>
  <c r="CI22" i="1"/>
  <c r="CJ22" i="1"/>
  <c r="CK22" i="1"/>
  <c r="CV22" i="1"/>
  <c r="CW22" i="1"/>
  <c r="CX22" i="1"/>
  <c r="CZ22" i="1"/>
  <c r="DA22" i="1"/>
  <c r="DB22" i="1"/>
  <c r="DC22" i="1"/>
  <c r="DN22" i="1"/>
  <c r="DO22" i="1"/>
  <c r="DP22" i="1"/>
  <c r="DR22" i="1"/>
  <c r="DS22" i="1"/>
  <c r="DT22" i="1"/>
  <c r="DU22" i="1"/>
  <c r="EG22" i="1"/>
  <c r="EH22" i="1"/>
  <c r="EI22" i="1"/>
  <c r="EK22" i="1"/>
  <c r="EL22" i="1"/>
  <c r="EM22" i="1"/>
  <c r="EN22" i="1"/>
  <c r="EY22" i="1"/>
  <c r="EZ22" i="1"/>
  <c r="FA22" i="1"/>
  <c r="FC22" i="1"/>
  <c r="FD22" i="1"/>
  <c r="FE22" i="1"/>
  <c r="FF22" i="1"/>
  <c r="FQ22" i="1"/>
  <c r="FR22" i="1"/>
  <c r="FS22" i="1"/>
  <c r="FU22" i="1"/>
  <c r="FV22" i="1"/>
  <c r="FW22" i="1"/>
  <c r="FX22" i="1"/>
  <c r="GI22" i="1"/>
  <c r="GJ22" i="1"/>
  <c r="GK22" i="1"/>
  <c r="GM22" i="1"/>
  <c r="GN22" i="1"/>
  <c r="GO22" i="1"/>
  <c r="GP22" i="1"/>
  <c r="HA22" i="1"/>
  <c r="HB22" i="1"/>
  <c r="HC22" i="1"/>
  <c r="HE22" i="1"/>
  <c r="HF22" i="1"/>
  <c r="HG22" i="1"/>
  <c r="HH22" i="1"/>
  <c r="HT22" i="1"/>
  <c r="HU22" i="1"/>
  <c r="HV22" i="1"/>
  <c r="HX22" i="1"/>
  <c r="HY22" i="1"/>
  <c r="HZ22" i="1"/>
  <c r="IA22" i="1"/>
  <c r="IL22" i="1"/>
  <c r="IM22" i="1"/>
  <c r="IN22" i="1"/>
  <c r="IP22" i="1"/>
  <c r="IQ22" i="1"/>
  <c r="IR22" i="1"/>
  <c r="IS22" i="1"/>
  <c r="JD22" i="1"/>
  <c r="JE22" i="1"/>
  <c r="JF22" i="1"/>
  <c r="JH22" i="1"/>
  <c r="JI22" i="1"/>
  <c r="JJ22" i="1"/>
  <c r="JK22" i="1"/>
  <c r="JV22" i="1"/>
  <c r="JW22" i="1"/>
  <c r="JX22" i="1"/>
  <c r="JZ22" i="1"/>
  <c r="KA22" i="1"/>
  <c r="KB22" i="1"/>
  <c r="KC22" i="1"/>
  <c r="KN22" i="1"/>
  <c r="KO22" i="1"/>
  <c r="KP22" i="1"/>
  <c r="KR22" i="1"/>
  <c r="KS22" i="1"/>
  <c r="KT22" i="1"/>
  <c r="KU22" i="1"/>
  <c r="LF22" i="1"/>
  <c r="LG22" i="1"/>
  <c r="LH22" i="1"/>
  <c r="LJ22" i="1"/>
  <c r="LK22" i="1"/>
  <c r="LL22" i="1"/>
  <c r="LM22" i="1"/>
  <c r="LX22" i="1"/>
  <c r="LY22" i="1"/>
  <c r="LZ22" i="1"/>
  <c r="MB22" i="1"/>
  <c r="MC22" i="1"/>
  <c r="MD22" i="1"/>
  <c r="ME22" i="1"/>
  <c r="MP22" i="1"/>
  <c r="MQ22" i="1"/>
  <c r="MR22" i="1"/>
  <c r="MT22" i="1"/>
  <c r="MU22" i="1"/>
  <c r="MV22" i="1"/>
  <c r="MW22" i="1"/>
  <c r="NH22" i="1"/>
  <c r="NI22" i="1"/>
  <c r="NJ22" i="1"/>
  <c r="NL22" i="1"/>
  <c r="NM22" i="1"/>
  <c r="NN22" i="1"/>
  <c r="NO22" i="1"/>
  <c r="NZ22" i="1"/>
  <c r="OA22" i="1"/>
  <c r="OB22" i="1"/>
  <c r="OD22" i="1"/>
  <c r="OE22" i="1"/>
  <c r="OF22" i="1"/>
  <c r="OG22" i="1"/>
  <c r="CD23" i="1"/>
  <c r="CE23" i="1"/>
  <c r="CF23" i="1"/>
  <c r="CH23" i="1"/>
  <c r="CI23" i="1"/>
  <c r="CJ23" i="1"/>
  <c r="CK23" i="1"/>
  <c r="CV23" i="1"/>
  <c r="CW23" i="1"/>
  <c r="CX23" i="1"/>
  <c r="CZ23" i="1"/>
  <c r="DA23" i="1"/>
  <c r="DB23" i="1"/>
  <c r="DC23" i="1"/>
  <c r="DN23" i="1"/>
  <c r="DO23" i="1"/>
  <c r="DP23" i="1"/>
  <c r="DR23" i="1"/>
  <c r="DS23" i="1"/>
  <c r="DT23" i="1"/>
  <c r="DU23" i="1"/>
  <c r="EG23" i="1"/>
  <c r="EH23" i="1"/>
  <c r="EI23" i="1"/>
  <c r="EK23" i="1"/>
  <c r="EL23" i="1"/>
  <c r="EM23" i="1"/>
  <c r="EN23" i="1"/>
  <c r="EY23" i="1"/>
  <c r="EZ23" i="1"/>
  <c r="FA23" i="1"/>
  <c r="FC23" i="1"/>
  <c r="FD23" i="1"/>
  <c r="FE23" i="1"/>
  <c r="FF23" i="1"/>
  <c r="FQ23" i="1"/>
  <c r="FR23" i="1"/>
  <c r="FS23" i="1"/>
  <c r="FU23" i="1"/>
  <c r="FV23" i="1"/>
  <c r="FW23" i="1"/>
  <c r="FX23" i="1"/>
  <c r="GI23" i="1"/>
  <c r="GJ23" i="1"/>
  <c r="GK23" i="1"/>
  <c r="GM23" i="1"/>
  <c r="GN23" i="1"/>
  <c r="GO23" i="1"/>
  <c r="GP23" i="1"/>
  <c r="HA23" i="1"/>
  <c r="HB23" i="1"/>
  <c r="HC23" i="1"/>
  <c r="HE23" i="1"/>
  <c r="HF23" i="1"/>
  <c r="HG23" i="1"/>
  <c r="HH23" i="1"/>
  <c r="HT23" i="1"/>
  <c r="HU23" i="1"/>
  <c r="HV23" i="1"/>
  <c r="HX23" i="1"/>
  <c r="HY23" i="1"/>
  <c r="HZ23" i="1"/>
  <c r="IA23" i="1"/>
  <c r="IL23" i="1"/>
  <c r="IM23" i="1"/>
  <c r="IN23" i="1"/>
  <c r="IP23" i="1"/>
  <c r="IQ23" i="1"/>
  <c r="IR23" i="1"/>
  <c r="IS23" i="1"/>
  <c r="JD23" i="1"/>
  <c r="JE23" i="1"/>
  <c r="JF23" i="1"/>
  <c r="JH23" i="1"/>
  <c r="JI23" i="1"/>
  <c r="JJ23" i="1"/>
  <c r="JK23" i="1"/>
  <c r="JV23" i="1"/>
  <c r="JW23" i="1"/>
  <c r="JX23" i="1"/>
  <c r="JZ23" i="1"/>
  <c r="KA23" i="1"/>
  <c r="KB23" i="1"/>
  <c r="KC23" i="1"/>
  <c r="KN23" i="1"/>
  <c r="KO23" i="1"/>
  <c r="KP23" i="1"/>
  <c r="KR23" i="1"/>
  <c r="KS23" i="1"/>
  <c r="KT23" i="1"/>
  <c r="KU23" i="1"/>
  <c r="LF23" i="1"/>
  <c r="LG23" i="1"/>
  <c r="LH23" i="1"/>
  <c r="LJ23" i="1"/>
  <c r="LK23" i="1"/>
  <c r="LL23" i="1"/>
  <c r="LM23" i="1"/>
  <c r="LX23" i="1"/>
  <c r="LY23" i="1"/>
  <c r="LZ23" i="1"/>
  <c r="MB23" i="1"/>
  <c r="MC23" i="1"/>
  <c r="MD23" i="1"/>
  <c r="ME23" i="1"/>
  <c r="MP23" i="1"/>
  <c r="MQ23" i="1"/>
  <c r="MR23" i="1"/>
  <c r="MT23" i="1"/>
  <c r="MU23" i="1"/>
  <c r="MV23" i="1"/>
  <c r="MW23" i="1"/>
  <c r="NH23" i="1"/>
  <c r="NI23" i="1"/>
  <c r="NJ23" i="1"/>
  <c r="NL23" i="1"/>
  <c r="NM23" i="1"/>
  <c r="NN23" i="1"/>
  <c r="NO23" i="1"/>
  <c r="NZ23" i="1"/>
  <c r="OA23" i="1"/>
  <c r="OB23" i="1"/>
  <c r="OD23" i="1"/>
  <c r="OE23" i="1"/>
  <c r="OF23" i="1"/>
  <c r="OG23" i="1"/>
  <c r="CD24" i="1"/>
  <c r="CE24" i="1"/>
  <c r="CF24" i="1"/>
  <c r="CH24" i="1"/>
  <c r="CI24" i="1"/>
  <c r="CJ24" i="1"/>
  <c r="CK24" i="1"/>
  <c r="CV24" i="1"/>
  <c r="CW24" i="1"/>
  <c r="CX24" i="1"/>
  <c r="CZ24" i="1"/>
  <c r="DA24" i="1"/>
  <c r="DB24" i="1"/>
  <c r="DC24" i="1"/>
  <c r="DN24" i="1"/>
  <c r="DO24" i="1"/>
  <c r="DP24" i="1"/>
  <c r="DR24" i="1"/>
  <c r="DS24" i="1"/>
  <c r="DT24" i="1"/>
  <c r="DU24" i="1"/>
  <c r="EG24" i="1"/>
  <c r="EH24" i="1"/>
  <c r="EI24" i="1"/>
  <c r="EK24" i="1"/>
  <c r="EL24" i="1"/>
  <c r="EM24" i="1"/>
  <c r="EN24" i="1"/>
  <c r="EY24" i="1"/>
  <c r="EZ24" i="1"/>
  <c r="FA24" i="1"/>
  <c r="FC24" i="1"/>
  <c r="FD24" i="1"/>
  <c r="FE24" i="1"/>
  <c r="FF24" i="1"/>
  <c r="FQ24" i="1"/>
  <c r="FR24" i="1"/>
  <c r="FS24" i="1"/>
  <c r="FU24" i="1"/>
  <c r="FV24" i="1"/>
  <c r="FW24" i="1"/>
  <c r="FX24" i="1"/>
  <c r="GI24" i="1"/>
  <c r="GJ24" i="1"/>
  <c r="GK24" i="1"/>
  <c r="GM24" i="1"/>
  <c r="GN24" i="1"/>
  <c r="GO24" i="1"/>
  <c r="GP24" i="1"/>
  <c r="HA24" i="1"/>
  <c r="HB24" i="1"/>
  <c r="HC24" i="1"/>
  <c r="HE24" i="1"/>
  <c r="HF24" i="1"/>
  <c r="HG24" i="1"/>
  <c r="HH24" i="1"/>
  <c r="HT24" i="1"/>
  <c r="HU24" i="1"/>
  <c r="HV24" i="1"/>
  <c r="HX24" i="1"/>
  <c r="HY24" i="1"/>
  <c r="HZ24" i="1"/>
  <c r="IA24" i="1"/>
  <c r="IL24" i="1"/>
  <c r="IM24" i="1"/>
  <c r="IN24" i="1"/>
  <c r="IP24" i="1"/>
  <c r="IQ24" i="1"/>
  <c r="IR24" i="1"/>
  <c r="IS24" i="1"/>
  <c r="JD24" i="1"/>
  <c r="JE24" i="1"/>
  <c r="JF24" i="1"/>
  <c r="JH24" i="1"/>
  <c r="JI24" i="1"/>
  <c r="JJ24" i="1"/>
  <c r="JK24" i="1"/>
  <c r="JV24" i="1"/>
  <c r="JW24" i="1"/>
  <c r="JX24" i="1"/>
  <c r="JZ24" i="1"/>
  <c r="KA24" i="1"/>
  <c r="KB24" i="1"/>
  <c r="KC24" i="1"/>
  <c r="KN24" i="1"/>
  <c r="KO24" i="1"/>
  <c r="KP24" i="1"/>
  <c r="KR24" i="1"/>
  <c r="KS24" i="1"/>
  <c r="KT24" i="1"/>
  <c r="KU24" i="1"/>
  <c r="LF24" i="1"/>
  <c r="LG24" i="1"/>
  <c r="LH24" i="1"/>
  <c r="LJ24" i="1"/>
  <c r="LK24" i="1"/>
  <c r="LL24" i="1"/>
  <c r="LM24" i="1"/>
  <c r="LX24" i="1"/>
  <c r="LY24" i="1"/>
  <c r="LZ24" i="1"/>
  <c r="MB24" i="1"/>
  <c r="MC24" i="1"/>
  <c r="MD24" i="1"/>
  <c r="ME24" i="1"/>
  <c r="MP24" i="1"/>
  <c r="MQ24" i="1"/>
  <c r="MR24" i="1"/>
  <c r="MT24" i="1"/>
  <c r="MU24" i="1"/>
  <c r="MV24" i="1"/>
  <c r="MW24" i="1"/>
  <c r="NH24" i="1"/>
  <c r="NI24" i="1"/>
  <c r="NJ24" i="1"/>
  <c r="NL24" i="1"/>
  <c r="NM24" i="1"/>
  <c r="NN24" i="1"/>
  <c r="NO24" i="1"/>
  <c r="NZ24" i="1"/>
  <c r="OA24" i="1"/>
  <c r="OB24" i="1"/>
  <c r="OD24" i="1"/>
  <c r="OE24" i="1"/>
  <c r="OF24" i="1"/>
  <c r="OG24" i="1"/>
  <c r="CD25" i="1"/>
  <c r="CE25" i="1"/>
  <c r="CF25" i="1"/>
  <c r="CH25" i="1"/>
  <c r="CI25" i="1"/>
  <c r="CJ25" i="1"/>
  <c r="CK25" i="1"/>
  <c r="CV25" i="1"/>
  <c r="CW25" i="1"/>
  <c r="CX25" i="1"/>
  <c r="CZ25" i="1"/>
  <c r="DA25" i="1"/>
  <c r="DB25" i="1"/>
  <c r="DC25" i="1"/>
  <c r="DN25" i="1"/>
  <c r="DO25" i="1"/>
  <c r="DP25" i="1"/>
  <c r="DR25" i="1"/>
  <c r="DS25" i="1"/>
  <c r="DT25" i="1"/>
  <c r="DU25" i="1"/>
  <c r="EG25" i="1"/>
  <c r="EH25" i="1"/>
  <c r="EI25" i="1"/>
  <c r="EK25" i="1"/>
  <c r="EL25" i="1"/>
  <c r="EM25" i="1"/>
  <c r="EN25" i="1"/>
  <c r="EY25" i="1"/>
  <c r="EZ25" i="1"/>
  <c r="FA25" i="1"/>
  <c r="FC25" i="1"/>
  <c r="FD25" i="1"/>
  <c r="FE25" i="1"/>
  <c r="FF25" i="1"/>
  <c r="FQ25" i="1"/>
  <c r="FR25" i="1"/>
  <c r="FS25" i="1"/>
  <c r="FU25" i="1"/>
  <c r="FV25" i="1"/>
  <c r="FW25" i="1"/>
  <c r="FX25" i="1"/>
  <c r="GI25" i="1"/>
  <c r="GJ25" i="1"/>
  <c r="GK25" i="1"/>
  <c r="GM25" i="1"/>
  <c r="GN25" i="1"/>
  <c r="GO25" i="1"/>
  <c r="GP25" i="1"/>
  <c r="HA25" i="1"/>
  <c r="HB25" i="1"/>
  <c r="HC25" i="1"/>
  <c r="HE25" i="1"/>
  <c r="HF25" i="1"/>
  <c r="HG25" i="1"/>
  <c r="HH25" i="1"/>
  <c r="HT25" i="1"/>
  <c r="HU25" i="1"/>
  <c r="HV25" i="1"/>
  <c r="HX25" i="1"/>
  <c r="HY25" i="1"/>
  <c r="HZ25" i="1"/>
  <c r="IA25" i="1"/>
  <c r="IL25" i="1"/>
  <c r="IM25" i="1"/>
  <c r="IN25" i="1"/>
  <c r="IP25" i="1"/>
  <c r="IQ25" i="1"/>
  <c r="IR25" i="1"/>
  <c r="IS25" i="1"/>
  <c r="JD25" i="1"/>
  <c r="JE25" i="1"/>
  <c r="JF25" i="1"/>
  <c r="JH25" i="1"/>
  <c r="JI25" i="1"/>
  <c r="JJ25" i="1"/>
  <c r="JK25" i="1"/>
  <c r="JV25" i="1"/>
  <c r="JW25" i="1"/>
  <c r="JX25" i="1"/>
  <c r="JZ25" i="1"/>
  <c r="KA25" i="1"/>
  <c r="KB25" i="1"/>
  <c r="KC25" i="1"/>
  <c r="KN25" i="1"/>
  <c r="KO25" i="1"/>
  <c r="KP25" i="1"/>
  <c r="KR25" i="1"/>
  <c r="KS25" i="1"/>
  <c r="KT25" i="1"/>
  <c r="KU25" i="1"/>
  <c r="LF25" i="1"/>
  <c r="LG25" i="1"/>
  <c r="LH25" i="1"/>
  <c r="LJ25" i="1"/>
  <c r="LK25" i="1"/>
  <c r="LL25" i="1"/>
  <c r="LM25" i="1"/>
  <c r="LX25" i="1"/>
  <c r="LY25" i="1"/>
  <c r="LZ25" i="1"/>
  <c r="MB25" i="1"/>
  <c r="MC25" i="1"/>
  <c r="MD25" i="1"/>
  <c r="ME25" i="1"/>
  <c r="MP25" i="1"/>
  <c r="MQ25" i="1"/>
  <c r="MR25" i="1"/>
  <c r="MT25" i="1"/>
  <c r="MU25" i="1"/>
  <c r="MV25" i="1"/>
  <c r="MW25" i="1"/>
  <c r="NH25" i="1"/>
  <c r="NI25" i="1"/>
  <c r="NJ25" i="1"/>
  <c r="NL25" i="1"/>
  <c r="NM25" i="1"/>
  <c r="NN25" i="1"/>
  <c r="NO25" i="1"/>
  <c r="NZ25" i="1"/>
  <c r="OA25" i="1"/>
  <c r="OB25" i="1"/>
  <c r="OD25" i="1"/>
  <c r="OE25" i="1"/>
  <c r="OF25" i="1"/>
  <c r="OG25" i="1"/>
  <c r="CD26" i="1"/>
  <c r="CE26" i="1"/>
  <c r="CF26" i="1"/>
  <c r="CH26" i="1"/>
  <c r="CI26" i="1"/>
  <c r="CJ26" i="1"/>
  <c r="CK26" i="1"/>
  <c r="CV26" i="1"/>
  <c r="CW26" i="1"/>
  <c r="CX26" i="1"/>
  <c r="CZ26" i="1"/>
  <c r="DA26" i="1"/>
  <c r="DB26" i="1"/>
  <c r="DC26" i="1"/>
  <c r="DN26" i="1"/>
  <c r="DO26" i="1"/>
  <c r="DP26" i="1"/>
  <c r="DR26" i="1"/>
  <c r="DS26" i="1"/>
  <c r="DT26" i="1"/>
  <c r="DU26" i="1"/>
  <c r="EG26" i="1"/>
  <c r="EH26" i="1"/>
  <c r="EI26" i="1"/>
  <c r="EK26" i="1"/>
  <c r="EL26" i="1"/>
  <c r="EM26" i="1"/>
  <c r="EN26" i="1"/>
  <c r="EY26" i="1"/>
  <c r="EZ26" i="1"/>
  <c r="FA26" i="1"/>
  <c r="FC26" i="1"/>
  <c r="FD26" i="1"/>
  <c r="FE26" i="1"/>
  <c r="FF26" i="1"/>
  <c r="FQ26" i="1"/>
  <c r="FR26" i="1"/>
  <c r="FS26" i="1"/>
  <c r="FU26" i="1"/>
  <c r="FV26" i="1"/>
  <c r="FW26" i="1"/>
  <c r="FX26" i="1"/>
  <c r="GI26" i="1"/>
  <c r="GJ26" i="1"/>
  <c r="GK26" i="1"/>
  <c r="GM26" i="1"/>
  <c r="GN26" i="1"/>
  <c r="GO26" i="1"/>
  <c r="GP26" i="1"/>
  <c r="HA26" i="1"/>
  <c r="HB26" i="1"/>
  <c r="HC26" i="1"/>
  <c r="HE26" i="1"/>
  <c r="HF26" i="1"/>
  <c r="HG26" i="1"/>
  <c r="HH26" i="1"/>
  <c r="HT26" i="1"/>
  <c r="HU26" i="1"/>
  <c r="HV26" i="1"/>
  <c r="HX26" i="1"/>
  <c r="HY26" i="1"/>
  <c r="HZ26" i="1"/>
  <c r="IA26" i="1"/>
  <c r="IL26" i="1"/>
  <c r="IM26" i="1"/>
  <c r="IN26" i="1"/>
  <c r="IP26" i="1"/>
  <c r="IQ26" i="1"/>
  <c r="IR26" i="1"/>
  <c r="IS26" i="1"/>
  <c r="JD26" i="1"/>
  <c r="JE26" i="1"/>
  <c r="JF26" i="1"/>
  <c r="JH26" i="1"/>
  <c r="JI26" i="1"/>
  <c r="JJ26" i="1"/>
  <c r="JK26" i="1"/>
  <c r="JV26" i="1"/>
  <c r="JW26" i="1"/>
  <c r="JX26" i="1"/>
  <c r="JZ26" i="1"/>
  <c r="KA26" i="1"/>
  <c r="KB26" i="1"/>
  <c r="KC26" i="1"/>
  <c r="KN26" i="1"/>
  <c r="KO26" i="1"/>
  <c r="KP26" i="1"/>
  <c r="KR26" i="1"/>
  <c r="KS26" i="1"/>
  <c r="KT26" i="1"/>
  <c r="KU26" i="1"/>
  <c r="LF26" i="1"/>
  <c r="LG26" i="1"/>
  <c r="LH26" i="1"/>
  <c r="LJ26" i="1"/>
  <c r="LK26" i="1"/>
  <c r="LL26" i="1"/>
  <c r="LM26" i="1"/>
  <c r="LX26" i="1"/>
  <c r="LY26" i="1"/>
  <c r="LZ26" i="1"/>
  <c r="MB26" i="1"/>
  <c r="MC26" i="1"/>
  <c r="MD26" i="1"/>
  <c r="ME26" i="1"/>
  <c r="MP26" i="1"/>
  <c r="MQ26" i="1"/>
  <c r="MR26" i="1"/>
  <c r="MT26" i="1"/>
  <c r="MU26" i="1"/>
  <c r="MV26" i="1"/>
  <c r="MW26" i="1"/>
  <c r="NH26" i="1"/>
  <c r="NI26" i="1"/>
  <c r="NJ26" i="1"/>
  <c r="NL26" i="1"/>
  <c r="NM26" i="1"/>
  <c r="NN26" i="1"/>
  <c r="NO26" i="1"/>
  <c r="NZ26" i="1"/>
  <c r="OA26" i="1"/>
  <c r="OB26" i="1"/>
  <c r="OD26" i="1"/>
  <c r="OE26" i="1"/>
  <c r="OF26" i="1"/>
  <c r="OG26" i="1"/>
  <c r="CD27" i="1"/>
  <c r="CE27" i="1"/>
  <c r="CF27" i="1"/>
  <c r="CH27" i="1"/>
  <c r="CI27" i="1"/>
  <c r="CJ27" i="1"/>
  <c r="CK27" i="1"/>
  <c r="CV27" i="1"/>
  <c r="CW27" i="1"/>
  <c r="CX27" i="1"/>
  <c r="CZ27" i="1"/>
  <c r="DA27" i="1"/>
  <c r="DB27" i="1"/>
  <c r="DC27" i="1"/>
  <c r="DN27" i="1"/>
  <c r="DO27" i="1"/>
  <c r="DP27" i="1"/>
  <c r="DR27" i="1"/>
  <c r="DS27" i="1"/>
  <c r="DT27" i="1"/>
  <c r="DU27" i="1"/>
  <c r="EG27" i="1"/>
  <c r="EH27" i="1"/>
  <c r="EI27" i="1"/>
  <c r="EK27" i="1"/>
  <c r="EL27" i="1"/>
  <c r="EM27" i="1"/>
  <c r="EN27" i="1"/>
  <c r="EY27" i="1"/>
  <c r="EZ27" i="1"/>
  <c r="FA27" i="1"/>
  <c r="FC27" i="1"/>
  <c r="FD27" i="1"/>
  <c r="FE27" i="1"/>
  <c r="FF27" i="1"/>
  <c r="FQ27" i="1"/>
  <c r="FR27" i="1"/>
  <c r="FS27" i="1"/>
  <c r="FU27" i="1"/>
  <c r="FV27" i="1"/>
  <c r="FW27" i="1"/>
  <c r="FX27" i="1"/>
  <c r="GI27" i="1"/>
  <c r="GJ27" i="1"/>
  <c r="GK27" i="1"/>
  <c r="GM27" i="1"/>
  <c r="GN27" i="1"/>
  <c r="GO27" i="1"/>
  <c r="GP27" i="1"/>
  <c r="HA27" i="1"/>
  <c r="HB27" i="1"/>
  <c r="HC27" i="1"/>
  <c r="HE27" i="1"/>
  <c r="HF27" i="1"/>
  <c r="HG27" i="1"/>
  <c r="HH27" i="1"/>
  <c r="HT27" i="1"/>
  <c r="HU27" i="1"/>
  <c r="HV27" i="1"/>
  <c r="HX27" i="1"/>
  <c r="HY27" i="1"/>
  <c r="HZ27" i="1"/>
  <c r="IA27" i="1"/>
  <c r="IL27" i="1"/>
  <c r="IM27" i="1"/>
  <c r="IN27" i="1"/>
  <c r="IP27" i="1"/>
  <c r="IQ27" i="1"/>
  <c r="IR27" i="1"/>
  <c r="IS27" i="1"/>
  <c r="JD27" i="1"/>
  <c r="JE27" i="1"/>
  <c r="JF27" i="1"/>
  <c r="JH27" i="1"/>
  <c r="JI27" i="1"/>
  <c r="JJ27" i="1"/>
  <c r="JK27" i="1"/>
  <c r="JV27" i="1"/>
  <c r="JW27" i="1"/>
  <c r="JX27" i="1"/>
  <c r="JZ27" i="1"/>
  <c r="KA27" i="1"/>
  <c r="KB27" i="1"/>
  <c r="KC27" i="1"/>
  <c r="KN27" i="1"/>
  <c r="KO27" i="1"/>
  <c r="KP27" i="1"/>
  <c r="KR27" i="1"/>
  <c r="KS27" i="1"/>
  <c r="KT27" i="1"/>
  <c r="KU27" i="1"/>
  <c r="LF27" i="1"/>
  <c r="LG27" i="1"/>
  <c r="LH27" i="1"/>
  <c r="LJ27" i="1"/>
  <c r="LK27" i="1"/>
  <c r="LL27" i="1"/>
  <c r="LM27" i="1"/>
  <c r="LX27" i="1"/>
  <c r="LY27" i="1"/>
  <c r="LZ27" i="1"/>
  <c r="MB27" i="1"/>
  <c r="MC27" i="1"/>
  <c r="MD27" i="1"/>
  <c r="ME27" i="1"/>
  <c r="MP27" i="1"/>
  <c r="MQ27" i="1"/>
  <c r="MR27" i="1"/>
  <c r="MT27" i="1"/>
  <c r="MU27" i="1"/>
  <c r="MV27" i="1"/>
  <c r="MW27" i="1"/>
  <c r="NH27" i="1"/>
  <c r="NI27" i="1"/>
  <c r="NJ27" i="1"/>
  <c r="NL27" i="1"/>
  <c r="NM27" i="1"/>
  <c r="NN27" i="1"/>
  <c r="NO27" i="1"/>
  <c r="NZ27" i="1"/>
  <c r="OA27" i="1"/>
  <c r="OB27" i="1"/>
  <c r="OD27" i="1"/>
  <c r="OE27" i="1"/>
  <c r="OF27" i="1"/>
  <c r="OG27" i="1"/>
  <c r="CD28" i="1"/>
  <c r="CE28" i="1"/>
  <c r="CF28" i="1"/>
  <c r="CH28" i="1"/>
  <c r="CI28" i="1"/>
  <c r="CJ28" i="1"/>
  <c r="CK28" i="1"/>
  <c r="CV28" i="1"/>
  <c r="CW28" i="1"/>
  <c r="CX28" i="1"/>
  <c r="CZ28" i="1"/>
  <c r="DA28" i="1"/>
  <c r="DB28" i="1"/>
  <c r="DC28" i="1"/>
  <c r="DN28" i="1"/>
  <c r="DO28" i="1"/>
  <c r="DP28" i="1"/>
  <c r="DR28" i="1"/>
  <c r="DS28" i="1"/>
  <c r="DT28" i="1"/>
  <c r="DU28" i="1"/>
  <c r="EG28" i="1"/>
  <c r="EH28" i="1"/>
  <c r="EI28" i="1"/>
  <c r="EK28" i="1"/>
  <c r="EL28" i="1"/>
  <c r="EM28" i="1"/>
  <c r="EN28" i="1"/>
  <c r="EY28" i="1"/>
  <c r="EZ28" i="1"/>
  <c r="FA28" i="1"/>
  <c r="FC28" i="1"/>
  <c r="FD28" i="1"/>
  <c r="FE28" i="1"/>
  <c r="FF28" i="1"/>
  <c r="FQ28" i="1"/>
  <c r="FR28" i="1"/>
  <c r="FS28" i="1"/>
  <c r="FU28" i="1"/>
  <c r="FV28" i="1"/>
  <c r="FW28" i="1"/>
  <c r="FX28" i="1"/>
  <c r="GI28" i="1"/>
  <c r="GJ28" i="1"/>
  <c r="GK28" i="1"/>
  <c r="GM28" i="1"/>
  <c r="GN28" i="1"/>
  <c r="GO28" i="1"/>
  <c r="GP28" i="1"/>
  <c r="HA28" i="1"/>
  <c r="HB28" i="1"/>
  <c r="HC28" i="1"/>
  <c r="HE28" i="1"/>
  <c r="HF28" i="1"/>
  <c r="HG28" i="1"/>
  <c r="HH28" i="1"/>
  <c r="HT28" i="1"/>
  <c r="HU28" i="1"/>
  <c r="HV28" i="1"/>
  <c r="HX28" i="1"/>
  <c r="HY28" i="1"/>
  <c r="HZ28" i="1"/>
  <c r="IA28" i="1"/>
  <c r="IL28" i="1"/>
  <c r="IM28" i="1"/>
  <c r="IN28" i="1"/>
  <c r="IP28" i="1"/>
  <c r="IQ28" i="1"/>
  <c r="IR28" i="1"/>
  <c r="IS28" i="1"/>
  <c r="JD28" i="1"/>
  <c r="JE28" i="1"/>
  <c r="JF28" i="1"/>
  <c r="JH28" i="1"/>
  <c r="JI28" i="1"/>
  <c r="JJ28" i="1"/>
  <c r="JK28" i="1"/>
  <c r="JV28" i="1"/>
  <c r="JW28" i="1"/>
  <c r="JX28" i="1"/>
  <c r="JZ28" i="1"/>
  <c r="KA28" i="1"/>
  <c r="KB28" i="1"/>
  <c r="KC28" i="1"/>
  <c r="KN28" i="1"/>
  <c r="KO28" i="1"/>
  <c r="KP28" i="1"/>
  <c r="KR28" i="1"/>
  <c r="KS28" i="1"/>
  <c r="KT28" i="1"/>
  <c r="KU28" i="1"/>
  <c r="LF28" i="1"/>
  <c r="LG28" i="1"/>
  <c r="LH28" i="1"/>
  <c r="LJ28" i="1"/>
  <c r="LK28" i="1"/>
  <c r="LL28" i="1"/>
  <c r="LM28" i="1"/>
  <c r="LX28" i="1"/>
  <c r="LY28" i="1"/>
  <c r="LZ28" i="1"/>
  <c r="MB28" i="1"/>
  <c r="MC28" i="1"/>
  <c r="MD28" i="1"/>
  <c r="ME28" i="1"/>
  <c r="MP28" i="1"/>
  <c r="MQ28" i="1"/>
  <c r="MR28" i="1"/>
  <c r="MT28" i="1"/>
  <c r="MU28" i="1"/>
  <c r="MV28" i="1"/>
  <c r="MW28" i="1"/>
  <c r="NH28" i="1"/>
  <c r="NI28" i="1"/>
  <c r="NJ28" i="1"/>
  <c r="NL28" i="1"/>
  <c r="NM28" i="1"/>
  <c r="NN28" i="1"/>
  <c r="NO28" i="1"/>
  <c r="NZ28" i="1"/>
  <c r="OA28" i="1"/>
  <c r="OB28" i="1"/>
  <c r="OD28" i="1"/>
  <c r="OE28" i="1"/>
  <c r="OF28" i="1"/>
  <c r="OG28" i="1"/>
  <c r="CD29" i="1"/>
  <c r="CE29" i="1"/>
  <c r="CF29" i="1"/>
  <c r="CH29" i="1"/>
  <c r="CI29" i="1"/>
  <c r="CJ29" i="1"/>
  <c r="CK29" i="1"/>
  <c r="CV29" i="1"/>
  <c r="CW29" i="1"/>
  <c r="CX29" i="1"/>
  <c r="CZ29" i="1"/>
  <c r="DA29" i="1"/>
  <c r="DB29" i="1"/>
  <c r="DC29" i="1"/>
  <c r="DN29" i="1"/>
  <c r="DO29" i="1"/>
  <c r="DP29" i="1"/>
  <c r="DR29" i="1"/>
  <c r="DS29" i="1"/>
  <c r="DT29" i="1"/>
  <c r="DU29" i="1"/>
  <c r="EG29" i="1"/>
  <c r="EH29" i="1"/>
  <c r="EI29" i="1"/>
  <c r="EK29" i="1"/>
  <c r="EL29" i="1"/>
  <c r="EM29" i="1"/>
  <c r="EN29" i="1"/>
  <c r="EY29" i="1"/>
  <c r="EZ29" i="1"/>
  <c r="FA29" i="1"/>
  <c r="FC29" i="1"/>
  <c r="FD29" i="1"/>
  <c r="FE29" i="1"/>
  <c r="FF29" i="1"/>
  <c r="FQ29" i="1"/>
  <c r="FR29" i="1"/>
  <c r="FS29" i="1"/>
  <c r="FU29" i="1"/>
  <c r="FV29" i="1"/>
  <c r="FW29" i="1"/>
  <c r="FX29" i="1"/>
  <c r="GI29" i="1"/>
  <c r="GJ29" i="1"/>
  <c r="GK29" i="1"/>
  <c r="GM29" i="1"/>
  <c r="GN29" i="1"/>
  <c r="GO29" i="1"/>
  <c r="GP29" i="1"/>
  <c r="HA29" i="1"/>
  <c r="HB29" i="1"/>
  <c r="HC29" i="1"/>
  <c r="HE29" i="1"/>
  <c r="HF29" i="1"/>
  <c r="HG29" i="1"/>
  <c r="HH29" i="1"/>
  <c r="HT29" i="1"/>
  <c r="HU29" i="1"/>
  <c r="HV29" i="1"/>
  <c r="HX29" i="1"/>
  <c r="HY29" i="1"/>
  <c r="HZ29" i="1"/>
  <c r="IA29" i="1"/>
  <c r="IL29" i="1"/>
  <c r="IM29" i="1"/>
  <c r="IN29" i="1"/>
  <c r="IP29" i="1"/>
  <c r="IQ29" i="1"/>
  <c r="IR29" i="1"/>
  <c r="IS29" i="1"/>
  <c r="JD29" i="1"/>
  <c r="JE29" i="1"/>
  <c r="JF29" i="1"/>
  <c r="JH29" i="1"/>
  <c r="JI29" i="1"/>
  <c r="JJ29" i="1"/>
  <c r="JK29" i="1"/>
  <c r="JV29" i="1"/>
  <c r="JW29" i="1"/>
  <c r="JX29" i="1"/>
  <c r="JZ29" i="1"/>
  <c r="KA29" i="1"/>
  <c r="KB29" i="1"/>
  <c r="KC29" i="1"/>
  <c r="KN29" i="1"/>
  <c r="KO29" i="1"/>
  <c r="KP29" i="1"/>
  <c r="KR29" i="1"/>
  <c r="KS29" i="1"/>
  <c r="KT29" i="1"/>
  <c r="KU29" i="1"/>
  <c r="LF29" i="1"/>
  <c r="LG29" i="1"/>
  <c r="LH29" i="1"/>
  <c r="LJ29" i="1"/>
  <c r="LK29" i="1"/>
  <c r="LL29" i="1"/>
  <c r="LM29" i="1"/>
  <c r="LX29" i="1"/>
  <c r="LY29" i="1"/>
  <c r="LZ29" i="1"/>
  <c r="MB29" i="1"/>
  <c r="MC29" i="1"/>
  <c r="MD29" i="1"/>
  <c r="ME29" i="1"/>
  <c r="MP29" i="1"/>
  <c r="MQ29" i="1"/>
  <c r="MR29" i="1"/>
  <c r="MT29" i="1"/>
  <c r="MU29" i="1"/>
  <c r="MV29" i="1"/>
  <c r="MW29" i="1"/>
  <c r="NH29" i="1"/>
  <c r="NI29" i="1"/>
  <c r="NJ29" i="1"/>
  <c r="NL29" i="1"/>
  <c r="NM29" i="1"/>
  <c r="NN29" i="1"/>
  <c r="NO29" i="1"/>
  <c r="NZ29" i="1"/>
  <c r="OA29" i="1"/>
  <c r="OB29" i="1"/>
  <c r="OD29" i="1"/>
  <c r="OE29" i="1"/>
  <c r="OF29" i="1"/>
  <c r="OG29" i="1"/>
  <c r="CD30" i="1"/>
  <c r="CE30" i="1"/>
  <c r="CF30" i="1"/>
  <c r="CH30" i="1"/>
  <c r="CI30" i="1"/>
  <c r="CJ30" i="1"/>
  <c r="CK30" i="1"/>
  <c r="CV30" i="1"/>
  <c r="CW30" i="1"/>
  <c r="CX30" i="1"/>
  <c r="CZ30" i="1"/>
  <c r="DA30" i="1"/>
  <c r="DB30" i="1"/>
  <c r="DC30" i="1"/>
  <c r="DN30" i="1"/>
  <c r="DO30" i="1"/>
  <c r="DP30" i="1"/>
  <c r="DR30" i="1"/>
  <c r="DS30" i="1"/>
  <c r="DT30" i="1"/>
  <c r="DU30" i="1"/>
  <c r="EG30" i="1"/>
  <c r="EH30" i="1"/>
  <c r="EI30" i="1"/>
  <c r="EK30" i="1"/>
  <c r="EL30" i="1"/>
  <c r="EM30" i="1"/>
  <c r="EN30" i="1"/>
  <c r="EY30" i="1"/>
  <c r="EZ30" i="1"/>
  <c r="FA30" i="1"/>
  <c r="FC30" i="1"/>
  <c r="FD30" i="1"/>
  <c r="FE30" i="1"/>
  <c r="FF30" i="1"/>
  <c r="FQ30" i="1"/>
  <c r="FR30" i="1"/>
  <c r="FS30" i="1"/>
  <c r="FU30" i="1"/>
  <c r="FV30" i="1"/>
  <c r="FW30" i="1"/>
  <c r="FX30" i="1"/>
  <c r="GI30" i="1"/>
  <c r="GJ30" i="1"/>
  <c r="GK30" i="1"/>
  <c r="GM30" i="1"/>
  <c r="GN30" i="1"/>
  <c r="GO30" i="1"/>
  <c r="GP30" i="1"/>
  <c r="HA30" i="1"/>
  <c r="HB30" i="1"/>
  <c r="HC30" i="1"/>
  <c r="HE30" i="1"/>
  <c r="HF30" i="1"/>
  <c r="HG30" i="1"/>
  <c r="HH30" i="1"/>
  <c r="HT30" i="1"/>
  <c r="HU30" i="1"/>
  <c r="HV30" i="1"/>
  <c r="HX30" i="1"/>
  <c r="HY30" i="1"/>
  <c r="HZ30" i="1"/>
  <c r="IA30" i="1"/>
  <c r="IL30" i="1"/>
  <c r="IM30" i="1"/>
  <c r="IN30" i="1"/>
  <c r="IP30" i="1"/>
  <c r="IQ30" i="1"/>
  <c r="IR30" i="1"/>
  <c r="IS30" i="1"/>
  <c r="JD30" i="1"/>
  <c r="JE30" i="1"/>
  <c r="JF30" i="1"/>
  <c r="JH30" i="1"/>
  <c r="JI30" i="1"/>
  <c r="JJ30" i="1"/>
  <c r="JK30" i="1"/>
  <c r="JV30" i="1"/>
  <c r="JW30" i="1"/>
  <c r="JX30" i="1"/>
  <c r="JZ30" i="1"/>
  <c r="KA30" i="1"/>
  <c r="KB30" i="1"/>
  <c r="KC30" i="1"/>
  <c r="KN30" i="1"/>
  <c r="KO30" i="1"/>
  <c r="KP30" i="1"/>
  <c r="KR30" i="1"/>
  <c r="KS30" i="1"/>
  <c r="KT30" i="1"/>
  <c r="KU30" i="1"/>
  <c r="LF30" i="1"/>
  <c r="LG30" i="1"/>
  <c r="LH30" i="1"/>
  <c r="LJ30" i="1"/>
  <c r="LK30" i="1"/>
  <c r="LL30" i="1"/>
  <c r="LM30" i="1"/>
  <c r="LX30" i="1"/>
  <c r="LY30" i="1"/>
  <c r="LZ30" i="1"/>
  <c r="MB30" i="1"/>
  <c r="MC30" i="1"/>
  <c r="MD30" i="1"/>
  <c r="ME30" i="1"/>
  <c r="MP30" i="1"/>
  <c r="MQ30" i="1"/>
  <c r="MR30" i="1"/>
  <c r="MT30" i="1"/>
  <c r="MU30" i="1"/>
  <c r="MV30" i="1"/>
  <c r="MW30" i="1"/>
  <c r="NH30" i="1"/>
  <c r="NI30" i="1"/>
  <c r="NJ30" i="1"/>
  <c r="NL30" i="1"/>
  <c r="NM30" i="1"/>
  <c r="NN30" i="1"/>
  <c r="NO30" i="1"/>
  <c r="NZ30" i="1"/>
  <c r="OA30" i="1"/>
  <c r="OB30" i="1"/>
  <c r="OD30" i="1"/>
  <c r="OE30" i="1"/>
  <c r="OF30" i="1"/>
  <c r="OG30" i="1"/>
  <c r="CD31" i="1"/>
  <c r="CE31" i="1"/>
  <c r="CF31" i="1"/>
  <c r="CH31" i="1"/>
  <c r="CI31" i="1"/>
  <c r="CJ31" i="1"/>
  <c r="CK31" i="1"/>
  <c r="CV31" i="1"/>
  <c r="CW31" i="1"/>
  <c r="CX31" i="1"/>
  <c r="CZ31" i="1"/>
  <c r="DA31" i="1"/>
  <c r="DB31" i="1"/>
  <c r="DC31" i="1"/>
  <c r="DN31" i="1"/>
  <c r="DO31" i="1"/>
  <c r="DP31" i="1"/>
  <c r="DR31" i="1"/>
  <c r="DS31" i="1"/>
  <c r="DT31" i="1"/>
  <c r="DU31" i="1"/>
  <c r="EG31" i="1"/>
  <c r="EH31" i="1"/>
  <c r="EI31" i="1"/>
  <c r="EK31" i="1"/>
  <c r="EL31" i="1"/>
  <c r="EM31" i="1"/>
  <c r="EN31" i="1"/>
  <c r="EY31" i="1"/>
  <c r="EZ31" i="1"/>
  <c r="FA31" i="1"/>
  <c r="FC31" i="1"/>
  <c r="FD31" i="1"/>
  <c r="FE31" i="1"/>
  <c r="FF31" i="1"/>
  <c r="FQ31" i="1"/>
  <c r="FR31" i="1"/>
  <c r="FS31" i="1"/>
  <c r="FU31" i="1"/>
  <c r="FV31" i="1"/>
  <c r="FW31" i="1"/>
  <c r="FX31" i="1"/>
  <c r="GI31" i="1"/>
  <c r="GJ31" i="1"/>
  <c r="GK31" i="1"/>
  <c r="GM31" i="1"/>
  <c r="GN31" i="1"/>
  <c r="GO31" i="1"/>
  <c r="GP31" i="1"/>
  <c r="HA31" i="1"/>
  <c r="HB31" i="1"/>
  <c r="HC31" i="1"/>
  <c r="HE31" i="1"/>
  <c r="HF31" i="1"/>
  <c r="HG31" i="1"/>
  <c r="HH31" i="1"/>
  <c r="HT31" i="1"/>
  <c r="HU31" i="1"/>
  <c r="HV31" i="1"/>
  <c r="HX31" i="1"/>
  <c r="HY31" i="1"/>
  <c r="HZ31" i="1"/>
  <c r="IA31" i="1"/>
  <c r="IL31" i="1"/>
  <c r="IM31" i="1"/>
  <c r="IN31" i="1"/>
  <c r="IP31" i="1"/>
  <c r="IQ31" i="1"/>
  <c r="IR31" i="1"/>
  <c r="IS31" i="1"/>
  <c r="JD31" i="1"/>
  <c r="JE31" i="1"/>
  <c r="JF31" i="1"/>
  <c r="JH31" i="1"/>
  <c r="JI31" i="1"/>
  <c r="JJ31" i="1"/>
  <c r="JK31" i="1"/>
  <c r="JV31" i="1"/>
  <c r="JW31" i="1"/>
  <c r="JX31" i="1"/>
  <c r="JZ31" i="1"/>
  <c r="KA31" i="1"/>
  <c r="KB31" i="1"/>
  <c r="KC31" i="1"/>
  <c r="KN31" i="1"/>
  <c r="KO31" i="1"/>
  <c r="KP31" i="1"/>
  <c r="KR31" i="1"/>
  <c r="KS31" i="1"/>
  <c r="KT31" i="1"/>
  <c r="KU31" i="1"/>
  <c r="LF31" i="1"/>
  <c r="LG31" i="1"/>
  <c r="LH31" i="1"/>
  <c r="LJ31" i="1"/>
  <c r="LK31" i="1"/>
  <c r="LL31" i="1"/>
  <c r="LM31" i="1"/>
  <c r="LX31" i="1"/>
  <c r="LY31" i="1"/>
  <c r="LZ31" i="1"/>
  <c r="MB31" i="1"/>
  <c r="MC31" i="1"/>
  <c r="MD31" i="1"/>
  <c r="ME31" i="1"/>
  <c r="MP31" i="1"/>
  <c r="MQ31" i="1"/>
  <c r="MR31" i="1"/>
  <c r="MT31" i="1"/>
  <c r="MU31" i="1"/>
  <c r="MV31" i="1"/>
  <c r="MW31" i="1"/>
  <c r="NH31" i="1"/>
  <c r="NI31" i="1"/>
  <c r="NJ31" i="1"/>
  <c r="NL31" i="1"/>
  <c r="NM31" i="1"/>
  <c r="NN31" i="1"/>
  <c r="NO31" i="1"/>
  <c r="NZ31" i="1"/>
  <c r="OA31" i="1"/>
  <c r="OB31" i="1"/>
  <c r="OD31" i="1"/>
  <c r="OE31" i="1"/>
  <c r="OF31" i="1"/>
  <c r="OG31" i="1"/>
  <c r="CD32" i="1"/>
  <c r="CE32" i="1"/>
  <c r="CF32" i="1"/>
  <c r="CH32" i="1"/>
  <c r="CI32" i="1"/>
  <c r="CJ32" i="1"/>
  <c r="CK32" i="1"/>
  <c r="CV32" i="1"/>
  <c r="CW32" i="1"/>
  <c r="CX32" i="1"/>
  <c r="CZ32" i="1"/>
  <c r="DA32" i="1"/>
  <c r="DB32" i="1"/>
  <c r="DC32" i="1"/>
  <c r="DN32" i="1"/>
  <c r="DO32" i="1"/>
  <c r="DP32" i="1"/>
  <c r="DR32" i="1"/>
  <c r="DS32" i="1"/>
  <c r="DT32" i="1"/>
  <c r="DU32" i="1"/>
  <c r="EG32" i="1"/>
  <c r="EH32" i="1"/>
  <c r="EI32" i="1"/>
  <c r="EK32" i="1"/>
  <c r="EL32" i="1"/>
  <c r="EM32" i="1"/>
  <c r="EN32" i="1"/>
  <c r="EY32" i="1"/>
  <c r="EZ32" i="1"/>
  <c r="FA32" i="1"/>
  <c r="FC32" i="1"/>
  <c r="FD32" i="1"/>
  <c r="FE32" i="1"/>
  <c r="FF32" i="1"/>
  <c r="FQ32" i="1"/>
  <c r="FR32" i="1"/>
  <c r="FS32" i="1"/>
  <c r="FU32" i="1"/>
  <c r="FV32" i="1"/>
  <c r="FW32" i="1"/>
  <c r="FX32" i="1"/>
  <c r="GI32" i="1"/>
  <c r="GJ32" i="1"/>
  <c r="GK32" i="1"/>
  <c r="GM32" i="1"/>
  <c r="GN32" i="1"/>
  <c r="GO32" i="1"/>
  <c r="GP32" i="1"/>
  <c r="HA32" i="1"/>
  <c r="HB32" i="1"/>
  <c r="HC32" i="1"/>
  <c r="HE32" i="1"/>
  <c r="HF32" i="1"/>
  <c r="HG32" i="1"/>
  <c r="HH32" i="1"/>
  <c r="HT32" i="1"/>
  <c r="HU32" i="1"/>
  <c r="HV32" i="1"/>
  <c r="HX32" i="1"/>
  <c r="HY32" i="1"/>
  <c r="HZ32" i="1"/>
  <c r="IA32" i="1"/>
  <c r="IL32" i="1"/>
  <c r="IM32" i="1"/>
  <c r="IN32" i="1"/>
  <c r="IP32" i="1"/>
  <c r="IQ32" i="1"/>
  <c r="IR32" i="1"/>
  <c r="IS32" i="1"/>
  <c r="JD32" i="1"/>
  <c r="JE32" i="1"/>
  <c r="JF32" i="1"/>
  <c r="JH32" i="1"/>
  <c r="JI32" i="1"/>
  <c r="JJ32" i="1"/>
  <c r="JK32" i="1"/>
  <c r="JV32" i="1"/>
  <c r="JW32" i="1"/>
  <c r="JX32" i="1"/>
  <c r="JZ32" i="1"/>
  <c r="KA32" i="1"/>
  <c r="KB32" i="1"/>
  <c r="KC32" i="1"/>
  <c r="KN32" i="1"/>
  <c r="KO32" i="1"/>
  <c r="KP32" i="1"/>
  <c r="KR32" i="1"/>
  <c r="KS32" i="1"/>
  <c r="KT32" i="1"/>
  <c r="KU32" i="1"/>
  <c r="LF32" i="1"/>
  <c r="LG32" i="1"/>
  <c r="LH32" i="1"/>
  <c r="LJ32" i="1"/>
  <c r="LK32" i="1"/>
  <c r="LL32" i="1"/>
  <c r="LM32" i="1"/>
  <c r="LX32" i="1"/>
  <c r="LY32" i="1"/>
  <c r="LZ32" i="1"/>
  <c r="MB32" i="1"/>
  <c r="MC32" i="1"/>
  <c r="MD32" i="1"/>
  <c r="ME32" i="1"/>
  <c r="MP32" i="1"/>
  <c r="MQ32" i="1"/>
  <c r="MR32" i="1"/>
  <c r="MT32" i="1"/>
  <c r="MU32" i="1"/>
  <c r="MV32" i="1"/>
  <c r="MW32" i="1"/>
  <c r="NH32" i="1"/>
  <c r="NI32" i="1"/>
  <c r="NJ32" i="1"/>
  <c r="NL32" i="1"/>
  <c r="NM32" i="1"/>
  <c r="NN32" i="1"/>
  <c r="NO32" i="1"/>
  <c r="NZ32" i="1"/>
  <c r="OA32" i="1"/>
  <c r="OB32" i="1"/>
  <c r="OD32" i="1"/>
  <c r="OE32" i="1"/>
  <c r="OF32" i="1"/>
  <c r="OG32" i="1"/>
  <c r="CD33" i="1"/>
  <c r="CE33" i="1"/>
  <c r="CF33" i="1"/>
  <c r="CH33" i="1"/>
  <c r="CI33" i="1"/>
  <c r="CJ33" i="1"/>
  <c r="CK33" i="1"/>
  <c r="CV33" i="1"/>
  <c r="CW33" i="1"/>
  <c r="CX33" i="1"/>
  <c r="CZ33" i="1"/>
  <c r="DA33" i="1"/>
  <c r="DB33" i="1"/>
  <c r="DC33" i="1"/>
  <c r="DN33" i="1"/>
  <c r="DO33" i="1"/>
  <c r="DP33" i="1"/>
  <c r="DR33" i="1"/>
  <c r="DS33" i="1"/>
  <c r="DT33" i="1"/>
  <c r="DU33" i="1"/>
  <c r="EG33" i="1"/>
  <c r="EH33" i="1"/>
  <c r="EI33" i="1"/>
  <c r="EK33" i="1"/>
  <c r="EL33" i="1"/>
  <c r="EM33" i="1"/>
  <c r="EN33" i="1"/>
  <c r="EY33" i="1"/>
  <c r="EZ33" i="1"/>
  <c r="FA33" i="1"/>
  <c r="FC33" i="1"/>
  <c r="FD33" i="1"/>
  <c r="FE33" i="1"/>
  <c r="FF33" i="1"/>
  <c r="FQ33" i="1"/>
  <c r="FR33" i="1"/>
  <c r="FS33" i="1"/>
  <c r="FU33" i="1"/>
  <c r="FV33" i="1"/>
  <c r="FW33" i="1"/>
  <c r="FX33" i="1"/>
  <c r="GI33" i="1"/>
  <c r="GJ33" i="1"/>
  <c r="GK33" i="1"/>
  <c r="GM33" i="1"/>
  <c r="GN33" i="1"/>
  <c r="GO33" i="1"/>
  <c r="GP33" i="1"/>
  <c r="HA33" i="1"/>
  <c r="HB33" i="1"/>
  <c r="HC33" i="1"/>
  <c r="HE33" i="1"/>
  <c r="HF33" i="1"/>
  <c r="HG33" i="1"/>
  <c r="HH33" i="1"/>
  <c r="HT33" i="1"/>
  <c r="HU33" i="1"/>
  <c r="HV33" i="1"/>
  <c r="HX33" i="1"/>
  <c r="HY33" i="1"/>
  <c r="HZ33" i="1"/>
  <c r="IA33" i="1"/>
  <c r="IL33" i="1"/>
  <c r="IM33" i="1"/>
  <c r="IN33" i="1"/>
  <c r="IP33" i="1"/>
  <c r="IQ33" i="1"/>
  <c r="IR33" i="1"/>
  <c r="IS33" i="1"/>
  <c r="JD33" i="1"/>
  <c r="JE33" i="1"/>
  <c r="JF33" i="1"/>
  <c r="JH33" i="1"/>
  <c r="JI33" i="1"/>
  <c r="JJ33" i="1"/>
  <c r="JK33" i="1"/>
  <c r="JV33" i="1"/>
  <c r="JW33" i="1"/>
  <c r="JX33" i="1"/>
  <c r="JZ33" i="1"/>
  <c r="KA33" i="1"/>
  <c r="KB33" i="1"/>
  <c r="KC33" i="1"/>
  <c r="KN33" i="1"/>
  <c r="KO33" i="1"/>
  <c r="KP33" i="1"/>
  <c r="KR33" i="1"/>
  <c r="KS33" i="1"/>
  <c r="KT33" i="1"/>
  <c r="KU33" i="1"/>
  <c r="LF33" i="1"/>
  <c r="LG33" i="1"/>
  <c r="LH33" i="1"/>
  <c r="LJ33" i="1"/>
  <c r="LK33" i="1"/>
  <c r="LL33" i="1"/>
  <c r="LM33" i="1"/>
  <c r="LX33" i="1"/>
  <c r="LY33" i="1"/>
  <c r="LZ33" i="1"/>
  <c r="MB33" i="1"/>
  <c r="MC33" i="1"/>
  <c r="MD33" i="1"/>
  <c r="ME33" i="1"/>
  <c r="MP33" i="1"/>
  <c r="MQ33" i="1"/>
  <c r="MR33" i="1"/>
  <c r="MT33" i="1"/>
  <c r="MU33" i="1"/>
  <c r="MV33" i="1"/>
  <c r="MW33" i="1"/>
  <c r="NH33" i="1"/>
  <c r="NI33" i="1"/>
  <c r="NJ33" i="1"/>
  <c r="NL33" i="1"/>
  <c r="NM33" i="1"/>
  <c r="NN33" i="1"/>
  <c r="NO33" i="1"/>
  <c r="NZ33" i="1"/>
  <c r="OA33" i="1"/>
  <c r="OB33" i="1"/>
  <c r="OD33" i="1"/>
  <c r="OE33" i="1"/>
  <c r="OF33" i="1"/>
  <c r="OG33" i="1"/>
  <c r="CD34" i="1"/>
  <c r="CE34" i="1"/>
  <c r="CF34" i="1"/>
  <c r="CH34" i="1"/>
  <c r="CI34" i="1"/>
  <c r="CJ34" i="1"/>
  <c r="CK34" i="1"/>
  <c r="CV34" i="1"/>
  <c r="CW34" i="1"/>
  <c r="CX34" i="1"/>
  <c r="CZ34" i="1"/>
  <c r="DA34" i="1"/>
  <c r="DB34" i="1"/>
  <c r="DC34" i="1"/>
  <c r="DN34" i="1"/>
  <c r="DO34" i="1"/>
  <c r="DP34" i="1"/>
  <c r="DR34" i="1"/>
  <c r="DS34" i="1"/>
  <c r="DT34" i="1"/>
  <c r="DU34" i="1"/>
  <c r="EG34" i="1"/>
  <c r="EH34" i="1"/>
  <c r="EI34" i="1"/>
  <c r="EK34" i="1"/>
  <c r="EL34" i="1"/>
  <c r="EM34" i="1"/>
  <c r="EN34" i="1"/>
  <c r="EY34" i="1"/>
  <c r="EZ34" i="1"/>
  <c r="FA34" i="1"/>
  <c r="FC34" i="1"/>
  <c r="FD34" i="1"/>
  <c r="FE34" i="1"/>
  <c r="FF34" i="1"/>
  <c r="FQ34" i="1"/>
  <c r="FR34" i="1"/>
  <c r="FS34" i="1"/>
  <c r="FU34" i="1"/>
  <c r="FV34" i="1"/>
  <c r="FW34" i="1"/>
  <c r="FX34" i="1"/>
  <c r="GI34" i="1"/>
  <c r="GJ34" i="1"/>
  <c r="GK34" i="1"/>
  <c r="GM34" i="1"/>
  <c r="GN34" i="1"/>
  <c r="GO34" i="1"/>
  <c r="GP34" i="1"/>
  <c r="HA34" i="1"/>
  <c r="HB34" i="1"/>
  <c r="HC34" i="1"/>
  <c r="HE34" i="1"/>
  <c r="HF34" i="1"/>
  <c r="HG34" i="1"/>
  <c r="HH34" i="1"/>
  <c r="HT34" i="1"/>
  <c r="HU34" i="1"/>
  <c r="HV34" i="1"/>
  <c r="HX34" i="1"/>
  <c r="HY34" i="1"/>
  <c r="HZ34" i="1"/>
  <c r="IA34" i="1"/>
  <c r="IL34" i="1"/>
  <c r="IM34" i="1"/>
  <c r="IN34" i="1"/>
  <c r="IP34" i="1"/>
  <c r="IQ34" i="1"/>
  <c r="IR34" i="1"/>
  <c r="IS34" i="1"/>
  <c r="JD34" i="1"/>
  <c r="JE34" i="1"/>
  <c r="JF34" i="1"/>
  <c r="JH34" i="1"/>
  <c r="JI34" i="1"/>
  <c r="JJ34" i="1"/>
  <c r="JK34" i="1"/>
  <c r="JV34" i="1"/>
  <c r="JW34" i="1"/>
  <c r="JX34" i="1"/>
  <c r="JZ34" i="1"/>
  <c r="KA34" i="1"/>
  <c r="KB34" i="1"/>
  <c r="KC34" i="1"/>
  <c r="KN34" i="1"/>
  <c r="KO34" i="1"/>
  <c r="KP34" i="1"/>
  <c r="KR34" i="1"/>
  <c r="KS34" i="1"/>
  <c r="KT34" i="1"/>
  <c r="KU34" i="1"/>
  <c r="LF34" i="1"/>
  <c r="LG34" i="1"/>
  <c r="LH34" i="1"/>
  <c r="LJ34" i="1"/>
  <c r="LK34" i="1"/>
  <c r="LL34" i="1"/>
  <c r="LM34" i="1"/>
  <c r="LX34" i="1"/>
  <c r="LY34" i="1"/>
  <c r="LZ34" i="1"/>
  <c r="MB34" i="1"/>
  <c r="MC34" i="1"/>
  <c r="MD34" i="1"/>
  <c r="ME34" i="1"/>
  <c r="MP34" i="1"/>
  <c r="MQ34" i="1"/>
  <c r="MR34" i="1"/>
  <c r="MT34" i="1"/>
  <c r="MU34" i="1"/>
  <c r="MV34" i="1"/>
  <c r="MW34" i="1"/>
  <c r="NH34" i="1"/>
  <c r="NI34" i="1"/>
  <c r="NJ34" i="1"/>
  <c r="NL34" i="1"/>
  <c r="NM34" i="1"/>
  <c r="NN34" i="1"/>
  <c r="NO34" i="1"/>
  <c r="NZ34" i="1"/>
  <c r="OA34" i="1"/>
  <c r="OB34" i="1"/>
  <c r="OD34" i="1"/>
  <c r="OE34" i="1"/>
  <c r="OF34" i="1"/>
  <c r="OG34" i="1"/>
  <c r="CD35" i="1"/>
  <c r="CE35" i="1"/>
  <c r="CF35" i="1"/>
  <c r="CH35" i="1"/>
  <c r="CI35" i="1"/>
  <c r="CJ35" i="1"/>
  <c r="CK35" i="1"/>
  <c r="CV35" i="1"/>
  <c r="CW35" i="1"/>
  <c r="CX35" i="1"/>
  <c r="CZ35" i="1"/>
  <c r="DA35" i="1"/>
  <c r="DB35" i="1"/>
  <c r="DC35" i="1"/>
  <c r="DN35" i="1"/>
  <c r="DO35" i="1"/>
  <c r="DP35" i="1"/>
  <c r="DR35" i="1"/>
  <c r="DS35" i="1"/>
  <c r="DT35" i="1"/>
  <c r="DU35" i="1"/>
  <c r="EG35" i="1"/>
  <c r="EH35" i="1"/>
  <c r="EI35" i="1"/>
  <c r="EK35" i="1"/>
  <c r="EL35" i="1"/>
  <c r="EM35" i="1"/>
  <c r="EN35" i="1"/>
  <c r="EY35" i="1"/>
  <c r="EZ35" i="1"/>
  <c r="FA35" i="1"/>
  <c r="FC35" i="1"/>
  <c r="FD35" i="1"/>
  <c r="FE35" i="1"/>
  <c r="FF35" i="1"/>
  <c r="FQ35" i="1"/>
  <c r="FR35" i="1"/>
  <c r="FS35" i="1"/>
  <c r="FU35" i="1"/>
  <c r="FV35" i="1"/>
  <c r="FW35" i="1"/>
  <c r="FX35" i="1"/>
  <c r="GI35" i="1"/>
  <c r="GJ35" i="1"/>
  <c r="GK35" i="1"/>
  <c r="GM35" i="1"/>
  <c r="GN35" i="1"/>
  <c r="GO35" i="1"/>
  <c r="GP35" i="1"/>
  <c r="HA35" i="1"/>
  <c r="HB35" i="1"/>
  <c r="HC35" i="1"/>
  <c r="HE35" i="1"/>
  <c r="HF35" i="1"/>
  <c r="HG35" i="1"/>
  <c r="HH35" i="1"/>
  <c r="HT35" i="1"/>
  <c r="HU35" i="1"/>
  <c r="HV35" i="1"/>
  <c r="HX35" i="1"/>
  <c r="HY35" i="1"/>
  <c r="HZ35" i="1"/>
  <c r="IA35" i="1"/>
  <c r="IL35" i="1"/>
  <c r="IM35" i="1"/>
  <c r="IN35" i="1"/>
  <c r="IP35" i="1"/>
  <c r="IQ35" i="1"/>
  <c r="IR35" i="1"/>
  <c r="IS35" i="1"/>
  <c r="JD35" i="1"/>
  <c r="JE35" i="1"/>
  <c r="JF35" i="1"/>
  <c r="JH35" i="1"/>
  <c r="JI35" i="1"/>
  <c r="JJ35" i="1"/>
  <c r="JK35" i="1"/>
  <c r="JV35" i="1"/>
  <c r="JW35" i="1"/>
  <c r="JX35" i="1"/>
  <c r="JZ35" i="1"/>
  <c r="KA35" i="1"/>
  <c r="KB35" i="1"/>
  <c r="KC35" i="1"/>
  <c r="KN35" i="1"/>
  <c r="KO35" i="1"/>
  <c r="KP35" i="1"/>
  <c r="KR35" i="1"/>
  <c r="KS35" i="1"/>
  <c r="KT35" i="1"/>
  <c r="KU35" i="1"/>
  <c r="LF35" i="1"/>
  <c r="LG35" i="1"/>
  <c r="LH35" i="1"/>
  <c r="LJ35" i="1"/>
  <c r="LK35" i="1"/>
  <c r="LL35" i="1"/>
  <c r="LM35" i="1"/>
  <c r="LX35" i="1"/>
  <c r="LY35" i="1"/>
  <c r="LZ35" i="1"/>
  <c r="MB35" i="1"/>
  <c r="MC35" i="1"/>
  <c r="MD35" i="1"/>
  <c r="ME35" i="1"/>
  <c r="MP35" i="1"/>
  <c r="MQ35" i="1"/>
  <c r="MR35" i="1"/>
  <c r="MT35" i="1"/>
  <c r="MU35" i="1"/>
  <c r="MV35" i="1"/>
  <c r="MW35" i="1"/>
  <c r="NH35" i="1"/>
  <c r="NI35" i="1"/>
  <c r="NJ35" i="1"/>
  <c r="NL35" i="1"/>
  <c r="NM35" i="1"/>
  <c r="NN35" i="1"/>
  <c r="NO35" i="1"/>
  <c r="NZ35" i="1"/>
  <c r="OA35" i="1"/>
  <c r="OB35" i="1"/>
  <c r="OD35" i="1"/>
  <c r="OE35" i="1"/>
  <c r="OF35" i="1"/>
  <c r="OG35" i="1"/>
  <c r="CD36" i="1"/>
  <c r="CE36" i="1"/>
  <c r="CF36" i="1"/>
  <c r="CH36" i="1"/>
  <c r="CI36" i="1"/>
  <c r="CJ36" i="1"/>
  <c r="CK36" i="1"/>
  <c r="CV36" i="1"/>
  <c r="CW36" i="1"/>
  <c r="CX36" i="1"/>
  <c r="CZ36" i="1"/>
  <c r="DA36" i="1"/>
  <c r="DB36" i="1"/>
  <c r="DC36" i="1"/>
  <c r="DN36" i="1"/>
  <c r="DO36" i="1"/>
  <c r="DP36" i="1"/>
  <c r="DR36" i="1"/>
  <c r="DS36" i="1"/>
  <c r="DT36" i="1"/>
  <c r="DU36" i="1"/>
  <c r="EG36" i="1"/>
  <c r="EH36" i="1"/>
  <c r="EI36" i="1"/>
  <c r="EK36" i="1"/>
  <c r="EL36" i="1"/>
  <c r="EM36" i="1"/>
  <c r="EN36" i="1"/>
  <c r="EY36" i="1"/>
  <c r="EZ36" i="1"/>
  <c r="FA36" i="1"/>
  <c r="FC36" i="1"/>
  <c r="FD36" i="1"/>
  <c r="FE36" i="1"/>
  <c r="FF36" i="1"/>
  <c r="FQ36" i="1"/>
  <c r="FR36" i="1"/>
  <c r="FS36" i="1"/>
  <c r="FU36" i="1"/>
  <c r="FV36" i="1"/>
  <c r="FW36" i="1"/>
  <c r="FX36" i="1"/>
  <c r="GI36" i="1"/>
  <c r="GJ36" i="1"/>
  <c r="GK36" i="1"/>
  <c r="GM36" i="1"/>
  <c r="GN36" i="1"/>
  <c r="GO36" i="1"/>
  <c r="GP36" i="1"/>
  <c r="HA36" i="1"/>
  <c r="HB36" i="1"/>
  <c r="HC36" i="1"/>
  <c r="HE36" i="1"/>
  <c r="HF36" i="1"/>
  <c r="HG36" i="1"/>
  <c r="HH36" i="1"/>
  <c r="HT36" i="1"/>
  <c r="HU36" i="1"/>
  <c r="HV36" i="1"/>
  <c r="HX36" i="1"/>
  <c r="HY36" i="1"/>
  <c r="HZ36" i="1"/>
  <c r="IA36" i="1"/>
  <c r="IL36" i="1"/>
  <c r="IM36" i="1"/>
  <c r="IN36" i="1"/>
  <c r="IP36" i="1"/>
  <c r="IQ36" i="1"/>
  <c r="IR36" i="1"/>
  <c r="IS36" i="1"/>
  <c r="JD36" i="1"/>
  <c r="JE36" i="1"/>
  <c r="JF36" i="1"/>
  <c r="JH36" i="1"/>
  <c r="JI36" i="1"/>
  <c r="JJ36" i="1"/>
  <c r="JK36" i="1"/>
  <c r="JV36" i="1"/>
  <c r="JW36" i="1"/>
  <c r="JX36" i="1"/>
  <c r="JZ36" i="1"/>
  <c r="KA36" i="1"/>
  <c r="KB36" i="1"/>
  <c r="KC36" i="1"/>
  <c r="KN36" i="1"/>
  <c r="KO36" i="1"/>
  <c r="KP36" i="1"/>
  <c r="KR36" i="1"/>
  <c r="KS36" i="1"/>
  <c r="KT36" i="1"/>
  <c r="KU36" i="1"/>
  <c r="LF36" i="1"/>
  <c r="LG36" i="1"/>
  <c r="LH36" i="1"/>
  <c r="LJ36" i="1"/>
  <c r="LK36" i="1"/>
  <c r="LL36" i="1"/>
  <c r="LM36" i="1"/>
  <c r="LX36" i="1"/>
  <c r="LY36" i="1"/>
  <c r="LZ36" i="1"/>
  <c r="MB36" i="1"/>
  <c r="MC36" i="1"/>
  <c r="MD36" i="1"/>
  <c r="ME36" i="1"/>
  <c r="MP36" i="1"/>
  <c r="MQ36" i="1"/>
  <c r="MR36" i="1"/>
  <c r="MT36" i="1"/>
  <c r="MU36" i="1"/>
  <c r="MV36" i="1"/>
  <c r="MW36" i="1"/>
  <c r="NH36" i="1"/>
  <c r="NI36" i="1"/>
  <c r="NJ36" i="1"/>
  <c r="NL36" i="1"/>
  <c r="NM36" i="1"/>
  <c r="NN36" i="1"/>
  <c r="NO36" i="1"/>
  <c r="NZ36" i="1"/>
  <c r="OA36" i="1"/>
  <c r="OB36" i="1"/>
  <c r="OD36" i="1"/>
  <c r="OE36" i="1"/>
  <c r="OF36" i="1"/>
  <c r="OG36" i="1"/>
  <c r="CD37" i="1"/>
  <c r="CE37" i="1"/>
  <c r="CF37" i="1"/>
  <c r="CH37" i="1"/>
  <c r="CI37" i="1"/>
  <c r="CJ37" i="1"/>
  <c r="CK37" i="1"/>
  <c r="CV37" i="1"/>
  <c r="CW37" i="1"/>
  <c r="CX37" i="1"/>
  <c r="CZ37" i="1"/>
  <c r="DA37" i="1"/>
  <c r="DB37" i="1"/>
  <c r="DC37" i="1"/>
  <c r="DN37" i="1"/>
  <c r="DO37" i="1"/>
  <c r="DP37" i="1"/>
  <c r="DR37" i="1"/>
  <c r="DS37" i="1"/>
  <c r="DT37" i="1"/>
  <c r="DU37" i="1"/>
  <c r="EG37" i="1"/>
  <c r="EH37" i="1"/>
  <c r="EI37" i="1"/>
  <c r="EK37" i="1"/>
  <c r="EL37" i="1"/>
  <c r="EM37" i="1"/>
  <c r="EN37" i="1"/>
  <c r="EY37" i="1"/>
  <c r="EZ37" i="1"/>
  <c r="FA37" i="1"/>
  <c r="FC37" i="1"/>
  <c r="FD37" i="1"/>
  <c r="FE37" i="1"/>
  <c r="FF37" i="1"/>
  <c r="FQ37" i="1"/>
  <c r="FR37" i="1"/>
  <c r="FS37" i="1"/>
  <c r="FU37" i="1"/>
  <c r="FV37" i="1"/>
  <c r="FW37" i="1"/>
  <c r="FX37" i="1"/>
  <c r="GI37" i="1"/>
  <c r="GJ37" i="1"/>
  <c r="GK37" i="1"/>
  <c r="GM37" i="1"/>
  <c r="GN37" i="1"/>
  <c r="GO37" i="1"/>
  <c r="GP37" i="1"/>
  <c r="HA37" i="1"/>
  <c r="HB37" i="1"/>
  <c r="HC37" i="1"/>
  <c r="HE37" i="1"/>
  <c r="HF37" i="1"/>
  <c r="HG37" i="1"/>
  <c r="HH37" i="1"/>
  <c r="HT37" i="1"/>
  <c r="HU37" i="1"/>
  <c r="HV37" i="1"/>
  <c r="HX37" i="1"/>
  <c r="HY37" i="1"/>
  <c r="HZ37" i="1"/>
  <c r="IA37" i="1"/>
  <c r="IL37" i="1"/>
  <c r="IM37" i="1"/>
  <c r="IN37" i="1"/>
  <c r="IP37" i="1"/>
  <c r="IQ37" i="1"/>
  <c r="IR37" i="1"/>
  <c r="IS37" i="1"/>
  <c r="JD37" i="1"/>
  <c r="JE37" i="1"/>
  <c r="JF37" i="1"/>
  <c r="JH37" i="1"/>
  <c r="JI37" i="1"/>
  <c r="JJ37" i="1"/>
  <c r="JK37" i="1"/>
  <c r="JV37" i="1"/>
  <c r="JW37" i="1"/>
  <c r="JX37" i="1"/>
  <c r="JZ37" i="1"/>
  <c r="KA37" i="1"/>
  <c r="KB37" i="1"/>
  <c r="KC37" i="1"/>
  <c r="KN37" i="1"/>
  <c r="KO37" i="1"/>
  <c r="KP37" i="1"/>
  <c r="KR37" i="1"/>
  <c r="KS37" i="1"/>
  <c r="KT37" i="1"/>
  <c r="KU37" i="1"/>
  <c r="LF37" i="1"/>
  <c r="LG37" i="1"/>
  <c r="LH37" i="1"/>
  <c r="LJ37" i="1"/>
  <c r="LK37" i="1"/>
  <c r="LL37" i="1"/>
  <c r="LM37" i="1"/>
  <c r="LX37" i="1"/>
  <c r="LY37" i="1"/>
  <c r="LZ37" i="1"/>
  <c r="MB37" i="1"/>
  <c r="MC37" i="1"/>
  <c r="MD37" i="1"/>
  <c r="ME37" i="1"/>
  <c r="MP37" i="1"/>
  <c r="MQ37" i="1"/>
  <c r="MR37" i="1"/>
  <c r="MT37" i="1"/>
  <c r="MU37" i="1"/>
  <c r="MV37" i="1"/>
  <c r="MW37" i="1"/>
  <c r="NH37" i="1"/>
  <c r="NI37" i="1"/>
  <c r="NJ37" i="1"/>
  <c r="NL37" i="1"/>
  <c r="NM37" i="1"/>
  <c r="NN37" i="1"/>
  <c r="NO37" i="1"/>
  <c r="NZ37" i="1"/>
  <c r="OA37" i="1"/>
  <c r="OB37" i="1"/>
  <c r="OD37" i="1"/>
  <c r="OE37" i="1"/>
  <c r="OF37" i="1"/>
  <c r="OG37" i="1"/>
  <c r="CD38" i="1"/>
  <c r="CE38" i="1"/>
  <c r="CF38" i="1"/>
  <c r="CH38" i="1"/>
  <c r="CI38" i="1"/>
  <c r="CJ38" i="1"/>
  <c r="CK38" i="1"/>
  <c r="CV38" i="1"/>
  <c r="CW38" i="1"/>
  <c r="CX38" i="1"/>
  <c r="CZ38" i="1"/>
  <c r="DA38" i="1"/>
  <c r="DB38" i="1"/>
  <c r="DC38" i="1"/>
  <c r="DN38" i="1"/>
  <c r="DO38" i="1"/>
  <c r="DP38" i="1"/>
  <c r="DR38" i="1"/>
  <c r="DS38" i="1"/>
  <c r="DT38" i="1"/>
  <c r="DU38" i="1"/>
  <c r="EG38" i="1"/>
  <c r="EH38" i="1"/>
  <c r="EI38" i="1"/>
  <c r="EK38" i="1"/>
  <c r="EL38" i="1"/>
  <c r="EM38" i="1"/>
  <c r="EN38" i="1"/>
  <c r="EY38" i="1"/>
  <c r="EZ38" i="1"/>
  <c r="FA38" i="1"/>
  <c r="FC38" i="1"/>
  <c r="FD38" i="1"/>
  <c r="FE38" i="1"/>
  <c r="FF38" i="1"/>
  <c r="FQ38" i="1"/>
  <c r="FR38" i="1"/>
  <c r="FS38" i="1"/>
  <c r="FU38" i="1"/>
  <c r="FV38" i="1"/>
  <c r="FW38" i="1"/>
  <c r="FX38" i="1"/>
  <c r="GI38" i="1"/>
  <c r="GJ38" i="1"/>
  <c r="GK38" i="1"/>
  <c r="GM38" i="1"/>
  <c r="GN38" i="1"/>
  <c r="GO38" i="1"/>
  <c r="GP38" i="1"/>
  <c r="HA38" i="1"/>
  <c r="HB38" i="1"/>
  <c r="HC38" i="1"/>
  <c r="HE38" i="1"/>
  <c r="HF38" i="1"/>
  <c r="HG38" i="1"/>
  <c r="HH38" i="1"/>
  <c r="HT38" i="1"/>
  <c r="HU38" i="1"/>
  <c r="HV38" i="1"/>
  <c r="HX38" i="1"/>
  <c r="HY38" i="1"/>
  <c r="HZ38" i="1"/>
  <c r="IA38" i="1"/>
  <c r="IL38" i="1"/>
  <c r="IM38" i="1"/>
  <c r="IN38" i="1"/>
  <c r="IP38" i="1"/>
  <c r="IQ38" i="1"/>
  <c r="IR38" i="1"/>
  <c r="IS38" i="1"/>
  <c r="JD38" i="1"/>
  <c r="JE38" i="1"/>
  <c r="JF38" i="1"/>
  <c r="JH38" i="1"/>
  <c r="JI38" i="1"/>
  <c r="JJ38" i="1"/>
  <c r="JK38" i="1"/>
  <c r="JV38" i="1"/>
  <c r="JW38" i="1"/>
  <c r="JX38" i="1"/>
  <c r="JZ38" i="1"/>
  <c r="KA38" i="1"/>
  <c r="KB38" i="1"/>
  <c r="KC38" i="1"/>
  <c r="KN38" i="1"/>
  <c r="KO38" i="1"/>
  <c r="KP38" i="1"/>
  <c r="KR38" i="1"/>
  <c r="KS38" i="1"/>
  <c r="KT38" i="1"/>
  <c r="KU38" i="1"/>
  <c r="LF38" i="1"/>
  <c r="LG38" i="1"/>
  <c r="LH38" i="1"/>
  <c r="LJ38" i="1"/>
  <c r="LK38" i="1"/>
  <c r="LL38" i="1"/>
  <c r="LM38" i="1"/>
  <c r="LX38" i="1"/>
  <c r="LY38" i="1"/>
  <c r="LZ38" i="1"/>
  <c r="MB38" i="1"/>
  <c r="MC38" i="1"/>
  <c r="MD38" i="1"/>
  <c r="ME38" i="1"/>
  <c r="MP38" i="1"/>
  <c r="MQ38" i="1"/>
  <c r="MR38" i="1"/>
  <c r="MT38" i="1"/>
  <c r="MU38" i="1"/>
  <c r="MV38" i="1"/>
  <c r="MW38" i="1"/>
  <c r="NH38" i="1"/>
  <c r="NI38" i="1"/>
  <c r="NJ38" i="1"/>
  <c r="NL38" i="1"/>
  <c r="NM38" i="1"/>
  <c r="NN38" i="1"/>
  <c r="NO38" i="1"/>
  <c r="NZ38" i="1"/>
  <c r="OA38" i="1"/>
  <c r="OB38" i="1"/>
  <c r="OD38" i="1"/>
  <c r="OE38" i="1"/>
  <c r="OF38" i="1"/>
  <c r="OG38" i="1"/>
  <c r="CD39" i="1"/>
  <c r="CE39" i="1"/>
  <c r="CF39" i="1"/>
  <c r="CH39" i="1"/>
  <c r="CI39" i="1"/>
  <c r="CJ39" i="1"/>
  <c r="CK39" i="1"/>
  <c r="CV39" i="1"/>
  <c r="CW39" i="1"/>
  <c r="CX39" i="1"/>
  <c r="CZ39" i="1"/>
  <c r="DA39" i="1"/>
  <c r="DB39" i="1"/>
  <c r="DC39" i="1"/>
  <c r="DN39" i="1"/>
  <c r="DO39" i="1"/>
  <c r="DP39" i="1"/>
  <c r="DR39" i="1"/>
  <c r="DS39" i="1"/>
  <c r="DT39" i="1"/>
  <c r="DU39" i="1"/>
  <c r="EG39" i="1"/>
  <c r="EH39" i="1"/>
  <c r="EI39" i="1"/>
  <c r="EK39" i="1"/>
  <c r="EL39" i="1"/>
  <c r="EM39" i="1"/>
  <c r="EN39" i="1"/>
  <c r="EY39" i="1"/>
  <c r="EZ39" i="1"/>
  <c r="FA39" i="1"/>
  <c r="FC39" i="1"/>
  <c r="FD39" i="1"/>
  <c r="FE39" i="1"/>
  <c r="FF39" i="1"/>
  <c r="FQ39" i="1"/>
  <c r="FR39" i="1"/>
  <c r="FS39" i="1"/>
  <c r="FU39" i="1"/>
  <c r="FV39" i="1"/>
  <c r="FW39" i="1"/>
  <c r="FX39" i="1"/>
  <c r="GI39" i="1"/>
  <c r="GJ39" i="1"/>
  <c r="GK39" i="1"/>
  <c r="GM39" i="1"/>
  <c r="GN39" i="1"/>
  <c r="GO39" i="1"/>
  <c r="GP39" i="1"/>
  <c r="HA39" i="1"/>
  <c r="HB39" i="1"/>
  <c r="HC39" i="1"/>
  <c r="HE39" i="1"/>
  <c r="HF39" i="1"/>
  <c r="HG39" i="1"/>
  <c r="HH39" i="1"/>
  <c r="HT39" i="1"/>
  <c r="HU39" i="1"/>
  <c r="HV39" i="1"/>
  <c r="HX39" i="1"/>
  <c r="HY39" i="1"/>
  <c r="HZ39" i="1"/>
  <c r="IA39" i="1"/>
  <c r="IL39" i="1"/>
  <c r="IM39" i="1"/>
  <c r="IN39" i="1"/>
  <c r="IP39" i="1"/>
  <c r="IQ39" i="1"/>
  <c r="IR39" i="1"/>
  <c r="IS39" i="1"/>
  <c r="JD39" i="1"/>
  <c r="JE39" i="1"/>
  <c r="JF39" i="1"/>
  <c r="JH39" i="1"/>
  <c r="JI39" i="1"/>
  <c r="JJ39" i="1"/>
  <c r="JK39" i="1"/>
  <c r="JV39" i="1"/>
  <c r="JW39" i="1"/>
  <c r="JX39" i="1"/>
  <c r="JZ39" i="1"/>
  <c r="KA39" i="1"/>
  <c r="KB39" i="1"/>
  <c r="KC39" i="1"/>
  <c r="KN39" i="1"/>
  <c r="KO39" i="1"/>
  <c r="KP39" i="1"/>
  <c r="KR39" i="1"/>
  <c r="KS39" i="1"/>
  <c r="KT39" i="1"/>
  <c r="KU39" i="1"/>
  <c r="LF39" i="1"/>
  <c r="LG39" i="1"/>
  <c r="LH39" i="1"/>
  <c r="LJ39" i="1"/>
  <c r="LK39" i="1"/>
  <c r="LL39" i="1"/>
  <c r="LM39" i="1"/>
  <c r="LX39" i="1"/>
  <c r="LY39" i="1"/>
  <c r="LZ39" i="1"/>
  <c r="MB39" i="1"/>
  <c r="MC39" i="1"/>
  <c r="MD39" i="1"/>
  <c r="ME39" i="1"/>
  <c r="MP39" i="1"/>
  <c r="MQ39" i="1"/>
  <c r="MR39" i="1"/>
  <c r="MT39" i="1"/>
  <c r="MU39" i="1"/>
  <c r="MV39" i="1"/>
  <c r="MW39" i="1"/>
  <c r="NH39" i="1"/>
  <c r="NI39" i="1"/>
  <c r="NJ39" i="1"/>
  <c r="NL39" i="1"/>
  <c r="NM39" i="1"/>
  <c r="NN39" i="1"/>
  <c r="NO39" i="1"/>
  <c r="NZ39" i="1"/>
  <c r="OA39" i="1"/>
  <c r="OB39" i="1"/>
  <c r="OD39" i="1"/>
  <c r="OE39" i="1"/>
  <c r="OF39" i="1"/>
  <c r="OG39" i="1"/>
  <c r="CD40" i="1"/>
  <c r="CE40" i="1"/>
  <c r="CF40" i="1"/>
  <c r="CH40" i="1"/>
  <c r="CI40" i="1"/>
  <c r="CJ40" i="1"/>
  <c r="CK40" i="1"/>
  <c r="CV40" i="1"/>
  <c r="CW40" i="1"/>
  <c r="CX40" i="1"/>
  <c r="CZ40" i="1"/>
  <c r="DA40" i="1"/>
  <c r="DB40" i="1"/>
  <c r="DC40" i="1"/>
  <c r="DN40" i="1"/>
  <c r="DO40" i="1"/>
  <c r="DP40" i="1"/>
  <c r="DR40" i="1"/>
  <c r="DS40" i="1"/>
  <c r="DT40" i="1"/>
  <c r="DU40" i="1"/>
  <c r="EG40" i="1"/>
  <c r="EH40" i="1"/>
  <c r="EI40" i="1"/>
  <c r="EK40" i="1"/>
  <c r="EL40" i="1"/>
  <c r="EM40" i="1"/>
  <c r="EN40" i="1"/>
  <c r="EY40" i="1"/>
  <c r="EZ40" i="1"/>
  <c r="FA40" i="1"/>
  <c r="FC40" i="1"/>
  <c r="FD40" i="1"/>
  <c r="FE40" i="1"/>
  <c r="FF40" i="1"/>
  <c r="FQ40" i="1"/>
  <c r="FR40" i="1"/>
  <c r="FS40" i="1"/>
  <c r="FU40" i="1"/>
  <c r="FV40" i="1"/>
  <c r="FW40" i="1"/>
  <c r="FX40" i="1"/>
  <c r="GI40" i="1"/>
  <c r="GJ40" i="1"/>
  <c r="GK40" i="1"/>
  <c r="GM40" i="1"/>
  <c r="GN40" i="1"/>
  <c r="GO40" i="1"/>
  <c r="GP40" i="1"/>
  <c r="HA40" i="1"/>
  <c r="HB40" i="1"/>
  <c r="HC40" i="1"/>
  <c r="HE40" i="1"/>
  <c r="HF40" i="1"/>
  <c r="HG40" i="1"/>
  <c r="HH40" i="1"/>
  <c r="HT40" i="1"/>
  <c r="HU40" i="1"/>
  <c r="HV40" i="1"/>
  <c r="HX40" i="1"/>
  <c r="HY40" i="1"/>
  <c r="HZ40" i="1"/>
  <c r="IA40" i="1"/>
  <c r="IL40" i="1"/>
  <c r="IM40" i="1"/>
  <c r="IN40" i="1"/>
  <c r="IP40" i="1"/>
  <c r="IQ40" i="1"/>
  <c r="IR40" i="1"/>
  <c r="IS40" i="1"/>
  <c r="JD40" i="1"/>
  <c r="JE40" i="1"/>
  <c r="JF40" i="1"/>
  <c r="JH40" i="1"/>
  <c r="JI40" i="1"/>
  <c r="JJ40" i="1"/>
  <c r="JK40" i="1"/>
  <c r="JV40" i="1"/>
  <c r="JW40" i="1"/>
  <c r="JX40" i="1"/>
  <c r="JZ40" i="1"/>
  <c r="KA40" i="1"/>
  <c r="KB40" i="1"/>
  <c r="KC40" i="1"/>
  <c r="KN40" i="1"/>
  <c r="KO40" i="1"/>
  <c r="KP40" i="1"/>
  <c r="KR40" i="1"/>
  <c r="KS40" i="1"/>
  <c r="KT40" i="1"/>
  <c r="KU40" i="1"/>
  <c r="LF40" i="1"/>
  <c r="LG40" i="1"/>
  <c r="LH40" i="1"/>
  <c r="LJ40" i="1"/>
  <c r="LK40" i="1"/>
  <c r="LL40" i="1"/>
  <c r="LM40" i="1"/>
  <c r="LX40" i="1"/>
  <c r="LY40" i="1"/>
  <c r="LZ40" i="1"/>
  <c r="MB40" i="1"/>
  <c r="MC40" i="1"/>
  <c r="MD40" i="1"/>
  <c r="ME40" i="1"/>
  <c r="MP40" i="1"/>
  <c r="MQ40" i="1"/>
  <c r="MR40" i="1"/>
  <c r="MT40" i="1"/>
  <c r="MU40" i="1"/>
  <c r="MV40" i="1"/>
  <c r="MW40" i="1"/>
  <c r="NH40" i="1"/>
  <c r="NI40" i="1"/>
  <c r="NJ40" i="1"/>
  <c r="NL40" i="1"/>
  <c r="NM40" i="1"/>
  <c r="NN40" i="1"/>
  <c r="NO40" i="1"/>
  <c r="NZ40" i="1"/>
  <c r="OA40" i="1"/>
  <c r="OB40" i="1"/>
  <c r="OD40" i="1"/>
  <c r="OE40" i="1"/>
  <c r="OF40" i="1"/>
  <c r="OG40" i="1"/>
  <c r="CD41" i="1"/>
  <c r="CE41" i="1"/>
  <c r="CF41" i="1"/>
  <c r="CH41" i="1"/>
  <c r="CI41" i="1"/>
  <c r="CJ41" i="1"/>
  <c r="CK41" i="1"/>
  <c r="CV41" i="1"/>
  <c r="CW41" i="1"/>
  <c r="CX41" i="1"/>
  <c r="CZ41" i="1"/>
  <c r="DA41" i="1"/>
  <c r="DB41" i="1"/>
  <c r="DC41" i="1"/>
  <c r="DN41" i="1"/>
  <c r="DO41" i="1"/>
  <c r="DP41" i="1"/>
  <c r="DR41" i="1"/>
  <c r="DS41" i="1"/>
  <c r="DT41" i="1"/>
  <c r="DU41" i="1"/>
  <c r="EG41" i="1"/>
  <c r="EH41" i="1"/>
  <c r="EI41" i="1"/>
  <c r="EK41" i="1"/>
  <c r="EL41" i="1"/>
  <c r="EM41" i="1"/>
  <c r="EN41" i="1"/>
  <c r="EY41" i="1"/>
  <c r="EZ41" i="1"/>
  <c r="FA41" i="1"/>
  <c r="FC41" i="1"/>
  <c r="FD41" i="1"/>
  <c r="FE41" i="1"/>
  <c r="FF41" i="1"/>
  <c r="FQ41" i="1"/>
  <c r="FR41" i="1"/>
  <c r="FS41" i="1"/>
  <c r="FU41" i="1"/>
  <c r="FV41" i="1"/>
  <c r="FW41" i="1"/>
  <c r="FX41" i="1"/>
  <c r="GI41" i="1"/>
  <c r="GJ41" i="1"/>
  <c r="GK41" i="1"/>
  <c r="GM41" i="1"/>
  <c r="GN41" i="1"/>
  <c r="GO41" i="1"/>
  <c r="GP41" i="1"/>
  <c r="HA41" i="1"/>
  <c r="HB41" i="1"/>
  <c r="HC41" i="1"/>
  <c r="HE41" i="1"/>
  <c r="HF41" i="1"/>
  <c r="HG41" i="1"/>
  <c r="HH41" i="1"/>
  <c r="HT41" i="1"/>
  <c r="HU41" i="1"/>
  <c r="HV41" i="1"/>
  <c r="HX41" i="1"/>
  <c r="HY41" i="1"/>
  <c r="HZ41" i="1"/>
  <c r="IA41" i="1"/>
  <c r="IL41" i="1"/>
  <c r="IM41" i="1"/>
  <c r="IN41" i="1"/>
  <c r="IP41" i="1"/>
  <c r="IQ41" i="1"/>
  <c r="IR41" i="1"/>
  <c r="IS41" i="1"/>
  <c r="JD41" i="1"/>
  <c r="JE41" i="1"/>
  <c r="JF41" i="1"/>
  <c r="JH41" i="1"/>
  <c r="JI41" i="1"/>
  <c r="JJ41" i="1"/>
  <c r="JK41" i="1"/>
  <c r="JV41" i="1"/>
  <c r="JW41" i="1"/>
  <c r="JX41" i="1"/>
  <c r="JZ41" i="1"/>
  <c r="KA41" i="1"/>
  <c r="KB41" i="1"/>
  <c r="KC41" i="1"/>
  <c r="KN41" i="1"/>
  <c r="KO41" i="1"/>
  <c r="KP41" i="1"/>
  <c r="KR41" i="1"/>
  <c r="KS41" i="1"/>
  <c r="KT41" i="1"/>
  <c r="KU41" i="1"/>
  <c r="LF41" i="1"/>
  <c r="LG41" i="1"/>
  <c r="LH41" i="1"/>
  <c r="LJ41" i="1"/>
  <c r="LK41" i="1"/>
  <c r="LL41" i="1"/>
  <c r="LM41" i="1"/>
  <c r="LX41" i="1"/>
  <c r="LY41" i="1"/>
  <c r="LZ41" i="1"/>
  <c r="MB41" i="1"/>
  <c r="MC41" i="1"/>
  <c r="MD41" i="1"/>
  <c r="ME41" i="1"/>
  <c r="MP41" i="1"/>
  <c r="MQ41" i="1"/>
  <c r="MR41" i="1"/>
  <c r="MT41" i="1"/>
  <c r="MU41" i="1"/>
  <c r="MV41" i="1"/>
  <c r="MW41" i="1"/>
  <c r="NH41" i="1"/>
  <c r="NI41" i="1"/>
  <c r="NJ41" i="1"/>
  <c r="NL41" i="1"/>
  <c r="NM41" i="1"/>
  <c r="NN41" i="1"/>
  <c r="NO41" i="1"/>
  <c r="NZ41" i="1"/>
  <c r="OA41" i="1"/>
  <c r="OB41" i="1"/>
  <c r="OD41" i="1"/>
  <c r="OE41" i="1"/>
  <c r="OF41" i="1"/>
  <c r="OG41" i="1"/>
  <c r="CD42" i="1"/>
  <c r="CE42" i="1"/>
  <c r="CF42" i="1"/>
  <c r="CH42" i="1"/>
  <c r="CI42" i="1"/>
  <c r="CJ42" i="1"/>
  <c r="CK42" i="1"/>
  <c r="CV42" i="1"/>
  <c r="CW42" i="1"/>
  <c r="CX42" i="1"/>
  <c r="CZ42" i="1"/>
  <c r="DA42" i="1"/>
  <c r="DB42" i="1"/>
  <c r="DC42" i="1"/>
  <c r="DN42" i="1"/>
  <c r="DO42" i="1"/>
  <c r="DP42" i="1"/>
  <c r="DR42" i="1"/>
  <c r="DS42" i="1"/>
  <c r="DT42" i="1"/>
  <c r="DU42" i="1"/>
  <c r="EG42" i="1"/>
  <c r="EH42" i="1"/>
  <c r="EI42" i="1"/>
  <c r="EK42" i="1"/>
  <c r="EL42" i="1"/>
  <c r="EM42" i="1"/>
  <c r="EN42" i="1"/>
  <c r="EY42" i="1"/>
  <c r="EZ42" i="1"/>
  <c r="FA42" i="1"/>
  <c r="FC42" i="1"/>
  <c r="FD42" i="1"/>
  <c r="FE42" i="1"/>
  <c r="FF42" i="1"/>
  <c r="FQ42" i="1"/>
  <c r="FR42" i="1"/>
  <c r="FS42" i="1"/>
  <c r="FU42" i="1"/>
  <c r="FV42" i="1"/>
  <c r="FW42" i="1"/>
  <c r="FX42" i="1"/>
  <c r="GI42" i="1"/>
  <c r="GJ42" i="1"/>
  <c r="GK42" i="1"/>
  <c r="GM42" i="1"/>
  <c r="GN42" i="1"/>
  <c r="GO42" i="1"/>
  <c r="GP42" i="1"/>
  <c r="HA42" i="1"/>
  <c r="HB42" i="1"/>
  <c r="HC42" i="1"/>
  <c r="HE42" i="1"/>
  <c r="HF42" i="1"/>
  <c r="HG42" i="1"/>
  <c r="HH42" i="1"/>
  <c r="HT42" i="1"/>
  <c r="HU42" i="1"/>
  <c r="HV42" i="1"/>
  <c r="HX42" i="1"/>
  <c r="HY42" i="1"/>
  <c r="HZ42" i="1"/>
  <c r="IA42" i="1"/>
  <c r="IL42" i="1"/>
  <c r="IM42" i="1"/>
  <c r="IN42" i="1"/>
  <c r="IP42" i="1"/>
  <c r="IQ42" i="1"/>
  <c r="IR42" i="1"/>
  <c r="IS42" i="1"/>
  <c r="JD42" i="1"/>
  <c r="JE42" i="1"/>
  <c r="JF42" i="1"/>
  <c r="JH42" i="1"/>
  <c r="JI42" i="1"/>
  <c r="JJ42" i="1"/>
  <c r="JK42" i="1"/>
  <c r="JV42" i="1"/>
  <c r="JW42" i="1"/>
  <c r="JX42" i="1"/>
  <c r="JZ42" i="1"/>
  <c r="KA42" i="1"/>
  <c r="KB42" i="1"/>
  <c r="KC42" i="1"/>
  <c r="KN42" i="1"/>
  <c r="KO42" i="1"/>
  <c r="KP42" i="1"/>
  <c r="KR42" i="1"/>
  <c r="KS42" i="1"/>
  <c r="KT42" i="1"/>
  <c r="KU42" i="1"/>
  <c r="LF42" i="1"/>
  <c r="LG42" i="1"/>
  <c r="LH42" i="1"/>
  <c r="LJ42" i="1"/>
  <c r="LK42" i="1"/>
  <c r="LL42" i="1"/>
  <c r="LM42" i="1"/>
  <c r="LX42" i="1"/>
  <c r="LY42" i="1"/>
  <c r="LZ42" i="1"/>
  <c r="MB42" i="1"/>
  <c r="MC42" i="1"/>
  <c r="MD42" i="1"/>
  <c r="ME42" i="1"/>
  <c r="MP42" i="1"/>
  <c r="MQ42" i="1"/>
  <c r="MR42" i="1"/>
  <c r="MT42" i="1"/>
  <c r="MU42" i="1"/>
  <c r="MV42" i="1"/>
  <c r="MW42" i="1"/>
  <c r="NH42" i="1"/>
  <c r="NI42" i="1"/>
  <c r="NJ42" i="1"/>
  <c r="NL42" i="1"/>
  <c r="NM42" i="1"/>
  <c r="NN42" i="1"/>
  <c r="NO42" i="1"/>
  <c r="NZ42" i="1"/>
  <c r="OA42" i="1"/>
  <c r="OB42" i="1"/>
  <c r="OD42" i="1"/>
  <c r="OE42" i="1"/>
  <c r="OF42" i="1"/>
  <c r="OG42" i="1"/>
  <c r="CD43" i="1"/>
  <c r="CE43" i="1"/>
  <c r="CF43" i="1"/>
  <c r="CH43" i="1"/>
  <c r="CI43" i="1"/>
  <c r="CJ43" i="1"/>
  <c r="CK43" i="1"/>
  <c r="CV43" i="1"/>
  <c r="CW43" i="1"/>
  <c r="CX43" i="1"/>
  <c r="CZ43" i="1"/>
  <c r="DA43" i="1"/>
  <c r="DB43" i="1"/>
  <c r="DC43" i="1"/>
  <c r="DN43" i="1"/>
  <c r="DO43" i="1"/>
  <c r="DP43" i="1"/>
  <c r="DR43" i="1"/>
  <c r="DS43" i="1"/>
  <c r="DT43" i="1"/>
  <c r="DU43" i="1"/>
  <c r="EG43" i="1"/>
  <c r="EH43" i="1"/>
  <c r="EI43" i="1"/>
  <c r="EK43" i="1"/>
  <c r="EL43" i="1"/>
  <c r="EM43" i="1"/>
  <c r="EN43" i="1"/>
  <c r="EY43" i="1"/>
  <c r="EZ43" i="1"/>
  <c r="FA43" i="1"/>
  <c r="FC43" i="1"/>
  <c r="FD43" i="1"/>
  <c r="FE43" i="1"/>
  <c r="FF43" i="1"/>
  <c r="FQ43" i="1"/>
  <c r="FR43" i="1"/>
  <c r="FS43" i="1"/>
  <c r="FU43" i="1"/>
  <c r="FV43" i="1"/>
  <c r="FW43" i="1"/>
  <c r="FX43" i="1"/>
  <c r="GI43" i="1"/>
  <c r="GJ43" i="1"/>
  <c r="GK43" i="1"/>
  <c r="GM43" i="1"/>
  <c r="GN43" i="1"/>
  <c r="GO43" i="1"/>
  <c r="GP43" i="1"/>
  <c r="HA43" i="1"/>
  <c r="HB43" i="1"/>
  <c r="HC43" i="1"/>
  <c r="HE43" i="1"/>
  <c r="HF43" i="1"/>
  <c r="HG43" i="1"/>
  <c r="HH43" i="1"/>
  <c r="HT43" i="1"/>
  <c r="HU43" i="1"/>
  <c r="HV43" i="1"/>
  <c r="HX43" i="1"/>
  <c r="HY43" i="1"/>
  <c r="HZ43" i="1"/>
  <c r="IA43" i="1"/>
  <c r="IL43" i="1"/>
  <c r="IM43" i="1"/>
  <c r="IN43" i="1"/>
  <c r="IP43" i="1"/>
  <c r="IQ43" i="1"/>
  <c r="IR43" i="1"/>
  <c r="IS43" i="1"/>
  <c r="JD43" i="1"/>
  <c r="JE43" i="1"/>
  <c r="JF43" i="1"/>
  <c r="JH43" i="1"/>
  <c r="JI43" i="1"/>
  <c r="JJ43" i="1"/>
  <c r="JK43" i="1"/>
  <c r="JV43" i="1"/>
  <c r="JW43" i="1"/>
  <c r="JX43" i="1"/>
  <c r="JZ43" i="1"/>
  <c r="KA43" i="1"/>
  <c r="KB43" i="1"/>
  <c r="KC43" i="1"/>
  <c r="KN43" i="1"/>
  <c r="KO43" i="1"/>
  <c r="KP43" i="1"/>
  <c r="KR43" i="1"/>
  <c r="KS43" i="1"/>
  <c r="KT43" i="1"/>
  <c r="KU43" i="1"/>
  <c r="LF43" i="1"/>
  <c r="LG43" i="1"/>
  <c r="LH43" i="1"/>
  <c r="LJ43" i="1"/>
  <c r="LK43" i="1"/>
  <c r="LL43" i="1"/>
  <c r="LM43" i="1"/>
  <c r="LX43" i="1"/>
  <c r="LY43" i="1"/>
  <c r="LZ43" i="1"/>
  <c r="MB43" i="1"/>
  <c r="MC43" i="1"/>
  <c r="MD43" i="1"/>
  <c r="ME43" i="1"/>
  <c r="MP43" i="1"/>
  <c r="MQ43" i="1"/>
  <c r="MR43" i="1"/>
  <c r="MT43" i="1"/>
  <c r="MU43" i="1"/>
  <c r="MV43" i="1"/>
  <c r="MW43" i="1"/>
  <c r="NH43" i="1"/>
  <c r="NI43" i="1"/>
  <c r="NJ43" i="1"/>
  <c r="NL43" i="1"/>
  <c r="NM43" i="1"/>
  <c r="NN43" i="1"/>
  <c r="NO43" i="1"/>
  <c r="NZ43" i="1"/>
  <c r="OA43" i="1"/>
  <c r="OB43" i="1"/>
  <c r="OD43" i="1"/>
  <c r="OE43" i="1"/>
  <c r="OF43" i="1"/>
  <c r="OG43" i="1"/>
  <c r="CD44" i="1"/>
  <c r="CE44" i="1"/>
  <c r="CF44" i="1"/>
  <c r="CH44" i="1"/>
  <c r="CI44" i="1"/>
  <c r="CJ44" i="1"/>
  <c r="CK44" i="1"/>
  <c r="CV44" i="1"/>
  <c r="CW44" i="1"/>
  <c r="CX44" i="1"/>
  <c r="CZ44" i="1"/>
  <c r="DA44" i="1"/>
  <c r="DB44" i="1"/>
  <c r="DC44" i="1"/>
  <c r="DN44" i="1"/>
  <c r="DO44" i="1"/>
  <c r="DP44" i="1"/>
  <c r="DR44" i="1"/>
  <c r="DS44" i="1"/>
  <c r="DT44" i="1"/>
  <c r="DU44" i="1"/>
  <c r="EG44" i="1"/>
  <c r="EH44" i="1"/>
  <c r="EI44" i="1"/>
  <c r="EK44" i="1"/>
  <c r="EL44" i="1"/>
  <c r="EM44" i="1"/>
  <c r="EN44" i="1"/>
  <c r="EY44" i="1"/>
  <c r="EZ44" i="1"/>
  <c r="FA44" i="1"/>
  <c r="FC44" i="1"/>
  <c r="FD44" i="1"/>
  <c r="FE44" i="1"/>
  <c r="FF44" i="1"/>
  <c r="FQ44" i="1"/>
  <c r="FR44" i="1"/>
  <c r="FS44" i="1"/>
  <c r="FU44" i="1"/>
  <c r="FV44" i="1"/>
  <c r="FW44" i="1"/>
  <c r="FX44" i="1"/>
  <c r="GI44" i="1"/>
  <c r="GJ44" i="1"/>
  <c r="GK44" i="1"/>
  <c r="GM44" i="1"/>
  <c r="GN44" i="1"/>
  <c r="GO44" i="1"/>
  <c r="GP44" i="1"/>
  <c r="HA44" i="1"/>
  <c r="HB44" i="1"/>
  <c r="HC44" i="1"/>
  <c r="HE44" i="1"/>
  <c r="HF44" i="1"/>
  <c r="HG44" i="1"/>
  <c r="HH44" i="1"/>
  <c r="HT44" i="1"/>
  <c r="HU44" i="1"/>
  <c r="HV44" i="1"/>
  <c r="HX44" i="1"/>
  <c r="HY44" i="1"/>
  <c r="HZ44" i="1"/>
  <c r="IA44" i="1"/>
  <c r="IL44" i="1"/>
  <c r="IM44" i="1"/>
  <c r="IN44" i="1"/>
  <c r="IP44" i="1"/>
  <c r="IQ44" i="1"/>
  <c r="IR44" i="1"/>
  <c r="IS44" i="1"/>
  <c r="JD44" i="1"/>
  <c r="JE44" i="1"/>
  <c r="JF44" i="1"/>
  <c r="JH44" i="1"/>
  <c r="JI44" i="1"/>
  <c r="JJ44" i="1"/>
  <c r="JK44" i="1"/>
  <c r="JV44" i="1"/>
  <c r="JW44" i="1"/>
  <c r="JX44" i="1"/>
  <c r="JZ44" i="1"/>
  <c r="KA44" i="1"/>
  <c r="KB44" i="1"/>
  <c r="KC44" i="1"/>
  <c r="KN44" i="1"/>
  <c r="KO44" i="1"/>
  <c r="KP44" i="1"/>
  <c r="KR44" i="1"/>
  <c r="KS44" i="1"/>
  <c r="KT44" i="1"/>
  <c r="KU44" i="1"/>
  <c r="LF44" i="1"/>
  <c r="LG44" i="1"/>
  <c r="LH44" i="1"/>
  <c r="LJ44" i="1"/>
  <c r="LK44" i="1"/>
  <c r="LL44" i="1"/>
  <c r="LM44" i="1"/>
  <c r="LX44" i="1"/>
  <c r="LY44" i="1"/>
  <c r="LZ44" i="1"/>
  <c r="MB44" i="1"/>
  <c r="MC44" i="1"/>
  <c r="MD44" i="1"/>
  <c r="ME44" i="1"/>
  <c r="MP44" i="1"/>
  <c r="MQ44" i="1"/>
  <c r="MR44" i="1"/>
  <c r="MT44" i="1"/>
  <c r="MU44" i="1"/>
  <c r="MV44" i="1"/>
  <c r="MW44" i="1"/>
  <c r="NH44" i="1"/>
  <c r="NI44" i="1"/>
  <c r="NJ44" i="1"/>
  <c r="NL44" i="1"/>
  <c r="NM44" i="1"/>
  <c r="NN44" i="1"/>
  <c r="NO44" i="1"/>
  <c r="NZ44" i="1"/>
  <c r="OA44" i="1"/>
  <c r="OB44" i="1"/>
  <c r="OD44" i="1"/>
  <c r="OE44" i="1"/>
  <c r="OF44" i="1"/>
  <c r="OG44" i="1"/>
  <c r="CD45" i="1"/>
  <c r="CE45" i="1"/>
  <c r="CF45" i="1"/>
  <c r="CH45" i="1"/>
  <c r="CI45" i="1"/>
  <c r="CJ45" i="1"/>
  <c r="CK45" i="1"/>
  <c r="CV45" i="1"/>
  <c r="CW45" i="1"/>
  <c r="CX45" i="1"/>
  <c r="CZ45" i="1"/>
  <c r="DA45" i="1"/>
  <c r="DB45" i="1"/>
  <c r="DC45" i="1"/>
  <c r="DN45" i="1"/>
  <c r="DO45" i="1"/>
  <c r="DP45" i="1"/>
  <c r="DR45" i="1"/>
  <c r="DS45" i="1"/>
  <c r="DT45" i="1"/>
  <c r="DU45" i="1"/>
  <c r="EG45" i="1"/>
  <c r="EH45" i="1"/>
  <c r="EI45" i="1"/>
  <c r="EK45" i="1"/>
  <c r="EL45" i="1"/>
  <c r="EM45" i="1"/>
  <c r="EN45" i="1"/>
  <c r="EY45" i="1"/>
  <c r="EZ45" i="1"/>
  <c r="FA45" i="1"/>
  <c r="FC45" i="1"/>
  <c r="FD45" i="1"/>
  <c r="FE45" i="1"/>
  <c r="FF45" i="1"/>
  <c r="FQ45" i="1"/>
  <c r="FR45" i="1"/>
  <c r="FS45" i="1"/>
  <c r="FU45" i="1"/>
  <c r="FV45" i="1"/>
  <c r="FW45" i="1"/>
  <c r="FX45" i="1"/>
  <c r="GI45" i="1"/>
  <c r="GJ45" i="1"/>
  <c r="GK45" i="1"/>
  <c r="GM45" i="1"/>
  <c r="GN45" i="1"/>
  <c r="GO45" i="1"/>
  <c r="GP45" i="1"/>
  <c r="HA45" i="1"/>
  <c r="HB45" i="1"/>
  <c r="HC45" i="1"/>
  <c r="HE45" i="1"/>
  <c r="HF45" i="1"/>
  <c r="HG45" i="1"/>
  <c r="HH45" i="1"/>
  <c r="HT45" i="1"/>
  <c r="HU45" i="1"/>
  <c r="HV45" i="1"/>
  <c r="HX45" i="1"/>
  <c r="HY45" i="1"/>
  <c r="HZ45" i="1"/>
  <c r="IA45" i="1"/>
  <c r="IL45" i="1"/>
  <c r="IM45" i="1"/>
  <c r="IN45" i="1"/>
  <c r="IP45" i="1"/>
  <c r="IQ45" i="1"/>
  <c r="IR45" i="1"/>
  <c r="IS45" i="1"/>
  <c r="JD45" i="1"/>
  <c r="JE45" i="1"/>
  <c r="JF45" i="1"/>
  <c r="JH45" i="1"/>
  <c r="JI45" i="1"/>
  <c r="JJ45" i="1"/>
  <c r="JK45" i="1"/>
  <c r="JV45" i="1"/>
  <c r="JW45" i="1"/>
  <c r="JX45" i="1"/>
  <c r="JZ45" i="1"/>
  <c r="KA45" i="1"/>
  <c r="KB45" i="1"/>
  <c r="KC45" i="1"/>
  <c r="KN45" i="1"/>
  <c r="KO45" i="1"/>
  <c r="KP45" i="1"/>
  <c r="KR45" i="1"/>
  <c r="KS45" i="1"/>
  <c r="KT45" i="1"/>
  <c r="KU45" i="1"/>
  <c r="LF45" i="1"/>
  <c r="LG45" i="1"/>
  <c r="LH45" i="1"/>
  <c r="LJ45" i="1"/>
  <c r="LK45" i="1"/>
  <c r="LL45" i="1"/>
  <c r="LM45" i="1"/>
  <c r="LX45" i="1"/>
  <c r="LY45" i="1"/>
  <c r="LZ45" i="1"/>
  <c r="MB45" i="1"/>
  <c r="MC45" i="1"/>
  <c r="MD45" i="1"/>
  <c r="ME45" i="1"/>
  <c r="MP45" i="1"/>
  <c r="MQ45" i="1"/>
  <c r="MR45" i="1"/>
  <c r="MT45" i="1"/>
  <c r="MU45" i="1"/>
  <c r="MV45" i="1"/>
  <c r="MW45" i="1"/>
  <c r="NH45" i="1"/>
  <c r="NI45" i="1"/>
  <c r="NJ45" i="1"/>
  <c r="NL45" i="1"/>
  <c r="NM45" i="1"/>
  <c r="NN45" i="1"/>
  <c r="NO45" i="1"/>
  <c r="NZ45" i="1"/>
  <c r="OA45" i="1"/>
  <c r="OB45" i="1"/>
  <c r="OD45" i="1"/>
  <c r="OE45" i="1"/>
  <c r="OF45" i="1"/>
  <c r="OG45" i="1"/>
  <c r="CD46" i="1"/>
  <c r="CE46" i="1"/>
  <c r="CF46" i="1"/>
  <c r="CH46" i="1"/>
  <c r="CI46" i="1"/>
  <c r="CJ46" i="1"/>
  <c r="CK46" i="1"/>
  <c r="CV46" i="1"/>
  <c r="CW46" i="1"/>
  <c r="CX46" i="1"/>
  <c r="CZ46" i="1"/>
  <c r="DA46" i="1"/>
  <c r="DB46" i="1"/>
  <c r="DC46" i="1"/>
  <c r="DN46" i="1"/>
  <c r="DO46" i="1"/>
  <c r="DP46" i="1"/>
  <c r="DR46" i="1"/>
  <c r="DS46" i="1"/>
  <c r="DT46" i="1"/>
  <c r="DU46" i="1"/>
  <c r="EG46" i="1"/>
  <c r="EH46" i="1"/>
  <c r="EI46" i="1"/>
  <c r="EK46" i="1"/>
  <c r="EL46" i="1"/>
  <c r="EM46" i="1"/>
  <c r="EN46" i="1"/>
  <c r="EY46" i="1"/>
  <c r="EZ46" i="1"/>
  <c r="FA46" i="1"/>
  <c r="FC46" i="1"/>
  <c r="FD46" i="1"/>
  <c r="FE46" i="1"/>
  <c r="FF46" i="1"/>
  <c r="FQ46" i="1"/>
  <c r="FR46" i="1"/>
  <c r="FS46" i="1"/>
  <c r="FU46" i="1"/>
  <c r="FV46" i="1"/>
  <c r="FW46" i="1"/>
  <c r="FX46" i="1"/>
  <c r="GI46" i="1"/>
  <c r="GJ46" i="1"/>
  <c r="GK46" i="1"/>
  <c r="GM46" i="1"/>
  <c r="GN46" i="1"/>
  <c r="GO46" i="1"/>
  <c r="GP46" i="1"/>
  <c r="HA46" i="1"/>
  <c r="HB46" i="1"/>
  <c r="HC46" i="1"/>
  <c r="HE46" i="1"/>
  <c r="HF46" i="1"/>
  <c r="HG46" i="1"/>
  <c r="HH46" i="1"/>
  <c r="HT46" i="1"/>
  <c r="HU46" i="1"/>
  <c r="HV46" i="1"/>
  <c r="HX46" i="1"/>
  <c r="HY46" i="1"/>
  <c r="HZ46" i="1"/>
  <c r="IA46" i="1"/>
  <c r="IL46" i="1"/>
  <c r="IM46" i="1"/>
  <c r="IN46" i="1"/>
  <c r="IP46" i="1"/>
  <c r="IQ46" i="1"/>
  <c r="IR46" i="1"/>
  <c r="IS46" i="1"/>
  <c r="JD46" i="1"/>
  <c r="JE46" i="1"/>
  <c r="JF46" i="1"/>
  <c r="JH46" i="1"/>
  <c r="JI46" i="1"/>
  <c r="JJ46" i="1"/>
  <c r="JK46" i="1"/>
  <c r="JV46" i="1"/>
  <c r="JW46" i="1"/>
  <c r="JX46" i="1"/>
  <c r="JZ46" i="1"/>
  <c r="KA46" i="1"/>
  <c r="KB46" i="1"/>
  <c r="KC46" i="1"/>
  <c r="KN46" i="1"/>
  <c r="KO46" i="1"/>
  <c r="KP46" i="1"/>
  <c r="KR46" i="1"/>
  <c r="KS46" i="1"/>
  <c r="KT46" i="1"/>
  <c r="KU46" i="1"/>
  <c r="LF46" i="1"/>
  <c r="LG46" i="1"/>
  <c r="LH46" i="1"/>
  <c r="LJ46" i="1"/>
  <c r="LK46" i="1"/>
  <c r="LL46" i="1"/>
  <c r="LM46" i="1"/>
  <c r="LX46" i="1"/>
  <c r="LY46" i="1"/>
  <c r="LZ46" i="1"/>
  <c r="MB46" i="1"/>
  <c r="MC46" i="1"/>
  <c r="MD46" i="1"/>
  <c r="ME46" i="1"/>
  <c r="MP46" i="1"/>
  <c r="MQ46" i="1"/>
  <c r="MR46" i="1"/>
  <c r="MT46" i="1"/>
  <c r="MU46" i="1"/>
  <c r="MV46" i="1"/>
  <c r="MW46" i="1"/>
  <c r="NH46" i="1"/>
  <c r="NI46" i="1"/>
  <c r="NJ46" i="1"/>
  <c r="NL46" i="1"/>
  <c r="NM46" i="1"/>
  <c r="NN46" i="1"/>
  <c r="NO46" i="1"/>
  <c r="NZ46" i="1"/>
  <c r="OA46" i="1"/>
  <c r="OB46" i="1"/>
  <c r="OD46" i="1"/>
  <c r="OE46" i="1"/>
  <c r="OF46" i="1"/>
  <c r="OG46" i="1"/>
  <c r="CD47" i="1"/>
  <c r="CE47" i="1"/>
  <c r="CF47" i="1"/>
  <c r="CH47" i="1"/>
  <c r="CI47" i="1"/>
  <c r="CJ47" i="1"/>
  <c r="CK47" i="1"/>
  <c r="CV47" i="1"/>
  <c r="CW47" i="1"/>
  <c r="CX47" i="1"/>
  <c r="CZ47" i="1"/>
  <c r="DA47" i="1"/>
  <c r="DB47" i="1"/>
  <c r="DC47" i="1"/>
  <c r="DN47" i="1"/>
  <c r="DO47" i="1"/>
  <c r="DP47" i="1"/>
  <c r="DR47" i="1"/>
  <c r="DS47" i="1"/>
  <c r="DT47" i="1"/>
  <c r="DU47" i="1"/>
  <c r="EG47" i="1"/>
  <c r="EH47" i="1"/>
  <c r="EI47" i="1"/>
  <c r="EK47" i="1"/>
  <c r="EL47" i="1"/>
  <c r="EM47" i="1"/>
  <c r="EN47" i="1"/>
  <c r="EY47" i="1"/>
  <c r="EZ47" i="1"/>
  <c r="FA47" i="1"/>
  <c r="FC47" i="1"/>
  <c r="FD47" i="1"/>
  <c r="FE47" i="1"/>
  <c r="FF47" i="1"/>
  <c r="FQ47" i="1"/>
  <c r="FR47" i="1"/>
  <c r="FS47" i="1"/>
  <c r="FU47" i="1"/>
  <c r="FV47" i="1"/>
  <c r="FW47" i="1"/>
  <c r="FX47" i="1"/>
  <c r="GI47" i="1"/>
  <c r="GJ47" i="1"/>
  <c r="GK47" i="1"/>
  <c r="GM47" i="1"/>
  <c r="GN47" i="1"/>
  <c r="GO47" i="1"/>
  <c r="GP47" i="1"/>
  <c r="HA47" i="1"/>
  <c r="HB47" i="1"/>
  <c r="HC47" i="1"/>
  <c r="HE47" i="1"/>
  <c r="HF47" i="1"/>
  <c r="HG47" i="1"/>
  <c r="HH47" i="1"/>
  <c r="HT47" i="1"/>
  <c r="HU47" i="1"/>
  <c r="HV47" i="1"/>
  <c r="HX47" i="1"/>
  <c r="HY47" i="1"/>
  <c r="HZ47" i="1"/>
  <c r="IA47" i="1"/>
  <c r="IL47" i="1"/>
  <c r="IM47" i="1"/>
  <c r="IN47" i="1"/>
  <c r="IP47" i="1"/>
  <c r="IQ47" i="1"/>
  <c r="IR47" i="1"/>
  <c r="IS47" i="1"/>
  <c r="JD47" i="1"/>
  <c r="JE47" i="1"/>
  <c r="JF47" i="1"/>
  <c r="JH47" i="1"/>
  <c r="JI47" i="1"/>
  <c r="JJ47" i="1"/>
  <c r="JK47" i="1"/>
  <c r="JV47" i="1"/>
  <c r="JW47" i="1"/>
  <c r="JX47" i="1"/>
  <c r="JZ47" i="1"/>
  <c r="KA47" i="1"/>
  <c r="KB47" i="1"/>
  <c r="KC47" i="1"/>
  <c r="KN47" i="1"/>
  <c r="KO47" i="1"/>
  <c r="KP47" i="1"/>
  <c r="KR47" i="1"/>
  <c r="KS47" i="1"/>
  <c r="KT47" i="1"/>
  <c r="KU47" i="1"/>
  <c r="LF47" i="1"/>
  <c r="LG47" i="1"/>
  <c r="LH47" i="1"/>
  <c r="LJ47" i="1"/>
  <c r="LK47" i="1"/>
  <c r="LL47" i="1"/>
  <c r="LM47" i="1"/>
  <c r="LX47" i="1"/>
  <c r="LY47" i="1"/>
  <c r="LZ47" i="1"/>
  <c r="MB47" i="1"/>
  <c r="MC47" i="1"/>
  <c r="MD47" i="1"/>
  <c r="ME47" i="1"/>
  <c r="MP47" i="1"/>
  <c r="MQ47" i="1"/>
  <c r="MR47" i="1"/>
  <c r="MT47" i="1"/>
  <c r="MU47" i="1"/>
  <c r="MV47" i="1"/>
  <c r="MW47" i="1"/>
  <c r="NH47" i="1"/>
  <c r="NI47" i="1"/>
  <c r="NJ47" i="1"/>
  <c r="NL47" i="1"/>
  <c r="NM47" i="1"/>
  <c r="NN47" i="1"/>
  <c r="NO47" i="1"/>
  <c r="NZ47" i="1"/>
  <c r="OA47" i="1"/>
  <c r="OB47" i="1"/>
  <c r="OD47" i="1"/>
  <c r="OE47" i="1"/>
  <c r="OF47" i="1"/>
  <c r="OG47" i="1"/>
  <c r="CD48" i="1"/>
  <c r="CE48" i="1"/>
  <c r="CF48" i="1"/>
  <c r="CH48" i="1"/>
  <c r="CI48" i="1"/>
  <c r="CJ48" i="1"/>
  <c r="CK48" i="1"/>
  <c r="CV48" i="1"/>
  <c r="CW48" i="1"/>
  <c r="CX48" i="1"/>
  <c r="CZ48" i="1"/>
  <c r="DA48" i="1"/>
  <c r="DB48" i="1"/>
  <c r="DC48" i="1"/>
  <c r="DN48" i="1"/>
  <c r="DO48" i="1"/>
  <c r="DP48" i="1"/>
  <c r="DR48" i="1"/>
  <c r="DS48" i="1"/>
  <c r="DT48" i="1"/>
  <c r="DU48" i="1"/>
  <c r="EG48" i="1"/>
  <c r="EH48" i="1"/>
  <c r="EI48" i="1"/>
  <c r="EK48" i="1"/>
  <c r="EL48" i="1"/>
  <c r="EM48" i="1"/>
  <c r="EN48" i="1"/>
  <c r="EY48" i="1"/>
  <c r="EZ48" i="1"/>
  <c r="FA48" i="1"/>
  <c r="FC48" i="1"/>
  <c r="FD48" i="1"/>
  <c r="FE48" i="1"/>
  <c r="FF48" i="1"/>
  <c r="FQ48" i="1"/>
  <c r="FR48" i="1"/>
  <c r="FS48" i="1"/>
  <c r="FU48" i="1"/>
  <c r="FV48" i="1"/>
  <c r="FW48" i="1"/>
  <c r="FX48" i="1"/>
  <c r="GI48" i="1"/>
  <c r="GJ48" i="1"/>
  <c r="GK48" i="1"/>
  <c r="GM48" i="1"/>
  <c r="GN48" i="1"/>
  <c r="GO48" i="1"/>
  <c r="GP48" i="1"/>
  <c r="HA48" i="1"/>
  <c r="HB48" i="1"/>
  <c r="HC48" i="1"/>
  <c r="HE48" i="1"/>
  <c r="HF48" i="1"/>
  <c r="HG48" i="1"/>
  <c r="HH48" i="1"/>
  <c r="HT48" i="1"/>
  <c r="HU48" i="1"/>
  <c r="HV48" i="1"/>
  <c r="HX48" i="1"/>
  <c r="HY48" i="1"/>
  <c r="HZ48" i="1"/>
  <c r="IA48" i="1"/>
  <c r="IL48" i="1"/>
  <c r="IM48" i="1"/>
  <c r="IN48" i="1"/>
  <c r="IP48" i="1"/>
  <c r="IQ48" i="1"/>
  <c r="IR48" i="1"/>
  <c r="IS48" i="1"/>
  <c r="JD48" i="1"/>
  <c r="JE48" i="1"/>
  <c r="JF48" i="1"/>
  <c r="JH48" i="1"/>
  <c r="JI48" i="1"/>
  <c r="JJ48" i="1"/>
  <c r="JK48" i="1"/>
  <c r="JV48" i="1"/>
  <c r="JW48" i="1"/>
  <c r="JX48" i="1"/>
  <c r="JZ48" i="1"/>
  <c r="KA48" i="1"/>
  <c r="KB48" i="1"/>
  <c r="KC48" i="1"/>
  <c r="KN48" i="1"/>
  <c r="KO48" i="1"/>
  <c r="KP48" i="1"/>
  <c r="KR48" i="1"/>
  <c r="KS48" i="1"/>
  <c r="KT48" i="1"/>
  <c r="KU48" i="1"/>
  <c r="LF48" i="1"/>
  <c r="LG48" i="1"/>
  <c r="LH48" i="1"/>
  <c r="LJ48" i="1"/>
  <c r="LK48" i="1"/>
  <c r="LL48" i="1"/>
  <c r="LM48" i="1"/>
  <c r="LX48" i="1"/>
  <c r="LY48" i="1"/>
  <c r="LZ48" i="1"/>
  <c r="MB48" i="1"/>
  <c r="MC48" i="1"/>
  <c r="MD48" i="1"/>
  <c r="ME48" i="1"/>
  <c r="MP48" i="1"/>
  <c r="MQ48" i="1"/>
  <c r="MR48" i="1"/>
  <c r="MT48" i="1"/>
  <c r="MU48" i="1"/>
  <c r="MV48" i="1"/>
  <c r="MW48" i="1"/>
  <c r="NH48" i="1"/>
  <c r="NI48" i="1"/>
  <c r="NJ48" i="1"/>
  <c r="NL48" i="1"/>
  <c r="NM48" i="1"/>
  <c r="NN48" i="1"/>
  <c r="NO48" i="1"/>
  <c r="NZ48" i="1"/>
  <c r="OA48" i="1"/>
  <c r="OB48" i="1"/>
  <c r="OD48" i="1"/>
  <c r="OE48" i="1"/>
  <c r="OF48" i="1"/>
  <c r="OG48" i="1"/>
  <c r="CD49" i="1"/>
  <c r="CE49" i="1"/>
  <c r="CF49" i="1"/>
  <c r="CH49" i="1"/>
  <c r="CI49" i="1"/>
  <c r="CJ49" i="1"/>
  <c r="CK49" i="1"/>
  <c r="CV49" i="1"/>
  <c r="CW49" i="1"/>
  <c r="CX49" i="1"/>
  <c r="CZ49" i="1"/>
  <c r="DA49" i="1"/>
  <c r="DB49" i="1"/>
  <c r="DC49" i="1"/>
  <c r="DN49" i="1"/>
  <c r="DO49" i="1"/>
  <c r="DP49" i="1"/>
  <c r="DR49" i="1"/>
  <c r="DS49" i="1"/>
  <c r="DT49" i="1"/>
  <c r="DU49" i="1"/>
  <c r="EG49" i="1"/>
  <c r="EH49" i="1"/>
  <c r="EI49" i="1"/>
  <c r="EK49" i="1"/>
  <c r="EL49" i="1"/>
  <c r="EM49" i="1"/>
  <c r="EN49" i="1"/>
  <c r="EY49" i="1"/>
  <c r="EZ49" i="1"/>
  <c r="FA49" i="1"/>
  <c r="FC49" i="1"/>
  <c r="FD49" i="1"/>
  <c r="FE49" i="1"/>
  <c r="FF49" i="1"/>
  <c r="FQ49" i="1"/>
  <c r="FR49" i="1"/>
  <c r="FS49" i="1"/>
  <c r="FU49" i="1"/>
  <c r="FV49" i="1"/>
  <c r="FW49" i="1"/>
  <c r="FX49" i="1"/>
  <c r="GI49" i="1"/>
  <c r="GJ49" i="1"/>
  <c r="GK49" i="1"/>
  <c r="GM49" i="1"/>
  <c r="GN49" i="1"/>
  <c r="GO49" i="1"/>
  <c r="GP49" i="1"/>
  <c r="HA49" i="1"/>
  <c r="HB49" i="1"/>
  <c r="HC49" i="1"/>
  <c r="HE49" i="1"/>
  <c r="HF49" i="1"/>
  <c r="HG49" i="1"/>
  <c r="HH49" i="1"/>
  <c r="HT49" i="1"/>
  <c r="HU49" i="1"/>
  <c r="HV49" i="1"/>
  <c r="HX49" i="1"/>
  <c r="HY49" i="1"/>
  <c r="HZ49" i="1"/>
  <c r="IA49" i="1"/>
  <c r="IL49" i="1"/>
  <c r="IM49" i="1"/>
  <c r="IN49" i="1"/>
  <c r="IP49" i="1"/>
  <c r="IQ49" i="1"/>
  <c r="IR49" i="1"/>
  <c r="IS49" i="1"/>
  <c r="JD49" i="1"/>
  <c r="JE49" i="1"/>
  <c r="JF49" i="1"/>
  <c r="JH49" i="1"/>
  <c r="JI49" i="1"/>
  <c r="JJ49" i="1"/>
  <c r="JK49" i="1"/>
  <c r="JV49" i="1"/>
  <c r="JW49" i="1"/>
  <c r="JX49" i="1"/>
  <c r="JZ49" i="1"/>
  <c r="KA49" i="1"/>
  <c r="KB49" i="1"/>
  <c r="KC49" i="1"/>
  <c r="KN49" i="1"/>
  <c r="KO49" i="1"/>
  <c r="KP49" i="1"/>
  <c r="KR49" i="1"/>
  <c r="KS49" i="1"/>
  <c r="KT49" i="1"/>
  <c r="KU49" i="1"/>
  <c r="LF49" i="1"/>
  <c r="LG49" i="1"/>
  <c r="LH49" i="1"/>
  <c r="LJ49" i="1"/>
  <c r="LK49" i="1"/>
  <c r="LL49" i="1"/>
  <c r="LM49" i="1"/>
  <c r="LX49" i="1"/>
  <c r="LY49" i="1"/>
  <c r="LZ49" i="1"/>
  <c r="MB49" i="1"/>
  <c r="MC49" i="1"/>
  <c r="MD49" i="1"/>
  <c r="ME49" i="1"/>
  <c r="MP49" i="1"/>
  <c r="MQ49" i="1"/>
  <c r="MR49" i="1"/>
  <c r="MT49" i="1"/>
  <c r="MU49" i="1"/>
  <c r="MV49" i="1"/>
  <c r="MW49" i="1"/>
  <c r="NH49" i="1"/>
  <c r="NI49" i="1"/>
  <c r="NJ49" i="1"/>
  <c r="NL49" i="1"/>
  <c r="NM49" i="1"/>
  <c r="NN49" i="1"/>
  <c r="NO49" i="1"/>
  <c r="NZ49" i="1"/>
  <c r="OA49" i="1"/>
  <c r="OB49" i="1"/>
  <c r="OD49" i="1"/>
  <c r="OE49" i="1"/>
  <c r="OF49" i="1"/>
  <c r="OG49" i="1"/>
  <c r="CD50" i="1"/>
  <c r="CE50" i="1"/>
  <c r="CF50" i="1"/>
  <c r="CH50" i="1"/>
  <c r="CI50" i="1"/>
  <c r="CJ50" i="1"/>
  <c r="CK50" i="1"/>
  <c r="CV50" i="1"/>
  <c r="CW50" i="1"/>
  <c r="CX50" i="1"/>
  <c r="CZ50" i="1"/>
  <c r="DA50" i="1"/>
  <c r="DB50" i="1"/>
  <c r="DC50" i="1"/>
  <c r="DN50" i="1"/>
  <c r="DO50" i="1"/>
  <c r="DP50" i="1"/>
  <c r="DR50" i="1"/>
  <c r="DS50" i="1"/>
  <c r="DT50" i="1"/>
  <c r="DU50" i="1"/>
  <c r="EG50" i="1"/>
  <c r="EH50" i="1"/>
  <c r="EI50" i="1"/>
  <c r="EK50" i="1"/>
  <c r="EL50" i="1"/>
  <c r="EM50" i="1"/>
  <c r="EN50" i="1"/>
  <c r="EY50" i="1"/>
  <c r="EZ50" i="1"/>
  <c r="FA50" i="1"/>
  <c r="FC50" i="1"/>
  <c r="FD50" i="1"/>
  <c r="FE50" i="1"/>
  <c r="FF50" i="1"/>
  <c r="FQ50" i="1"/>
  <c r="FR50" i="1"/>
  <c r="FS50" i="1"/>
  <c r="FU50" i="1"/>
  <c r="FV50" i="1"/>
  <c r="FW50" i="1"/>
  <c r="FX50" i="1"/>
  <c r="GI50" i="1"/>
  <c r="GJ50" i="1"/>
  <c r="GK50" i="1"/>
  <c r="GM50" i="1"/>
  <c r="GN50" i="1"/>
  <c r="GO50" i="1"/>
  <c r="GP50" i="1"/>
  <c r="HA50" i="1"/>
  <c r="HB50" i="1"/>
  <c r="HC50" i="1"/>
  <c r="HE50" i="1"/>
  <c r="HF50" i="1"/>
  <c r="HG50" i="1"/>
  <c r="HH50" i="1"/>
  <c r="HT50" i="1"/>
  <c r="HU50" i="1"/>
  <c r="HV50" i="1"/>
  <c r="HX50" i="1"/>
  <c r="HY50" i="1"/>
  <c r="HZ50" i="1"/>
  <c r="IA50" i="1"/>
  <c r="IL50" i="1"/>
  <c r="IM50" i="1"/>
  <c r="IN50" i="1"/>
  <c r="IP50" i="1"/>
  <c r="IQ50" i="1"/>
  <c r="IR50" i="1"/>
  <c r="IS50" i="1"/>
  <c r="JD50" i="1"/>
  <c r="JE50" i="1"/>
  <c r="JF50" i="1"/>
  <c r="JH50" i="1"/>
  <c r="JI50" i="1"/>
  <c r="JJ50" i="1"/>
  <c r="JK50" i="1"/>
  <c r="JV50" i="1"/>
  <c r="JW50" i="1"/>
  <c r="JX50" i="1"/>
  <c r="JZ50" i="1"/>
  <c r="KA50" i="1"/>
  <c r="KB50" i="1"/>
  <c r="KC50" i="1"/>
  <c r="KN50" i="1"/>
  <c r="KO50" i="1"/>
  <c r="KP50" i="1"/>
  <c r="KR50" i="1"/>
  <c r="KS50" i="1"/>
  <c r="KT50" i="1"/>
  <c r="KU50" i="1"/>
  <c r="LF50" i="1"/>
  <c r="LG50" i="1"/>
  <c r="LH50" i="1"/>
  <c r="LJ50" i="1"/>
  <c r="LK50" i="1"/>
  <c r="LL50" i="1"/>
  <c r="LM50" i="1"/>
  <c r="LX50" i="1"/>
  <c r="LY50" i="1"/>
  <c r="LZ50" i="1"/>
  <c r="MB50" i="1"/>
  <c r="MC50" i="1"/>
  <c r="MD50" i="1"/>
  <c r="ME50" i="1"/>
  <c r="MP50" i="1"/>
  <c r="MQ50" i="1"/>
  <c r="MR50" i="1"/>
  <c r="MT50" i="1"/>
  <c r="MU50" i="1"/>
  <c r="MV50" i="1"/>
  <c r="MW50" i="1"/>
  <c r="NH50" i="1"/>
  <c r="NI50" i="1"/>
  <c r="NJ50" i="1"/>
  <c r="NL50" i="1"/>
  <c r="NM50" i="1"/>
  <c r="NN50" i="1"/>
  <c r="NO50" i="1"/>
  <c r="NZ50" i="1"/>
  <c r="OA50" i="1"/>
  <c r="OB50" i="1"/>
  <c r="OD50" i="1"/>
  <c r="OE50" i="1"/>
  <c r="OF50" i="1"/>
  <c r="OG50" i="1"/>
  <c r="CD51" i="1"/>
  <c r="CE51" i="1"/>
  <c r="CF51" i="1"/>
  <c r="CH51" i="1"/>
  <c r="CI51" i="1"/>
  <c r="CJ51" i="1"/>
  <c r="CK51" i="1"/>
  <c r="CV51" i="1"/>
  <c r="CW51" i="1"/>
  <c r="CX51" i="1"/>
  <c r="CZ51" i="1"/>
  <c r="DA51" i="1"/>
  <c r="DB51" i="1"/>
  <c r="DC51" i="1"/>
  <c r="DN51" i="1"/>
  <c r="DO51" i="1"/>
  <c r="DP51" i="1"/>
  <c r="DR51" i="1"/>
  <c r="DS51" i="1"/>
  <c r="DT51" i="1"/>
  <c r="DU51" i="1"/>
  <c r="EG51" i="1"/>
  <c r="EH51" i="1"/>
  <c r="EI51" i="1"/>
  <c r="EK51" i="1"/>
  <c r="EL51" i="1"/>
  <c r="EM51" i="1"/>
  <c r="EN51" i="1"/>
  <c r="EY51" i="1"/>
  <c r="EZ51" i="1"/>
  <c r="FA51" i="1"/>
  <c r="FC51" i="1"/>
  <c r="FD51" i="1"/>
  <c r="FE51" i="1"/>
  <c r="FF51" i="1"/>
  <c r="FQ51" i="1"/>
  <c r="FR51" i="1"/>
  <c r="FS51" i="1"/>
  <c r="FU51" i="1"/>
  <c r="FV51" i="1"/>
  <c r="FW51" i="1"/>
  <c r="FX51" i="1"/>
  <c r="GI51" i="1"/>
  <c r="GJ51" i="1"/>
  <c r="GK51" i="1"/>
  <c r="GM51" i="1"/>
  <c r="GN51" i="1"/>
  <c r="GO51" i="1"/>
  <c r="GP51" i="1"/>
  <c r="HA51" i="1"/>
  <c r="HB51" i="1"/>
  <c r="HC51" i="1"/>
  <c r="HE51" i="1"/>
  <c r="HF51" i="1"/>
  <c r="HG51" i="1"/>
  <c r="HH51" i="1"/>
  <c r="HT51" i="1"/>
  <c r="HU51" i="1"/>
  <c r="HV51" i="1"/>
  <c r="HX51" i="1"/>
  <c r="HY51" i="1"/>
  <c r="HZ51" i="1"/>
  <c r="IA51" i="1"/>
  <c r="IL51" i="1"/>
  <c r="IM51" i="1"/>
  <c r="IN51" i="1"/>
  <c r="IP51" i="1"/>
  <c r="IQ51" i="1"/>
  <c r="IR51" i="1"/>
  <c r="IS51" i="1"/>
  <c r="JD51" i="1"/>
  <c r="JE51" i="1"/>
  <c r="JF51" i="1"/>
  <c r="JH51" i="1"/>
  <c r="JI51" i="1"/>
  <c r="JJ51" i="1"/>
  <c r="JK51" i="1"/>
  <c r="JV51" i="1"/>
  <c r="JW51" i="1"/>
  <c r="JX51" i="1"/>
  <c r="JZ51" i="1"/>
  <c r="KA51" i="1"/>
  <c r="KB51" i="1"/>
  <c r="KC51" i="1"/>
  <c r="KN51" i="1"/>
  <c r="KO51" i="1"/>
  <c r="KP51" i="1"/>
  <c r="KR51" i="1"/>
  <c r="KS51" i="1"/>
  <c r="KT51" i="1"/>
  <c r="KU51" i="1"/>
  <c r="LF51" i="1"/>
  <c r="LG51" i="1"/>
  <c r="LH51" i="1"/>
  <c r="LJ51" i="1"/>
  <c r="LK51" i="1"/>
  <c r="LL51" i="1"/>
  <c r="LM51" i="1"/>
  <c r="LX51" i="1"/>
  <c r="LY51" i="1"/>
  <c r="LZ51" i="1"/>
  <c r="MB51" i="1"/>
  <c r="MC51" i="1"/>
  <c r="MD51" i="1"/>
  <c r="ME51" i="1"/>
  <c r="MP51" i="1"/>
  <c r="MQ51" i="1"/>
  <c r="MR51" i="1"/>
  <c r="MT51" i="1"/>
  <c r="MU51" i="1"/>
  <c r="MV51" i="1"/>
  <c r="MW51" i="1"/>
  <c r="NH51" i="1"/>
  <c r="NI51" i="1"/>
  <c r="NJ51" i="1"/>
  <c r="NL51" i="1"/>
  <c r="NM51" i="1"/>
  <c r="NN51" i="1"/>
  <c r="NO51" i="1"/>
  <c r="NZ51" i="1"/>
  <c r="OA51" i="1"/>
  <c r="OB51" i="1"/>
  <c r="OD51" i="1"/>
  <c r="OE51" i="1"/>
  <c r="OF51" i="1"/>
  <c r="OG51" i="1"/>
  <c r="CD52" i="1"/>
  <c r="CE52" i="1"/>
  <c r="CF52" i="1"/>
  <c r="CH52" i="1"/>
  <c r="CI52" i="1"/>
  <c r="CJ52" i="1"/>
  <c r="CK52" i="1"/>
  <c r="CV52" i="1"/>
  <c r="CW52" i="1"/>
  <c r="CX52" i="1"/>
  <c r="CZ52" i="1"/>
  <c r="DA52" i="1"/>
  <c r="DB52" i="1"/>
  <c r="DC52" i="1"/>
  <c r="DN52" i="1"/>
  <c r="DO52" i="1"/>
  <c r="DP52" i="1"/>
  <c r="DR52" i="1"/>
  <c r="DS52" i="1"/>
  <c r="DT52" i="1"/>
  <c r="DU52" i="1"/>
  <c r="EG52" i="1"/>
  <c r="EH52" i="1"/>
  <c r="EI52" i="1"/>
  <c r="EK52" i="1"/>
  <c r="EL52" i="1"/>
  <c r="EM52" i="1"/>
  <c r="EN52" i="1"/>
  <c r="EY52" i="1"/>
  <c r="EZ52" i="1"/>
  <c r="FA52" i="1"/>
  <c r="FC52" i="1"/>
  <c r="FD52" i="1"/>
  <c r="FE52" i="1"/>
  <c r="FF52" i="1"/>
  <c r="FQ52" i="1"/>
  <c r="FR52" i="1"/>
  <c r="FS52" i="1"/>
  <c r="FU52" i="1"/>
  <c r="FV52" i="1"/>
  <c r="FW52" i="1"/>
  <c r="FX52" i="1"/>
  <c r="GI52" i="1"/>
  <c r="GJ52" i="1"/>
  <c r="GK52" i="1"/>
  <c r="GM52" i="1"/>
  <c r="GN52" i="1"/>
  <c r="GO52" i="1"/>
  <c r="GP52" i="1"/>
  <c r="HA52" i="1"/>
  <c r="HB52" i="1"/>
  <c r="HC52" i="1"/>
  <c r="HE52" i="1"/>
  <c r="HF52" i="1"/>
  <c r="HG52" i="1"/>
  <c r="HH52" i="1"/>
  <c r="HT52" i="1"/>
  <c r="HU52" i="1"/>
  <c r="HV52" i="1"/>
  <c r="HX52" i="1"/>
  <c r="HY52" i="1"/>
  <c r="HZ52" i="1"/>
  <c r="IA52" i="1"/>
  <c r="IL52" i="1"/>
  <c r="IM52" i="1"/>
  <c r="IN52" i="1"/>
  <c r="IP52" i="1"/>
  <c r="IQ52" i="1"/>
  <c r="IR52" i="1"/>
  <c r="IS52" i="1"/>
  <c r="JD52" i="1"/>
  <c r="JE52" i="1"/>
  <c r="JF52" i="1"/>
  <c r="JH52" i="1"/>
  <c r="JI52" i="1"/>
  <c r="JJ52" i="1"/>
  <c r="JK52" i="1"/>
  <c r="JV52" i="1"/>
  <c r="JW52" i="1"/>
  <c r="JX52" i="1"/>
  <c r="JZ52" i="1"/>
  <c r="KA52" i="1"/>
  <c r="KB52" i="1"/>
  <c r="KC52" i="1"/>
  <c r="KN52" i="1"/>
  <c r="KO52" i="1"/>
  <c r="KP52" i="1"/>
  <c r="KR52" i="1"/>
  <c r="KS52" i="1"/>
  <c r="KT52" i="1"/>
  <c r="KU52" i="1"/>
  <c r="LF52" i="1"/>
  <c r="LG52" i="1"/>
  <c r="LH52" i="1"/>
  <c r="LJ52" i="1"/>
  <c r="LK52" i="1"/>
  <c r="LL52" i="1"/>
  <c r="LM52" i="1"/>
  <c r="LX52" i="1"/>
  <c r="LY52" i="1"/>
  <c r="LZ52" i="1"/>
  <c r="MB52" i="1"/>
  <c r="MC52" i="1"/>
  <c r="MD52" i="1"/>
  <c r="ME52" i="1"/>
  <c r="MP52" i="1"/>
  <c r="MQ52" i="1"/>
  <c r="MR52" i="1"/>
  <c r="MT52" i="1"/>
  <c r="MU52" i="1"/>
  <c r="MV52" i="1"/>
  <c r="MW52" i="1"/>
  <c r="NH52" i="1"/>
  <c r="NI52" i="1"/>
  <c r="NJ52" i="1"/>
  <c r="NL52" i="1"/>
  <c r="NM52" i="1"/>
  <c r="NN52" i="1"/>
  <c r="NO52" i="1"/>
  <c r="NZ52" i="1"/>
  <c r="OA52" i="1"/>
  <c r="OB52" i="1"/>
  <c r="OD52" i="1"/>
  <c r="OE52" i="1"/>
  <c r="OF52" i="1"/>
  <c r="OG52" i="1"/>
  <c r="CD53" i="1"/>
  <c r="CE53" i="1"/>
  <c r="CF53" i="1"/>
  <c r="CH53" i="1"/>
  <c r="CI53" i="1"/>
  <c r="CJ53" i="1"/>
  <c r="CK53" i="1"/>
  <c r="CV53" i="1"/>
  <c r="CW53" i="1"/>
  <c r="CX53" i="1"/>
  <c r="CZ53" i="1"/>
  <c r="DA53" i="1"/>
  <c r="DB53" i="1"/>
  <c r="DC53" i="1"/>
  <c r="DN53" i="1"/>
  <c r="DO53" i="1"/>
  <c r="DP53" i="1"/>
  <c r="DR53" i="1"/>
  <c r="DS53" i="1"/>
  <c r="DT53" i="1"/>
  <c r="DU53" i="1"/>
  <c r="EG53" i="1"/>
  <c r="EH53" i="1"/>
  <c r="EI53" i="1"/>
  <c r="EK53" i="1"/>
  <c r="EL53" i="1"/>
  <c r="EM53" i="1"/>
  <c r="EN53" i="1"/>
  <c r="EY53" i="1"/>
  <c r="EZ53" i="1"/>
  <c r="FA53" i="1"/>
  <c r="FC53" i="1"/>
  <c r="FD53" i="1"/>
  <c r="FE53" i="1"/>
  <c r="FF53" i="1"/>
  <c r="FQ53" i="1"/>
  <c r="FR53" i="1"/>
  <c r="FS53" i="1"/>
  <c r="FU53" i="1"/>
  <c r="FV53" i="1"/>
  <c r="FW53" i="1"/>
  <c r="FX53" i="1"/>
  <c r="GI53" i="1"/>
  <c r="GJ53" i="1"/>
  <c r="GK53" i="1"/>
  <c r="GM53" i="1"/>
  <c r="GN53" i="1"/>
  <c r="GO53" i="1"/>
  <c r="GP53" i="1"/>
  <c r="HA53" i="1"/>
  <c r="HB53" i="1"/>
  <c r="HC53" i="1"/>
  <c r="HE53" i="1"/>
  <c r="HF53" i="1"/>
  <c r="HG53" i="1"/>
  <c r="HH53" i="1"/>
  <c r="HT53" i="1"/>
  <c r="HU53" i="1"/>
  <c r="HV53" i="1"/>
  <c r="HX53" i="1"/>
  <c r="HY53" i="1"/>
  <c r="HZ53" i="1"/>
  <c r="IA53" i="1"/>
  <c r="IL53" i="1"/>
  <c r="IM53" i="1"/>
  <c r="IN53" i="1"/>
  <c r="IP53" i="1"/>
  <c r="IQ53" i="1"/>
  <c r="IR53" i="1"/>
  <c r="IS53" i="1"/>
  <c r="JD53" i="1"/>
  <c r="JE53" i="1"/>
  <c r="JF53" i="1"/>
  <c r="JH53" i="1"/>
  <c r="JI53" i="1"/>
  <c r="JJ53" i="1"/>
  <c r="JK53" i="1"/>
  <c r="JV53" i="1"/>
  <c r="JW53" i="1"/>
  <c r="JX53" i="1"/>
  <c r="JZ53" i="1"/>
  <c r="KA53" i="1"/>
  <c r="KB53" i="1"/>
  <c r="KC53" i="1"/>
  <c r="KN53" i="1"/>
  <c r="KO53" i="1"/>
  <c r="KP53" i="1"/>
  <c r="KR53" i="1"/>
  <c r="KS53" i="1"/>
  <c r="KT53" i="1"/>
  <c r="KU53" i="1"/>
  <c r="LF53" i="1"/>
  <c r="LG53" i="1"/>
  <c r="LH53" i="1"/>
  <c r="LJ53" i="1"/>
  <c r="LK53" i="1"/>
  <c r="LL53" i="1"/>
  <c r="LM53" i="1"/>
  <c r="LX53" i="1"/>
  <c r="LY53" i="1"/>
  <c r="LZ53" i="1"/>
  <c r="MB53" i="1"/>
  <c r="MC53" i="1"/>
  <c r="MD53" i="1"/>
  <c r="ME53" i="1"/>
  <c r="MP53" i="1"/>
  <c r="MQ53" i="1"/>
  <c r="MR53" i="1"/>
  <c r="MT53" i="1"/>
  <c r="MU53" i="1"/>
  <c r="MV53" i="1"/>
  <c r="MW53" i="1"/>
  <c r="NH53" i="1"/>
  <c r="NI53" i="1"/>
  <c r="NJ53" i="1"/>
  <c r="NL53" i="1"/>
  <c r="NM53" i="1"/>
  <c r="NN53" i="1"/>
  <c r="NO53" i="1"/>
  <c r="NZ53" i="1"/>
  <c r="OA53" i="1"/>
  <c r="OB53" i="1"/>
  <c r="OD53" i="1"/>
  <c r="OE53" i="1"/>
  <c r="OF53" i="1"/>
  <c r="OG53" i="1"/>
  <c r="CD54" i="1"/>
  <c r="CE54" i="1"/>
  <c r="CF54" i="1"/>
  <c r="CH54" i="1"/>
  <c r="CI54" i="1"/>
  <c r="CJ54" i="1"/>
  <c r="CK54" i="1"/>
  <c r="CV54" i="1"/>
  <c r="CW54" i="1"/>
  <c r="CX54" i="1"/>
  <c r="CZ54" i="1"/>
  <c r="DA54" i="1"/>
  <c r="DB54" i="1"/>
  <c r="DC54" i="1"/>
  <c r="DN54" i="1"/>
  <c r="DO54" i="1"/>
  <c r="DP54" i="1"/>
  <c r="DR54" i="1"/>
  <c r="DS54" i="1"/>
  <c r="DT54" i="1"/>
  <c r="DU54" i="1"/>
  <c r="EG54" i="1"/>
  <c r="EH54" i="1"/>
  <c r="EI54" i="1"/>
  <c r="EK54" i="1"/>
  <c r="EL54" i="1"/>
  <c r="EM54" i="1"/>
  <c r="EN54" i="1"/>
  <c r="EY54" i="1"/>
  <c r="EZ54" i="1"/>
  <c r="FA54" i="1"/>
  <c r="FC54" i="1"/>
  <c r="FD54" i="1"/>
  <c r="FE54" i="1"/>
  <c r="FF54" i="1"/>
  <c r="FQ54" i="1"/>
  <c r="FR54" i="1"/>
  <c r="FS54" i="1"/>
  <c r="FU54" i="1"/>
  <c r="FV54" i="1"/>
  <c r="FW54" i="1"/>
  <c r="FX54" i="1"/>
  <c r="GI54" i="1"/>
  <c r="GJ54" i="1"/>
  <c r="GK54" i="1"/>
  <c r="GM54" i="1"/>
  <c r="GN54" i="1"/>
  <c r="GO54" i="1"/>
  <c r="GP54" i="1"/>
  <c r="HA54" i="1"/>
  <c r="HB54" i="1"/>
  <c r="HC54" i="1"/>
  <c r="HE54" i="1"/>
  <c r="HF54" i="1"/>
  <c r="HG54" i="1"/>
  <c r="HH54" i="1"/>
  <c r="HT54" i="1"/>
  <c r="HU54" i="1"/>
  <c r="HV54" i="1"/>
  <c r="HX54" i="1"/>
  <c r="HY54" i="1"/>
  <c r="HZ54" i="1"/>
  <c r="IA54" i="1"/>
  <c r="IL54" i="1"/>
  <c r="IM54" i="1"/>
  <c r="IN54" i="1"/>
  <c r="IP54" i="1"/>
  <c r="IQ54" i="1"/>
  <c r="IR54" i="1"/>
  <c r="IS54" i="1"/>
  <c r="JD54" i="1"/>
  <c r="JE54" i="1"/>
  <c r="JF54" i="1"/>
  <c r="JH54" i="1"/>
  <c r="JI54" i="1"/>
  <c r="JJ54" i="1"/>
  <c r="JK54" i="1"/>
  <c r="JV54" i="1"/>
  <c r="JW54" i="1"/>
  <c r="JX54" i="1"/>
  <c r="JZ54" i="1"/>
  <c r="KA54" i="1"/>
  <c r="KB54" i="1"/>
  <c r="KC54" i="1"/>
  <c r="KN54" i="1"/>
  <c r="KO54" i="1"/>
  <c r="KP54" i="1"/>
  <c r="KR54" i="1"/>
  <c r="KS54" i="1"/>
  <c r="KT54" i="1"/>
  <c r="KU54" i="1"/>
  <c r="LF54" i="1"/>
  <c r="LG54" i="1"/>
  <c r="LH54" i="1"/>
  <c r="LJ54" i="1"/>
  <c r="LK54" i="1"/>
  <c r="LL54" i="1"/>
  <c r="LM54" i="1"/>
  <c r="LX54" i="1"/>
  <c r="LY54" i="1"/>
  <c r="LZ54" i="1"/>
  <c r="MB54" i="1"/>
  <c r="MC54" i="1"/>
  <c r="MD54" i="1"/>
  <c r="ME54" i="1"/>
  <c r="MP54" i="1"/>
  <c r="MQ54" i="1"/>
  <c r="MR54" i="1"/>
  <c r="MT54" i="1"/>
  <c r="MU54" i="1"/>
  <c r="MV54" i="1"/>
  <c r="MW54" i="1"/>
  <c r="NH54" i="1"/>
  <c r="NI54" i="1"/>
  <c r="NJ54" i="1"/>
  <c r="NL54" i="1"/>
  <c r="NM54" i="1"/>
  <c r="NN54" i="1"/>
  <c r="NO54" i="1"/>
  <c r="NZ54" i="1"/>
  <c r="OA54" i="1"/>
  <c r="OB54" i="1"/>
  <c r="OD54" i="1"/>
  <c r="OE54" i="1"/>
  <c r="OF54" i="1"/>
  <c r="OG54" i="1"/>
  <c r="CD55" i="1"/>
  <c r="CE55" i="1"/>
  <c r="CF55" i="1"/>
  <c r="CH55" i="1"/>
  <c r="CI55" i="1"/>
  <c r="CJ55" i="1"/>
  <c r="CK55" i="1"/>
  <c r="CV55" i="1"/>
  <c r="CW55" i="1"/>
  <c r="CX55" i="1"/>
  <c r="CZ55" i="1"/>
  <c r="DA55" i="1"/>
  <c r="DB55" i="1"/>
  <c r="DC55" i="1"/>
  <c r="DN55" i="1"/>
  <c r="DO55" i="1"/>
  <c r="DP55" i="1"/>
  <c r="DR55" i="1"/>
  <c r="DS55" i="1"/>
  <c r="DT55" i="1"/>
  <c r="DU55" i="1"/>
  <c r="EG55" i="1"/>
  <c r="EH55" i="1"/>
  <c r="EI55" i="1"/>
  <c r="EK55" i="1"/>
  <c r="EL55" i="1"/>
  <c r="EM55" i="1"/>
  <c r="EN55" i="1"/>
  <c r="EY55" i="1"/>
  <c r="EZ55" i="1"/>
  <c r="FA55" i="1"/>
  <c r="FC55" i="1"/>
  <c r="FD55" i="1"/>
  <c r="FE55" i="1"/>
  <c r="FF55" i="1"/>
  <c r="FQ55" i="1"/>
  <c r="FR55" i="1"/>
  <c r="FS55" i="1"/>
  <c r="FU55" i="1"/>
  <c r="FV55" i="1"/>
  <c r="FW55" i="1"/>
  <c r="FX55" i="1"/>
  <c r="GI55" i="1"/>
  <c r="GJ55" i="1"/>
  <c r="GK55" i="1"/>
  <c r="GM55" i="1"/>
  <c r="GN55" i="1"/>
  <c r="GO55" i="1"/>
  <c r="GP55" i="1"/>
  <c r="HA55" i="1"/>
  <c r="HB55" i="1"/>
  <c r="HC55" i="1"/>
  <c r="HE55" i="1"/>
  <c r="HF55" i="1"/>
  <c r="HG55" i="1"/>
  <c r="HH55" i="1"/>
  <c r="HT55" i="1"/>
  <c r="HU55" i="1"/>
  <c r="HV55" i="1"/>
  <c r="HX55" i="1"/>
  <c r="HY55" i="1"/>
  <c r="HZ55" i="1"/>
  <c r="IA55" i="1"/>
  <c r="IL55" i="1"/>
  <c r="IM55" i="1"/>
  <c r="IN55" i="1"/>
  <c r="IP55" i="1"/>
  <c r="IQ55" i="1"/>
  <c r="IR55" i="1"/>
  <c r="IS55" i="1"/>
  <c r="JD55" i="1"/>
  <c r="JE55" i="1"/>
  <c r="JF55" i="1"/>
  <c r="JH55" i="1"/>
  <c r="JI55" i="1"/>
  <c r="JJ55" i="1"/>
  <c r="JK55" i="1"/>
  <c r="JV55" i="1"/>
  <c r="JW55" i="1"/>
  <c r="JX55" i="1"/>
  <c r="JZ55" i="1"/>
  <c r="KA55" i="1"/>
  <c r="KB55" i="1"/>
  <c r="KC55" i="1"/>
  <c r="KN55" i="1"/>
  <c r="KO55" i="1"/>
  <c r="KP55" i="1"/>
  <c r="KR55" i="1"/>
  <c r="KS55" i="1"/>
  <c r="KT55" i="1"/>
  <c r="KU55" i="1"/>
  <c r="LF55" i="1"/>
  <c r="LG55" i="1"/>
  <c r="LH55" i="1"/>
  <c r="LJ55" i="1"/>
  <c r="LK55" i="1"/>
  <c r="LL55" i="1"/>
  <c r="LM55" i="1"/>
  <c r="LX55" i="1"/>
  <c r="LY55" i="1"/>
  <c r="LZ55" i="1"/>
  <c r="MB55" i="1"/>
  <c r="MC55" i="1"/>
  <c r="MD55" i="1"/>
  <c r="ME55" i="1"/>
  <c r="MP55" i="1"/>
  <c r="MQ55" i="1"/>
  <c r="MR55" i="1"/>
  <c r="MT55" i="1"/>
  <c r="MU55" i="1"/>
  <c r="MV55" i="1"/>
  <c r="MW55" i="1"/>
  <c r="NH55" i="1"/>
  <c r="NI55" i="1"/>
  <c r="NJ55" i="1"/>
  <c r="NL55" i="1"/>
  <c r="NM55" i="1"/>
  <c r="NN55" i="1"/>
  <c r="NO55" i="1"/>
  <c r="NZ55" i="1"/>
  <c r="OA55" i="1"/>
  <c r="OB55" i="1"/>
  <c r="OD55" i="1"/>
  <c r="OE55" i="1"/>
  <c r="OF55" i="1"/>
  <c r="OG55" i="1"/>
  <c r="CD56" i="1"/>
  <c r="CE56" i="1"/>
  <c r="CF56" i="1"/>
  <c r="CH56" i="1"/>
  <c r="CI56" i="1"/>
  <c r="CJ56" i="1"/>
  <c r="CK56" i="1"/>
  <c r="CV56" i="1"/>
  <c r="CW56" i="1"/>
  <c r="CX56" i="1"/>
  <c r="CZ56" i="1"/>
  <c r="DA56" i="1"/>
  <c r="DB56" i="1"/>
  <c r="DC56" i="1"/>
  <c r="DN56" i="1"/>
  <c r="DO56" i="1"/>
  <c r="DP56" i="1"/>
  <c r="DR56" i="1"/>
  <c r="DS56" i="1"/>
  <c r="DT56" i="1"/>
  <c r="DU56" i="1"/>
  <c r="EG56" i="1"/>
  <c r="EH56" i="1"/>
  <c r="EI56" i="1"/>
  <c r="EK56" i="1"/>
  <c r="EL56" i="1"/>
  <c r="EM56" i="1"/>
  <c r="EN56" i="1"/>
  <c r="EY56" i="1"/>
  <c r="EZ56" i="1"/>
  <c r="FA56" i="1"/>
  <c r="FC56" i="1"/>
  <c r="FD56" i="1"/>
  <c r="FE56" i="1"/>
  <c r="FF56" i="1"/>
  <c r="FQ56" i="1"/>
  <c r="FR56" i="1"/>
  <c r="FS56" i="1"/>
  <c r="FU56" i="1"/>
  <c r="FV56" i="1"/>
  <c r="FW56" i="1"/>
  <c r="FX56" i="1"/>
  <c r="GI56" i="1"/>
  <c r="GJ56" i="1"/>
  <c r="GK56" i="1"/>
  <c r="GM56" i="1"/>
  <c r="GN56" i="1"/>
  <c r="GO56" i="1"/>
  <c r="GP56" i="1"/>
  <c r="HA56" i="1"/>
  <c r="HB56" i="1"/>
  <c r="HC56" i="1"/>
  <c r="HE56" i="1"/>
  <c r="HF56" i="1"/>
  <c r="HG56" i="1"/>
  <c r="HH56" i="1"/>
  <c r="HT56" i="1"/>
  <c r="HU56" i="1"/>
  <c r="HV56" i="1"/>
  <c r="HX56" i="1"/>
  <c r="HY56" i="1"/>
  <c r="HZ56" i="1"/>
  <c r="IA56" i="1"/>
  <c r="IL56" i="1"/>
  <c r="IM56" i="1"/>
  <c r="IN56" i="1"/>
  <c r="IP56" i="1"/>
  <c r="IQ56" i="1"/>
  <c r="IR56" i="1"/>
  <c r="IS56" i="1"/>
  <c r="JD56" i="1"/>
  <c r="JE56" i="1"/>
  <c r="JF56" i="1"/>
  <c r="JH56" i="1"/>
  <c r="JI56" i="1"/>
  <c r="JJ56" i="1"/>
  <c r="JK56" i="1"/>
  <c r="JV56" i="1"/>
  <c r="JW56" i="1"/>
  <c r="JX56" i="1"/>
  <c r="JZ56" i="1"/>
  <c r="KA56" i="1"/>
  <c r="KB56" i="1"/>
  <c r="KC56" i="1"/>
  <c r="KN56" i="1"/>
  <c r="KO56" i="1"/>
  <c r="KP56" i="1"/>
  <c r="KR56" i="1"/>
  <c r="KS56" i="1"/>
  <c r="KT56" i="1"/>
  <c r="KU56" i="1"/>
  <c r="LF56" i="1"/>
  <c r="LG56" i="1"/>
  <c r="LH56" i="1"/>
  <c r="LJ56" i="1"/>
  <c r="LK56" i="1"/>
  <c r="LL56" i="1"/>
  <c r="LM56" i="1"/>
  <c r="LX56" i="1"/>
  <c r="LY56" i="1"/>
  <c r="LZ56" i="1"/>
  <c r="MB56" i="1"/>
  <c r="MC56" i="1"/>
  <c r="MD56" i="1"/>
  <c r="ME56" i="1"/>
  <c r="MP56" i="1"/>
  <c r="MQ56" i="1"/>
  <c r="MR56" i="1"/>
  <c r="MT56" i="1"/>
  <c r="MU56" i="1"/>
  <c r="MV56" i="1"/>
  <c r="MW56" i="1"/>
  <c r="NH56" i="1"/>
  <c r="NI56" i="1"/>
  <c r="NJ56" i="1"/>
  <c r="NL56" i="1"/>
  <c r="NM56" i="1"/>
  <c r="NN56" i="1"/>
  <c r="NO56" i="1"/>
  <c r="NZ56" i="1"/>
  <c r="OA56" i="1"/>
  <c r="OB56" i="1"/>
  <c r="OD56" i="1"/>
  <c r="OE56" i="1"/>
  <c r="OF56" i="1"/>
  <c r="OG56" i="1"/>
  <c r="CD57" i="1"/>
  <c r="CE57" i="1"/>
  <c r="CF57" i="1"/>
  <c r="CH57" i="1"/>
  <c r="CI57" i="1"/>
  <c r="CJ57" i="1"/>
  <c r="CK57" i="1"/>
  <c r="CV57" i="1"/>
  <c r="CW57" i="1"/>
  <c r="CX57" i="1"/>
  <c r="CZ57" i="1"/>
  <c r="DA57" i="1"/>
  <c r="DB57" i="1"/>
  <c r="DC57" i="1"/>
  <c r="DN57" i="1"/>
  <c r="DO57" i="1"/>
  <c r="DP57" i="1"/>
  <c r="DR57" i="1"/>
  <c r="DS57" i="1"/>
  <c r="DT57" i="1"/>
  <c r="DU57" i="1"/>
  <c r="EG57" i="1"/>
  <c r="EH57" i="1"/>
  <c r="EI57" i="1"/>
  <c r="EK57" i="1"/>
  <c r="EL57" i="1"/>
  <c r="EM57" i="1"/>
  <c r="EN57" i="1"/>
  <c r="EY57" i="1"/>
  <c r="EZ57" i="1"/>
  <c r="FA57" i="1"/>
  <c r="FC57" i="1"/>
  <c r="FD57" i="1"/>
  <c r="FE57" i="1"/>
  <c r="FF57" i="1"/>
  <c r="FQ57" i="1"/>
  <c r="FR57" i="1"/>
  <c r="FS57" i="1"/>
  <c r="FU57" i="1"/>
  <c r="FV57" i="1"/>
  <c r="FW57" i="1"/>
  <c r="FX57" i="1"/>
  <c r="GI57" i="1"/>
  <c r="GJ57" i="1"/>
  <c r="GK57" i="1"/>
  <c r="GM57" i="1"/>
  <c r="GN57" i="1"/>
  <c r="GO57" i="1"/>
  <c r="GP57" i="1"/>
  <c r="HA57" i="1"/>
  <c r="HB57" i="1"/>
  <c r="HC57" i="1"/>
  <c r="HE57" i="1"/>
  <c r="HF57" i="1"/>
  <c r="HG57" i="1"/>
  <c r="HH57" i="1"/>
  <c r="HT57" i="1"/>
  <c r="HU57" i="1"/>
  <c r="HV57" i="1"/>
  <c r="HX57" i="1"/>
  <c r="HY57" i="1"/>
  <c r="HZ57" i="1"/>
  <c r="IA57" i="1"/>
  <c r="IL57" i="1"/>
  <c r="IM57" i="1"/>
  <c r="IN57" i="1"/>
  <c r="IP57" i="1"/>
  <c r="IQ57" i="1"/>
  <c r="IR57" i="1"/>
  <c r="IS57" i="1"/>
  <c r="JD57" i="1"/>
  <c r="JE57" i="1"/>
  <c r="JF57" i="1"/>
  <c r="JH57" i="1"/>
  <c r="JI57" i="1"/>
  <c r="JJ57" i="1"/>
  <c r="JK57" i="1"/>
  <c r="JV57" i="1"/>
  <c r="JW57" i="1"/>
  <c r="JX57" i="1"/>
  <c r="JZ57" i="1"/>
  <c r="KA57" i="1"/>
  <c r="KB57" i="1"/>
  <c r="KC57" i="1"/>
  <c r="KN57" i="1"/>
  <c r="KO57" i="1"/>
  <c r="KP57" i="1"/>
  <c r="KR57" i="1"/>
  <c r="KS57" i="1"/>
  <c r="KT57" i="1"/>
  <c r="KU57" i="1"/>
  <c r="LF57" i="1"/>
  <c r="LG57" i="1"/>
  <c r="LH57" i="1"/>
  <c r="LJ57" i="1"/>
  <c r="LK57" i="1"/>
  <c r="LL57" i="1"/>
  <c r="LM57" i="1"/>
  <c r="LX57" i="1"/>
  <c r="LY57" i="1"/>
  <c r="LZ57" i="1"/>
  <c r="MB57" i="1"/>
  <c r="MC57" i="1"/>
  <c r="MD57" i="1"/>
  <c r="ME57" i="1"/>
  <c r="MP57" i="1"/>
  <c r="MQ57" i="1"/>
  <c r="MR57" i="1"/>
  <c r="MT57" i="1"/>
  <c r="MU57" i="1"/>
  <c r="MV57" i="1"/>
  <c r="MW57" i="1"/>
  <c r="NH57" i="1"/>
  <c r="NI57" i="1"/>
  <c r="NJ57" i="1"/>
  <c r="NL57" i="1"/>
  <c r="NM57" i="1"/>
  <c r="NN57" i="1"/>
  <c r="NO57" i="1"/>
  <c r="NZ57" i="1"/>
  <c r="OA57" i="1"/>
  <c r="OB57" i="1"/>
  <c r="OD57" i="1"/>
  <c r="OE57" i="1"/>
  <c r="OF57" i="1"/>
  <c r="OG57" i="1"/>
  <c r="CD58" i="1"/>
  <c r="CE58" i="1"/>
  <c r="CF58" i="1"/>
  <c r="CH58" i="1"/>
  <c r="CI58" i="1"/>
  <c r="CJ58" i="1"/>
  <c r="CK58" i="1"/>
  <c r="CV58" i="1"/>
  <c r="CW58" i="1"/>
  <c r="CX58" i="1"/>
  <c r="CZ58" i="1"/>
  <c r="DA58" i="1"/>
  <c r="DB58" i="1"/>
  <c r="DC58" i="1"/>
  <c r="DN58" i="1"/>
  <c r="DO58" i="1"/>
  <c r="DP58" i="1"/>
  <c r="DR58" i="1"/>
  <c r="DS58" i="1"/>
  <c r="DT58" i="1"/>
  <c r="DU58" i="1"/>
  <c r="EG58" i="1"/>
  <c r="EH58" i="1"/>
  <c r="EI58" i="1"/>
  <c r="EK58" i="1"/>
  <c r="EL58" i="1"/>
  <c r="EM58" i="1"/>
  <c r="EN58" i="1"/>
  <c r="EY58" i="1"/>
  <c r="EZ58" i="1"/>
  <c r="FA58" i="1"/>
  <c r="FC58" i="1"/>
  <c r="FD58" i="1"/>
  <c r="FE58" i="1"/>
  <c r="FF58" i="1"/>
  <c r="FQ58" i="1"/>
  <c r="FR58" i="1"/>
  <c r="FS58" i="1"/>
  <c r="FU58" i="1"/>
  <c r="FV58" i="1"/>
  <c r="FW58" i="1"/>
  <c r="FX58" i="1"/>
  <c r="GI58" i="1"/>
  <c r="GJ58" i="1"/>
  <c r="GK58" i="1"/>
  <c r="GM58" i="1"/>
  <c r="GN58" i="1"/>
  <c r="GO58" i="1"/>
  <c r="GP58" i="1"/>
  <c r="HA58" i="1"/>
  <c r="HB58" i="1"/>
  <c r="HC58" i="1"/>
  <c r="HE58" i="1"/>
  <c r="HF58" i="1"/>
  <c r="HG58" i="1"/>
  <c r="HH58" i="1"/>
  <c r="HT58" i="1"/>
  <c r="HU58" i="1"/>
  <c r="HV58" i="1"/>
  <c r="HX58" i="1"/>
  <c r="HY58" i="1"/>
  <c r="HZ58" i="1"/>
  <c r="IA58" i="1"/>
  <c r="IL58" i="1"/>
  <c r="IM58" i="1"/>
  <c r="IN58" i="1"/>
  <c r="IP58" i="1"/>
  <c r="IQ58" i="1"/>
  <c r="IR58" i="1"/>
  <c r="IS58" i="1"/>
  <c r="JD58" i="1"/>
  <c r="JE58" i="1"/>
  <c r="JF58" i="1"/>
  <c r="JH58" i="1"/>
  <c r="JI58" i="1"/>
  <c r="JJ58" i="1"/>
  <c r="JK58" i="1"/>
  <c r="JV58" i="1"/>
  <c r="JW58" i="1"/>
  <c r="JX58" i="1"/>
  <c r="JZ58" i="1"/>
  <c r="KA58" i="1"/>
  <c r="KB58" i="1"/>
  <c r="KC58" i="1"/>
  <c r="KN58" i="1"/>
  <c r="KO58" i="1"/>
  <c r="KP58" i="1"/>
  <c r="KR58" i="1"/>
  <c r="KS58" i="1"/>
  <c r="KT58" i="1"/>
  <c r="KU58" i="1"/>
  <c r="LF58" i="1"/>
  <c r="LG58" i="1"/>
  <c r="LH58" i="1"/>
  <c r="LJ58" i="1"/>
  <c r="LK58" i="1"/>
  <c r="LL58" i="1"/>
  <c r="LM58" i="1"/>
  <c r="LX58" i="1"/>
  <c r="LY58" i="1"/>
  <c r="LZ58" i="1"/>
  <c r="MB58" i="1"/>
  <c r="MC58" i="1"/>
  <c r="MD58" i="1"/>
  <c r="ME58" i="1"/>
  <c r="MP58" i="1"/>
  <c r="MQ58" i="1"/>
  <c r="MR58" i="1"/>
  <c r="MT58" i="1"/>
  <c r="MU58" i="1"/>
  <c r="MV58" i="1"/>
  <c r="MW58" i="1"/>
  <c r="NH58" i="1"/>
  <c r="NI58" i="1"/>
  <c r="NJ58" i="1"/>
  <c r="NL58" i="1"/>
  <c r="NM58" i="1"/>
  <c r="NN58" i="1"/>
  <c r="NO58" i="1"/>
  <c r="NZ58" i="1"/>
  <c r="OA58" i="1"/>
  <c r="OB58" i="1"/>
  <c r="OD58" i="1"/>
  <c r="OE58" i="1"/>
  <c r="OF58" i="1"/>
  <c r="OG58" i="1"/>
  <c r="CD59" i="1"/>
  <c r="CE59" i="1"/>
  <c r="CF59" i="1"/>
  <c r="CH59" i="1"/>
  <c r="CI59" i="1"/>
  <c r="CJ59" i="1"/>
  <c r="CK59" i="1"/>
  <c r="CV59" i="1"/>
  <c r="CW59" i="1"/>
  <c r="CX59" i="1"/>
  <c r="CZ59" i="1"/>
  <c r="DA59" i="1"/>
  <c r="DB59" i="1"/>
  <c r="DC59" i="1"/>
  <c r="DN59" i="1"/>
  <c r="DO59" i="1"/>
  <c r="DP59" i="1"/>
  <c r="DR59" i="1"/>
  <c r="DS59" i="1"/>
  <c r="DT59" i="1"/>
  <c r="DU59" i="1"/>
  <c r="EG59" i="1"/>
  <c r="EH59" i="1"/>
  <c r="EI59" i="1"/>
  <c r="EK59" i="1"/>
  <c r="EL59" i="1"/>
  <c r="EM59" i="1"/>
  <c r="EN59" i="1"/>
  <c r="EY59" i="1"/>
  <c r="EZ59" i="1"/>
  <c r="FA59" i="1"/>
  <c r="FC59" i="1"/>
  <c r="FD59" i="1"/>
  <c r="FE59" i="1"/>
  <c r="FF59" i="1"/>
  <c r="FQ59" i="1"/>
  <c r="FR59" i="1"/>
  <c r="FS59" i="1"/>
  <c r="FU59" i="1"/>
  <c r="FV59" i="1"/>
  <c r="FW59" i="1"/>
  <c r="FX59" i="1"/>
  <c r="GI59" i="1"/>
  <c r="GJ59" i="1"/>
  <c r="GK59" i="1"/>
  <c r="GM59" i="1"/>
  <c r="GN59" i="1"/>
  <c r="GO59" i="1"/>
  <c r="GP59" i="1"/>
  <c r="HA59" i="1"/>
  <c r="HB59" i="1"/>
  <c r="HC59" i="1"/>
  <c r="HE59" i="1"/>
  <c r="HF59" i="1"/>
  <c r="HG59" i="1"/>
  <c r="HH59" i="1"/>
  <c r="HT59" i="1"/>
  <c r="HU59" i="1"/>
  <c r="HV59" i="1"/>
  <c r="HX59" i="1"/>
  <c r="HY59" i="1"/>
  <c r="HZ59" i="1"/>
  <c r="IA59" i="1"/>
  <c r="IL59" i="1"/>
  <c r="IM59" i="1"/>
  <c r="IN59" i="1"/>
  <c r="IP59" i="1"/>
  <c r="IQ59" i="1"/>
  <c r="IR59" i="1"/>
  <c r="IS59" i="1"/>
  <c r="JD59" i="1"/>
  <c r="JE59" i="1"/>
  <c r="JF59" i="1"/>
  <c r="JH59" i="1"/>
  <c r="JI59" i="1"/>
  <c r="JJ59" i="1"/>
  <c r="JK59" i="1"/>
  <c r="JV59" i="1"/>
  <c r="JW59" i="1"/>
  <c r="JX59" i="1"/>
  <c r="JZ59" i="1"/>
  <c r="KA59" i="1"/>
  <c r="KB59" i="1"/>
  <c r="KC59" i="1"/>
  <c r="KN59" i="1"/>
  <c r="KO59" i="1"/>
  <c r="KP59" i="1"/>
  <c r="KR59" i="1"/>
  <c r="KS59" i="1"/>
  <c r="KT59" i="1"/>
  <c r="KU59" i="1"/>
  <c r="LF59" i="1"/>
  <c r="LG59" i="1"/>
  <c r="LH59" i="1"/>
  <c r="LJ59" i="1"/>
  <c r="LK59" i="1"/>
  <c r="LL59" i="1"/>
  <c r="LM59" i="1"/>
  <c r="LX59" i="1"/>
  <c r="LY59" i="1"/>
  <c r="LZ59" i="1"/>
  <c r="MB59" i="1"/>
  <c r="MC59" i="1"/>
  <c r="MD59" i="1"/>
  <c r="ME59" i="1"/>
  <c r="MP59" i="1"/>
  <c r="MQ59" i="1"/>
  <c r="MR59" i="1"/>
  <c r="MT59" i="1"/>
  <c r="MU59" i="1"/>
  <c r="MV59" i="1"/>
  <c r="MW59" i="1"/>
  <c r="NH59" i="1"/>
  <c r="NI59" i="1"/>
  <c r="NJ59" i="1"/>
  <c r="NL59" i="1"/>
  <c r="NM59" i="1"/>
  <c r="NN59" i="1"/>
  <c r="NO59" i="1"/>
  <c r="NZ59" i="1"/>
  <c r="OA59" i="1"/>
  <c r="OB59" i="1"/>
  <c r="OD59" i="1"/>
  <c r="OE59" i="1"/>
  <c r="OF59" i="1"/>
  <c r="OG59" i="1"/>
  <c r="CD60" i="1"/>
  <c r="CE60" i="1"/>
  <c r="CF60" i="1"/>
  <c r="CH60" i="1"/>
  <c r="CI60" i="1"/>
  <c r="CJ60" i="1"/>
  <c r="CK60" i="1"/>
  <c r="CV60" i="1"/>
  <c r="CW60" i="1"/>
  <c r="CX60" i="1"/>
  <c r="CZ60" i="1"/>
  <c r="DA60" i="1"/>
  <c r="DB60" i="1"/>
  <c r="DC60" i="1"/>
  <c r="DN60" i="1"/>
  <c r="DO60" i="1"/>
  <c r="DP60" i="1"/>
  <c r="DR60" i="1"/>
  <c r="DS60" i="1"/>
  <c r="DT60" i="1"/>
  <c r="DU60" i="1"/>
  <c r="EG60" i="1"/>
  <c r="EH60" i="1"/>
  <c r="EI60" i="1"/>
  <c r="EK60" i="1"/>
  <c r="EL60" i="1"/>
  <c r="EM60" i="1"/>
  <c r="EN60" i="1"/>
  <c r="EY60" i="1"/>
  <c r="EZ60" i="1"/>
  <c r="FA60" i="1"/>
  <c r="FC60" i="1"/>
  <c r="FD60" i="1"/>
  <c r="FE60" i="1"/>
  <c r="FF60" i="1"/>
  <c r="FQ60" i="1"/>
  <c r="FR60" i="1"/>
  <c r="FS60" i="1"/>
  <c r="FU60" i="1"/>
  <c r="FV60" i="1"/>
  <c r="FW60" i="1"/>
  <c r="FX60" i="1"/>
  <c r="GI60" i="1"/>
  <c r="GJ60" i="1"/>
  <c r="GK60" i="1"/>
  <c r="GM60" i="1"/>
  <c r="GN60" i="1"/>
  <c r="GO60" i="1"/>
  <c r="GP60" i="1"/>
  <c r="HA60" i="1"/>
  <c r="HB60" i="1"/>
  <c r="HC60" i="1"/>
  <c r="HE60" i="1"/>
  <c r="HF60" i="1"/>
  <c r="HG60" i="1"/>
  <c r="HH60" i="1"/>
  <c r="HT60" i="1"/>
  <c r="HU60" i="1"/>
  <c r="HV60" i="1"/>
  <c r="HX60" i="1"/>
  <c r="HY60" i="1"/>
  <c r="HZ60" i="1"/>
  <c r="IA60" i="1"/>
  <c r="IL60" i="1"/>
  <c r="IM60" i="1"/>
  <c r="IN60" i="1"/>
  <c r="IP60" i="1"/>
  <c r="IQ60" i="1"/>
  <c r="IR60" i="1"/>
  <c r="IS60" i="1"/>
  <c r="JD60" i="1"/>
  <c r="JE60" i="1"/>
  <c r="JF60" i="1"/>
  <c r="JH60" i="1"/>
  <c r="JI60" i="1"/>
  <c r="JJ60" i="1"/>
  <c r="JK60" i="1"/>
  <c r="JV60" i="1"/>
  <c r="JW60" i="1"/>
  <c r="JX60" i="1"/>
  <c r="JZ60" i="1"/>
  <c r="KA60" i="1"/>
  <c r="KB60" i="1"/>
  <c r="KC60" i="1"/>
  <c r="KN60" i="1"/>
  <c r="KO60" i="1"/>
  <c r="KP60" i="1"/>
  <c r="KR60" i="1"/>
  <c r="KS60" i="1"/>
  <c r="KT60" i="1"/>
  <c r="KU60" i="1"/>
  <c r="LF60" i="1"/>
  <c r="LG60" i="1"/>
  <c r="LH60" i="1"/>
  <c r="LJ60" i="1"/>
  <c r="LK60" i="1"/>
  <c r="LL60" i="1"/>
  <c r="LM60" i="1"/>
  <c r="LX60" i="1"/>
  <c r="LY60" i="1"/>
  <c r="LZ60" i="1"/>
  <c r="MB60" i="1"/>
  <c r="MC60" i="1"/>
  <c r="MD60" i="1"/>
  <c r="ME60" i="1"/>
  <c r="MP60" i="1"/>
  <c r="MQ60" i="1"/>
  <c r="MR60" i="1"/>
  <c r="MT60" i="1"/>
  <c r="MU60" i="1"/>
  <c r="MV60" i="1"/>
  <c r="MW60" i="1"/>
  <c r="NH60" i="1"/>
  <c r="NI60" i="1"/>
  <c r="NJ60" i="1"/>
  <c r="NL60" i="1"/>
  <c r="NM60" i="1"/>
  <c r="NN60" i="1"/>
  <c r="NO60" i="1"/>
  <c r="NZ60" i="1"/>
  <c r="OA60" i="1"/>
  <c r="OB60" i="1"/>
  <c r="OD60" i="1"/>
  <c r="OE60" i="1"/>
  <c r="OF60" i="1"/>
  <c r="OG60" i="1"/>
  <c r="CD61" i="1"/>
  <c r="CE61" i="1"/>
  <c r="CF61" i="1"/>
  <c r="CH61" i="1"/>
  <c r="CI61" i="1"/>
  <c r="CJ61" i="1"/>
  <c r="CK61" i="1"/>
  <c r="CV61" i="1"/>
  <c r="CW61" i="1"/>
  <c r="CX61" i="1"/>
  <c r="CZ61" i="1"/>
  <c r="DA61" i="1"/>
  <c r="DB61" i="1"/>
  <c r="DC61" i="1"/>
  <c r="DN61" i="1"/>
  <c r="DO61" i="1"/>
  <c r="DP61" i="1"/>
  <c r="DR61" i="1"/>
  <c r="DS61" i="1"/>
  <c r="DT61" i="1"/>
  <c r="DU61" i="1"/>
  <c r="EG61" i="1"/>
  <c r="EH61" i="1"/>
  <c r="EI61" i="1"/>
  <c r="EK61" i="1"/>
  <c r="EL61" i="1"/>
  <c r="EM61" i="1"/>
  <c r="EN61" i="1"/>
  <c r="EY61" i="1"/>
  <c r="EZ61" i="1"/>
  <c r="FA61" i="1"/>
  <c r="FC61" i="1"/>
  <c r="FD61" i="1"/>
  <c r="FE61" i="1"/>
  <c r="FF61" i="1"/>
  <c r="FQ61" i="1"/>
  <c r="FR61" i="1"/>
  <c r="FS61" i="1"/>
  <c r="FU61" i="1"/>
  <c r="FV61" i="1"/>
  <c r="FW61" i="1"/>
  <c r="FX61" i="1"/>
  <c r="GI61" i="1"/>
  <c r="GJ61" i="1"/>
  <c r="GK61" i="1"/>
  <c r="GM61" i="1"/>
  <c r="GN61" i="1"/>
  <c r="GO61" i="1"/>
  <c r="GP61" i="1"/>
  <c r="HA61" i="1"/>
  <c r="HB61" i="1"/>
  <c r="HC61" i="1"/>
  <c r="HE61" i="1"/>
  <c r="HF61" i="1"/>
  <c r="HG61" i="1"/>
  <c r="HH61" i="1"/>
  <c r="HT61" i="1"/>
  <c r="HU61" i="1"/>
  <c r="HV61" i="1"/>
  <c r="HX61" i="1"/>
  <c r="HY61" i="1"/>
  <c r="HZ61" i="1"/>
  <c r="IA61" i="1"/>
  <c r="IL61" i="1"/>
  <c r="IM61" i="1"/>
  <c r="IN61" i="1"/>
  <c r="IP61" i="1"/>
  <c r="IQ61" i="1"/>
  <c r="IR61" i="1"/>
  <c r="IS61" i="1"/>
  <c r="JD61" i="1"/>
  <c r="JE61" i="1"/>
  <c r="JF61" i="1"/>
  <c r="JH61" i="1"/>
  <c r="JI61" i="1"/>
  <c r="JJ61" i="1"/>
  <c r="JK61" i="1"/>
  <c r="JV61" i="1"/>
  <c r="JW61" i="1"/>
  <c r="JX61" i="1"/>
  <c r="JZ61" i="1"/>
  <c r="KA61" i="1"/>
  <c r="KB61" i="1"/>
  <c r="KC61" i="1"/>
  <c r="KN61" i="1"/>
  <c r="KO61" i="1"/>
  <c r="KP61" i="1"/>
  <c r="KR61" i="1"/>
  <c r="KS61" i="1"/>
  <c r="KT61" i="1"/>
  <c r="KU61" i="1"/>
  <c r="LF61" i="1"/>
  <c r="LG61" i="1"/>
  <c r="LH61" i="1"/>
  <c r="LJ61" i="1"/>
  <c r="LK61" i="1"/>
  <c r="LL61" i="1"/>
  <c r="LM61" i="1"/>
  <c r="LX61" i="1"/>
  <c r="LY61" i="1"/>
  <c r="LZ61" i="1"/>
  <c r="MB61" i="1"/>
  <c r="MC61" i="1"/>
  <c r="MD61" i="1"/>
  <c r="ME61" i="1"/>
  <c r="MP61" i="1"/>
  <c r="MQ61" i="1"/>
  <c r="MR61" i="1"/>
  <c r="MT61" i="1"/>
  <c r="MU61" i="1"/>
  <c r="MV61" i="1"/>
  <c r="MW61" i="1"/>
  <c r="NH61" i="1"/>
  <c r="NI61" i="1"/>
  <c r="NJ61" i="1"/>
  <c r="NL61" i="1"/>
  <c r="NM61" i="1"/>
  <c r="NN61" i="1"/>
  <c r="NO61" i="1"/>
  <c r="NZ61" i="1"/>
  <c r="OA61" i="1"/>
  <c r="OB61" i="1"/>
  <c r="OD61" i="1"/>
  <c r="OE61" i="1"/>
  <c r="OF61" i="1"/>
  <c r="OG61" i="1"/>
  <c r="CD62" i="1"/>
  <c r="CE62" i="1"/>
  <c r="CF62" i="1"/>
  <c r="CH62" i="1"/>
  <c r="CI62" i="1"/>
  <c r="CJ62" i="1"/>
  <c r="CK62" i="1"/>
  <c r="CV62" i="1"/>
  <c r="CW62" i="1"/>
  <c r="CX62" i="1"/>
  <c r="CZ62" i="1"/>
  <c r="DA62" i="1"/>
  <c r="DB62" i="1"/>
  <c r="DC62" i="1"/>
  <c r="DN62" i="1"/>
  <c r="DO62" i="1"/>
  <c r="DP62" i="1"/>
  <c r="DR62" i="1"/>
  <c r="DS62" i="1"/>
  <c r="DT62" i="1"/>
  <c r="DU62" i="1"/>
  <c r="EG62" i="1"/>
  <c r="EH62" i="1"/>
  <c r="EI62" i="1"/>
  <c r="EK62" i="1"/>
  <c r="EL62" i="1"/>
  <c r="EM62" i="1"/>
  <c r="EN62" i="1"/>
  <c r="EY62" i="1"/>
  <c r="EZ62" i="1"/>
  <c r="FA62" i="1"/>
  <c r="FC62" i="1"/>
  <c r="FD62" i="1"/>
  <c r="FE62" i="1"/>
  <c r="FF62" i="1"/>
  <c r="FQ62" i="1"/>
  <c r="FR62" i="1"/>
  <c r="FS62" i="1"/>
  <c r="FU62" i="1"/>
  <c r="FV62" i="1"/>
  <c r="FW62" i="1"/>
  <c r="FX62" i="1"/>
  <c r="GI62" i="1"/>
  <c r="GJ62" i="1"/>
  <c r="GK62" i="1"/>
  <c r="GM62" i="1"/>
  <c r="GN62" i="1"/>
  <c r="GO62" i="1"/>
  <c r="GP62" i="1"/>
  <c r="HA62" i="1"/>
  <c r="HB62" i="1"/>
  <c r="HC62" i="1"/>
  <c r="HE62" i="1"/>
  <c r="HF62" i="1"/>
  <c r="HG62" i="1"/>
  <c r="HH62" i="1"/>
  <c r="HT62" i="1"/>
  <c r="HU62" i="1"/>
  <c r="HV62" i="1"/>
  <c r="HX62" i="1"/>
  <c r="HY62" i="1"/>
  <c r="HZ62" i="1"/>
  <c r="IA62" i="1"/>
  <c r="IL62" i="1"/>
  <c r="IM62" i="1"/>
  <c r="IN62" i="1"/>
  <c r="IP62" i="1"/>
  <c r="IQ62" i="1"/>
  <c r="IR62" i="1"/>
  <c r="IS62" i="1"/>
  <c r="JD62" i="1"/>
  <c r="JE62" i="1"/>
  <c r="JF62" i="1"/>
  <c r="JH62" i="1"/>
  <c r="JI62" i="1"/>
  <c r="JJ62" i="1"/>
  <c r="JK62" i="1"/>
  <c r="JV62" i="1"/>
  <c r="JW62" i="1"/>
  <c r="JX62" i="1"/>
  <c r="JZ62" i="1"/>
  <c r="KA62" i="1"/>
  <c r="KB62" i="1"/>
  <c r="KC62" i="1"/>
  <c r="KN62" i="1"/>
  <c r="KO62" i="1"/>
  <c r="KP62" i="1"/>
  <c r="KR62" i="1"/>
  <c r="KS62" i="1"/>
  <c r="KT62" i="1"/>
  <c r="KU62" i="1"/>
  <c r="LF62" i="1"/>
  <c r="LG62" i="1"/>
  <c r="LH62" i="1"/>
  <c r="LJ62" i="1"/>
  <c r="LK62" i="1"/>
  <c r="LL62" i="1"/>
  <c r="LM62" i="1"/>
  <c r="LX62" i="1"/>
  <c r="LY62" i="1"/>
  <c r="LZ62" i="1"/>
  <c r="MB62" i="1"/>
  <c r="MC62" i="1"/>
  <c r="MD62" i="1"/>
  <c r="ME62" i="1"/>
  <c r="MP62" i="1"/>
  <c r="MQ62" i="1"/>
  <c r="MR62" i="1"/>
  <c r="MT62" i="1"/>
  <c r="MU62" i="1"/>
  <c r="MV62" i="1"/>
  <c r="MW62" i="1"/>
  <c r="NH62" i="1"/>
  <c r="NI62" i="1"/>
  <c r="NJ62" i="1"/>
  <c r="NL62" i="1"/>
  <c r="NM62" i="1"/>
  <c r="NN62" i="1"/>
  <c r="NO62" i="1"/>
  <c r="NZ62" i="1"/>
  <c r="OA62" i="1"/>
  <c r="OB62" i="1"/>
  <c r="OD62" i="1"/>
  <c r="OE62" i="1"/>
  <c r="OF62" i="1"/>
  <c r="OG62" i="1"/>
  <c r="CD63" i="1"/>
  <c r="CE63" i="1"/>
  <c r="CF63" i="1"/>
  <c r="CH63" i="1"/>
  <c r="CI63" i="1"/>
  <c r="CJ63" i="1"/>
  <c r="CK63" i="1"/>
  <c r="CV63" i="1"/>
  <c r="CW63" i="1"/>
  <c r="CX63" i="1"/>
  <c r="CZ63" i="1"/>
  <c r="DA63" i="1"/>
  <c r="DB63" i="1"/>
  <c r="DC63" i="1"/>
  <c r="DN63" i="1"/>
  <c r="DO63" i="1"/>
  <c r="DP63" i="1"/>
  <c r="DR63" i="1"/>
  <c r="DS63" i="1"/>
  <c r="DT63" i="1"/>
  <c r="DU63" i="1"/>
  <c r="EG63" i="1"/>
  <c r="EH63" i="1"/>
  <c r="EI63" i="1"/>
  <c r="EK63" i="1"/>
  <c r="EL63" i="1"/>
  <c r="EM63" i="1"/>
  <c r="EN63" i="1"/>
  <c r="EY63" i="1"/>
  <c r="EZ63" i="1"/>
  <c r="FA63" i="1"/>
  <c r="FC63" i="1"/>
  <c r="FD63" i="1"/>
  <c r="FE63" i="1"/>
  <c r="FF63" i="1"/>
  <c r="FQ63" i="1"/>
  <c r="FR63" i="1"/>
  <c r="FS63" i="1"/>
  <c r="FU63" i="1"/>
  <c r="FV63" i="1"/>
  <c r="FW63" i="1"/>
  <c r="FX63" i="1"/>
  <c r="GI63" i="1"/>
  <c r="GJ63" i="1"/>
  <c r="GK63" i="1"/>
  <c r="GM63" i="1"/>
  <c r="GN63" i="1"/>
  <c r="GO63" i="1"/>
  <c r="GP63" i="1"/>
  <c r="HA63" i="1"/>
  <c r="HB63" i="1"/>
  <c r="HC63" i="1"/>
  <c r="HE63" i="1"/>
  <c r="HF63" i="1"/>
  <c r="HG63" i="1"/>
  <c r="HH63" i="1"/>
  <c r="HT63" i="1"/>
  <c r="HU63" i="1"/>
  <c r="HV63" i="1"/>
  <c r="HX63" i="1"/>
  <c r="HY63" i="1"/>
  <c r="HZ63" i="1"/>
  <c r="IA63" i="1"/>
  <c r="IL63" i="1"/>
  <c r="IM63" i="1"/>
  <c r="IN63" i="1"/>
  <c r="IP63" i="1"/>
  <c r="IQ63" i="1"/>
  <c r="IR63" i="1"/>
  <c r="IS63" i="1"/>
  <c r="JD63" i="1"/>
  <c r="JE63" i="1"/>
  <c r="JF63" i="1"/>
  <c r="JH63" i="1"/>
  <c r="JI63" i="1"/>
  <c r="JJ63" i="1"/>
  <c r="JK63" i="1"/>
  <c r="JV63" i="1"/>
  <c r="JW63" i="1"/>
  <c r="JX63" i="1"/>
  <c r="JZ63" i="1"/>
  <c r="KA63" i="1"/>
  <c r="KB63" i="1"/>
  <c r="KC63" i="1"/>
  <c r="KN63" i="1"/>
  <c r="KO63" i="1"/>
  <c r="KP63" i="1"/>
  <c r="KR63" i="1"/>
  <c r="KS63" i="1"/>
  <c r="KT63" i="1"/>
  <c r="KU63" i="1"/>
  <c r="LF63" i="1"/>
  <c r="LG63" i="1"/>
  <c r="LH63" i="1"/>
  <c r="LJ63" i="1"/>
  <c r="LK63" i="1"/>
  <c r="LL63" i="1"/>
  <c r="LM63" i="1"/>
  <c r="LX63" i="1"/>
  <c r="LY63" i="1"/>
  <c r="LZ63" i="1"/>
  <c r="MB63" i="1"/>
  <c r="MC63" i="1"/>
  <c r="MD63" i="1"/>
  <c r="ME63" i="1"/>
  <c r="MP63" i="1"/>
  <c r="MQ63" i="1"/>
  <c r="MR63" i="1"/>
  <c r="MT63" i="1"/>
  <c r="MU63" i="1"/>
  <c r="MV63" i="1"/>
  <c r="MW63" i="1"/>
  <c r="NH63" i="1"/>
  <c r="NI63" i="1"/>
  <c r="NJ63" i="1"/>
  <c r="NL63" i="1"/>
  <c r="NM63" i="1"/>
  <c r="NN63" i="1"/>
  <c r="NO63" i="1"/>
  <c r="NZ63" i="1"/>
  <c r="OA63" i="1"/>
  <c r="OB63" i="1"/>
  <c r="OD63" i="1"/>
  <c r="OE63" i="1"/>
  <c r="OF63" i="1"/>
  <c r="OG63" i="1"/>
  <c r="CD64" i="1"/>
  <c r="CE64" i="1"/>
  <c r="CF64" i="1"/>
  <c r="CH64" i="1"/>
  <c r="CI64" i="1"/>
  <c r="CJ64" i="1"/>
  <c r="CK64" i="1"/>
  <c r="CV64" i="1"/>
  <c r="CW64" i="1"/>
  <c r="CX64" i="1"/>
  <c r="CZ64" i="1"/>
  <c r="DA64" i="1"/>
  <c r="DB64" i="1"/>
  <c r="DC64" i="1"/>
  <c r="DN64" i="1"/>
  <c r="DO64" i="1"/>
  <c r="DP64" i="1"/>
  <c r="DR64" i="1"/>
  <c r="DS64" i="1"/>
  <c r="DT64" i="1"/>
  <c r="DU64" i="1"/>
  <c r="EG64" i="1"/>
  <c r="EH64" i="1"/>
  <c r="EI64" i="1"/>
  <c r="EK64" i="1"/>
  <c r="EL64" i="1"/>
  <c r="EM64" i="1"/>
  <c r="EN64" i="1"/>
  <c r="EY64" i="1"/>
  <c r="EZ64" i="1"/>
  <c r="FA64" i="1"/>
  <c r="FC64" i="1"/>
  <c r="FD64" i="1"/>
  <c r="FE64" i="1"/>
  <c r="FF64" i="1"/>
  <c r="FQ64" i="1"/>
  <c r="FR64" i="1"/>
  <c r="FS64" i="1"/>
  <c r="FU64" i="1"/>
  <c r="FV64" i="1"/>
  <c r="FW64" i="1"/>
  <c r="FX64" i="1"/>
  <c r="GI64" i="1"/>
  <c r="GJ64" i="1"/>
  <c r="GK64" i="1"/>
  <c r="GM64" i="1"/>
  <c r="GN64" i="1"/>
  <c r="GO64" i="1"/>
  <c r="GP64" i="1"/>
  <c r="HA64" i="1"/>
  <c r="HB64" i="1"/>
  <c r="HC64" i="1"/>
  <c r="HE64" i="1"/>
  <c r="HF64" i="1"/>
  <c r="HG64" i="1"/>
  <c r="HH64" i="1"/>
  <c r="HT64" i="1"/>
  <c r="HU64" i="1"/>
  <c r="HV64" i="1"/>
  <c r="HX64" i="1"/>
  <c r="HY64" i="1"/>
  <c r="HZ64" i="1"/>
  <c r="IA64" i="1"/>
  <c r="IL64" i="1"/>
  <c r="IM64" i="1"/>
  <c r="IN64" i="1"/>
  <c r="IP64" i="1"/>
  <c r="IQ64" i="1"/>
  <c r="IR64" i="1"/>
  <c r="IS64" i="1"/>
  <c r="JD64" i="1"/>
  <c r="JE64" i="1"/>
  <c r="JF64" i="1"/>
  <c r="JH64" i="1"/>
  <c r="JI64" i="1"/>
  <c r="JJ64" i="1"/>
  <c r="JK64" i="1"/>
  <c r="JV64" i="1"/>
  <c r="JW64" i="1"/>
  <c r="JX64" i="1"/>
  <c r="JZ64" i="1"/>
  <c r="KA64" i="1"/>
  <c r="KB64" i="1"/>
  <c r="KC64" i="1"/>
  <c r="KN64" i="1"/>
  <c r="KO64" i="1"/>
  <c r="KP64" i="1"/>
  <c r="KR64" i="1"/>
  <c r="KS64" i="1"/>
  <c r="KT64" i="1"/>
  <c r="KU64" i="1"/>
  <c r="LF64" i="1"/>
  <c r="LG64" i="1"/>
  <c r="LH64" i="1"/>
  <c r="LJ64" i="1"/>
  <c r="LK64" i="1"/>
  <c r="LL64" i="1"/>
  <c r="LM64" i="1"/>
  <c r="LX64" i="1"/>
  <c r="LY64" i="1"/>
  <c r="LZ64" i="1"/>
  <c r="MB64" i="1"/>
  <c r="MC64" i="1"/>
  <c r="MD64" i="1"/>
  <c r="ME64" i="1"/>
  <c r="MP64" i="1"/>
  <c r="MQ64" i="1"/>
  <c r="MR64" i="1"/>
  <c r="MT64" i="1"/>
  <c r="MU64" i="1"/>
  <c r="MV64" i="1"/>
  <c r="MW64" i="1"/>
  <c r="NH64" i="1"/>
  <c r="NI64" i="1"/>
  <c r="NJ64" i="1"/>
  <c r="NL64" i="1"/>
  <c r="NM64" i="1"/>
  <c r="NN64" i="1"/>
  <c r="NO64" i="1"/>
  <c r="NZ64" i="1"/>
  <c r="OA64" i="1"/>
  <c r="OB64" i="1"/>
  <c r="OD64" i="1"/>
  <c r="OE64" i="1"/>
  <c r="OF64" i="1"/>
  <c r="OG64" i="1"/>
  <c r="CD65" i="1"/>
  <c r="CE65" i="1"/>
  <c r="CF65" i="1"/>
  <c r="CH65" i="1"/>
  <c r="CI65" i="1"/>
  <c r="CJ65" i="1"/>
  <c r="CK65" i="1"/>
  <c r="CV65" i="1"/>
  <c r="CW65" i="1"/>
  <c r="CX65" i="1"/>
  <c r="CZ65" i="1"/>
  <c r="DA65" i="1"/>
  <c r="DB65" i="1"/>
  <c r="DC65" i="1"/>
  <c r="DN65" i="1"/>
  <c r="DO65" i="1"/>
  <c r="DP65" i="1"/>
  <c r="DR65" i="1"/>
  <c r="DS65" i="1"/>
  <c r="DT65" i="1"/>
  <c r="DU65" i="1"/>
  <c r="EG65" i="1"/>
  <c r="EH65" i="1"/>
  <c r="EI65" i="1"/>
  <c r="EK65" i="1"/>
  <c r="EL65" i="1"/>
  <c r="EM65" i="1"/>
  <c r="EN65" i="1"/>
  <c r="EY65" i="1"/>
  <c r="EZ65" i="1"/>
  <c r="FA65" i="1"/>
  <c r="FC65" i="1"/>
  <c r="FD65" i="1"/>
  <c r="FE65" i="1"/>
  <c r="FF65" i="1"/>
  <c r="FQ65" i="1"/>
  <c r="FR65" i="1"/>
  <c r="FS65" i="1"/>
  <c r="FU65" i="1"/>
  <c r="FV65" i="1"/>
  <c r="FW65" i="1"/>
  <c r="FX65" i="1"/>
  <c r="GI65" i="1"/>
  <c r="GJ65" i="1"/>
  <c r="GK65" i="1"/>
  <c r="GM65" i="1"/>
  <c r="GN65" i="1"/>
  <c r="GO65" i="1"/>
  <c r="GP65" i="1"/>
  <c r="HA65" i="1"/>
  <c r="HB65" i="1"/>
  <c r="HC65" i="1"/>
  <c r="HE65" i="1"/>
  <c r="HF65" i="1"/>
  <c r="HG65" i="1"/>
  <c r="HH65" i="1"/>
  <c r="HT65" i="1"/>
  <c r="HU65" i="1"/>
  <c r="HV65" i="1"/>
  <c r="HX65" i="1"/>
  <c r="HY65" i="1"/>
  <c r="HZ65" i="1"/>
  <c r="IA65" i="1"/>
  <c r="IL65" i="1"/>
  <c r="IM65" i="1"/>
  <c r="IN65" i="1"/>
  <c r="IP65" i="1"/>
  <c r="IQ65" i="1"/>
  <c r="IR65" i="1"/>
  <c r="IS65" i="1"/>
  <c r="JD65" i="1"/>
  <c r="JE65" i="1"/>
  <c r="JF65" i="1"/>
  <c r="JH65" i="1"/>
  <c r="JI65" i="1"/>
  <c r="JJ65" i="1"/>
  <c r="JK65" i="1"/>
  <c r="JV65" i="1"/>
  <c r="JW65" i="1"/>
  <c r="JX65" i="1"/>
  <c r="JZ65" i="1"/>
  <c r="KA65" i="1"/>
  <c r="KB65" i="1"/>
  <c r="KC65" i="1"/>
  <c r="KN65" i="1"/>
  <c r="KO65" i="1"/>
  <c r="KP65" i="1"/>
  <c r="KR65" i="1"/>
  <c r="KS65" i="1"/>
  <c r="KT65" i="1"/>
  <c r="KU65" i="1"/>
  <c r="LF65" i="1"/>
  <c r="LG65" i="1"/>
  <c r="LH65" i="1"/>
  <c r="LJ65" i="1"/>
  <c r="LK65" i="1"/>
  <c r="LL65" i="1"/>
  <c r="LM65" i="1"/>
  <c r="LX65" i="1"/>
  <c r="LY65" i="1"/>
  <c r="LZ65" i="1"/>
  <c r="MB65" i="1"/>
  <c r="MC65" i="1"/>
  <c r="MD65" i="1"/>
  <c r="ME65" i="1"/>
  <c r="MP65" i="1"/>
  <c r="MQ65" i="1"/>
  <c r="MR65" i="1"/>
  <c r="MT65" i="1"/>
  <c r="MU65" i="1"/>
  <c r="MV65" i="1"/>
  <c r="MW65" i="1"/>
  <c r="NH65" i="1"/>
  <c r="NI65" i="1"/>
  <c r="NJ65" i="1"/>
  <c r="NL65" i="1"/>
  <c r="NM65" i="1"/>
  <c r="NN65" i="1"/>
  <c r="NO65" i="1"/>
  <c r="NZ65" i="1"/>
  <c r="OA65" i="1"/>
  <c r="OB65" i="1"/>
  <c r="OD65" i="1"/>
  <c r="OE65" i="1"/>
  <c r="OF65" i="1"/>
  <c r="OG65" i="1"/>
  <c r="CD66" i="1"/>
  <c r="CE66" i="1"/>
  <c r="CF66" i="1"/>
  <c r="CH66" i="1"/>
  <c r="CI66" i="1"/>
  <c r="CJ66" i="1"/>
  <c r="CK66" i="1"/>
  <c r="CV66" i="1"/>
  <c r="CW66" i="1"/>
  <c r="CX66" i="1"/>
  <c r="CZ66" i="1"/>
  <c r="DA66" i="1"/>
  <c r="DB66" i="1"/>
  <c r="DC66" i="1"/>
  <c r="DN66" i="1"/>
  <c r="DO66" i="1"/>
  <c r="DP66" i="1"/>
  <c r="DR66" i="1"/>
  <c r="DS66" i="1"/>
  <c r="DT66" i="1"/>
  <c r="DU66" i="1"/>
  <c r="EG66" i="1"/>
  <c r="EH66" i="1"/>
  <c r="EI66" i="1"/>
  <c r="EK66" i="1"/>
  <c r="EL66" i="1"/>
  <c r="EM66" i="1"/>
  <c r="EN66" i="1"/>
  <c r="EY66" i="1"/>
  <c r="EZ66" i="1"/>
  <c r="FA66" i="1"/>
  <c r="FC66" i="1"/>
  <c r="FD66" i="1"/>
  <c r="FE66" i="1"/>
  <c r="FF66" i="1"/>
  <c r="FQ66" i="1"/>
  <c r="FR66" i="1"/>
  <c r="FS66" i="1"/>
  <c r="FU66" i="1"/>
  <c r="FV66" i="1"/>
  <c r="FW66" i="1"/>
  <c r="FX66" i="1"/>
  <c r="GI66" i="1"/>
  <c r="GJ66" i="1"/>
  <c r="GK66" i="1"/>
  <c r="GM66" i="1"/>
  <c r="GN66" i="1"/>
  <c r="GO66" i="1"/>
  <c r="GP66" i="1"/>
  <c r="HA66" i="1"/>
  <c r="HB66" i="1"/>
  <c r="HC66" i="1"/>
  <c r="HE66" i="1"/>
  <c r="HF66" i="1"/>
  <c r="HG66" i="1"/>
  <c r="HH66" i="1"/>
  <c r="HT66" i="1"/>
  <c r="HU66" i="1"/>
  <c r="HV66" i="1"/>
  <c r="HX66" i="1"/>
  <c r="HY66" i="1"/>
  <c r="HZ66" i="1"/>
  <c r="IA66" i="1"/>
  <c r="IL66" i="1"/>
  <c r="IM66" i="1"/>
  <c r="IN66" i="1"/>
  <c r="IP66" i="1"/>
  <c r="IQ66" i="1"/>
  <c r="IR66" i="1"/>
  <c r="IS66" i="1"/>
  <c r="JD66" i="1"/>
  <c r="JE66" i="1"/>
  <c r="JF66" i="1"/>
  <c r="JH66" i="1"/>
  <c r="JI66" i="1"/>
  <c r="JJ66" i="1"/>
  <c r="JK66" i="1"/>
  <c r="JV66" i="1"/>
  <c r="JW66" i="1"/>
  <c r="JX66" i="1"/>
  <c r="JZ66" i="1"/>
  <c r="KA66" i="1"/>
  <c r="KB66" i="1"/>
  <c r="KC66" i="1"/>
  <c r="KN66" i="1"/>
  <c r="KO66" i="1"/>
  <c r="KP66" i="1"/>
  <c r="KR66" i="1"/>
  <c r="KS66" i="1"/>
  <c r="KT66" i="1"/>
  <c r="KU66" i="1"/>
  <c r="LF66" i="1"/>
  <c r="LG66" i="1"/>
  <c r="LH66" i="1"/>
  <c r="LJ66" i="1"/>
  <c r="LK66" i="1"/>
  <c r="LL66" i="1"/>
  <c r="LM66" i="1"/>
  <c r="LX66" i="1"/>
  <c r="LY66" i="1"/>
  <c r="LZ66" i="1"/>
  <c r="MB66" i="1"/>
  <c r="MC66" i="1"/>
  <c r="MD66" i="1"/>
  <c r="ME66" i="1"/>
  <c r="MP66" i="1"/>
  <c r="MQ66" i="1"/>
  <c r="MR66" i="1"/>
  <c r="MT66" i="1"/>
  <c r="MU66" i="1"/>
  <c r="MV66" i="1"/>
  <c r="MW66" i="1"/>
  <c r="NH66" i="1"/>
  <c r="NI66" i="1"/>
  <c r="NJ66" i="1"/>
  <c r="NL66" i="1"/>
  <c r="NM66" i="1"/>
  <c r="NN66" i="1"/>
  <c r="NO66" i="1"/>
  <c r="NZ66" i="1"/>
  <c r="OA66" i="1"/>
  <c r="OB66" i="1"/>
  <c r="OD66" i="1"/>
  <c r="OE66" i="1"/>
  <c r="OF66" i="1"/>
  <c r="OG66" i="1"/>
  <c r="CD67" i="1"/>
  <c r="CE67" i="1"/>
  <c r="CF67" i="1"/>
  <c r="CH67" i="1"/>
  <c r="CI67" i="1"/>
  <c r="CJ67" i="1"/>
  <c r="CK67" i="1"/>
  <c r="CV67" i="1"/>
  <c r="CW67" i="1"/>
  <c r="CX67" i="1"/>
  <c r="CZ67" i="1"/>
  <c r="DA67" i="1"/>
  <c r="DB67" i="1"/>
  <c r="DC67" i="1"/>
  <c r="DN67" i="1"/>
  <c r="DO67" i="1"/>
  <c r="DP67" i="1"/>
  <c r="DR67" i="1"/>
  <c r="DS67" i="1"/>
  <c r="DT67" i="1"/>
  <c r="DU67" i="1"/>
  <c r="EG67" i="1"/>
  <c r="EH67" i="1"/>
  <c r="EI67" i="1"/>
  <c r="EK67" i="1"/>
  <c r="EL67" i="1"/>
  <c r="EM67" i="1"/>
  <c r="EN67" i="1"/>
  <c r="EY67" i="1"/>
  <c r="EZ67" i="1"/>
  <c r="FA67" i="1"/>
  <c r="FC67" i="1"/>
  <c r="FD67" i="1"/>
  <c r="FE67" i="1"/>
  <c r="FF67" i="1"/>
  <c r="FQ67" i="1"/>
  <c r="FR67" i="1"/>
  <c r="FS67" i="1"/>
  <c r="FU67" i="1"/>
  <c r="FV67" i="1"/>
  <c r="FW67" i="1"/>
  <c r="FX67" i="1"/>
  <c r="GI67" i="1"/>
  <c r="GJ67" i="1"/>
  <c r="GK67" i="1"/>
  <c r="GM67" i="1"/>
  <c r="GN67" i="1"/>
  <c r="GO67" i="1"/>
  <c r="GP67" i="1"/>
  <c r="HA67" i="1"/>
  <c r="HB67" i="1"/>
  <c r="HC67" i="1"/>
  <c r="HE67" i="1"/>
  <c r="HF67" i="1"/>
  <c r="HG67" i="1"/>
  <c r="HH67" i="1"/>
  <c r="HT67" i="1"/>
  <c r="HU67" i="1"/>
  <c r="HV67" i="1"/>
  <c r="HX67" i="1"/>
  <c r="HY67" i="1"/>
  <c r="HZ67" i="1"/>
  <c r="IA67" i="1"/>
  <c r="IL67" i="1"/>
  <c r="IM67" i="1"/>
  <c r="IN67" i="1"/>
  <c r="IP67" i="1"/>
  <c r="IQ67" i="1"/>
  <c r="IR67" i="1"/>
  <c r="IS67" i="1"/>
  <c r="JD67" i="1"/>
  <c r="JE67" i="1"/>
  <c r="JF67" i="1"/>
  <c r="JH67" i="1"/>
  <c r="JI67" i="1"/>
  <c r="JJ67" i="1"/>
  <c r="JK67" i="1"/>
  <c r="JV67" i="1"/>
  <c r="JW67" i="1"/>
  <c r="JX67" i="1"/>
  <c r="JZ67" i="1"/>
  <c r="KA67" i="1"/>
  <c r="KB67" i="1"/>
  <c r="KC67" i="1"/>
  <c r="KN67" i="1"/>
  <c r="KO67" i="1"/>
  <c r="KP67" i="1"/>
  <c r="KR67" i="1"/>
  <c r="KS67" i="1"/>
  <c r="KT67" i="1"/>
  <c r="KU67" i="1"/>
  <c r="LF67" i="1"/>
  <c r="LG67" i="1"/>
  <c r="LH67" i="1"/>
  <c r="LJ67" i="1"/>
  <c r="LK67" i="1"/>
  <c r="LL67" i="1"/>
  <c r="LM67" i="1"/>
  <c r="LX67" i="1"/>
  <c r="LY67" i="1"/>
  <c r="LZ67" i="1"/>
  <c r="MB67" i="1"/>
  <c r="MC67" i="1"/>
  <c r="MD67" i="1"/>
  <c r="ME67" i="1"/>
  <c r="MP67" i="1"/>
  <c r="MQ67" i="1"/>
  <c r="MR67" i="1"/>
  <c r="MT67" i="1"/>
  <c r="MU67" i="1"/>
  <c r="MV67" i="1"/>
  <c r="MW67" i="1"/>
  <c r="NH67" i="1"/>
  <c r="NI67" i="1"/>
  <c r="NJ67" i="1"/>
  <c r="NL67" i="1"/>
  <c r="NM67" i="1"/>
  <c r="NN67" i="1"/>
  <c r="NO67" i="1"/>
  <c r="NZ67" i="1"/>
  <c r="OA67" i="1"/>
  <c r="OB67" i="1"/>
  <c r="OD67" i="1"/>
  <c r="OE67" i="1"/>
  <c r="OF67" i="1"/>
  <c r="OG67" i="1"/>
  <c r="CD68" i="1"/>
  <c r="CE68" i="1"/>
  <c r="CF68" i="1"/>
  <c r="CH68" i="1"/>
  <c r="CI68" i="1"/>
  <c r="CJ68" i="1"/>
  <c r="CK68" i="1"/>
  <c r="CV68" i="1"/>
  <c r="CW68" i="1"/>
  <c r="CX68" i="1"/>
  <c r="CZ68" i="1"/>
  <c r="DA68" i="1"/>
  <c r="DB68" i="1"/>
  <c r="DC68" i="1"/>
  <c r="DN68" i="1"/>
  <c r="DO68" i="1"/>
  <c r="DP68" i="1"/>
  <c r="DR68" i="1"/>
  <c r="DS68" i="1"/>
  <c r="DT68" i="1"/>
  <c r="DU68" i="1"/>
  <c r="EG68" i="1"/>
  <c r="EH68" i="1"/>
  <c r="EI68" i="1"/>
  <c r="EK68" i="1"/>
  <c r="EL68" i="1"/>
  <c r="EM68" i="1"/>
  <c r="EN68" i="1"/>
  <c r="EY68" i="1"/>
  <c r="EZ68" i="1"/>
  <c r="FA68" i="1"/>
  <c r="FC68" i="1"/>
  <c r="FD68" i="1"/>
  <c r="FE68" i="1"/>
  <c r="FF68" i="1"/>
  <c r="FQ68" i="1"/>
  <c r="FR68" i="1"/>
  <c r="FS68" i="1"/>
  <c r="FU68" i="1"/>
  <c r="FV68" i="1"/>
  <c r="FW68" i="1"/>
  <c r="FX68" i="1"/>
  <c r="GI68" i="1"/>
  <c r="GJ68" i="1"/>
  <c r="GK68" i="1"/>
  <c r="GM68" i="1"/>
  <c r="GN68" i="1"/>
  <c r="GO68" i="1"/>
  <c r="GP68" i="1"/>
  <c r="HA68" i="1"/>
  <c r="HB68" i="1"/>
  <c r="HC68" i="1"/>
  <c r="HE68" i="1"/>
  <c r="HF68" i="1"/>
  <c r="HG68" i="1"/>
  <c r="HH68" i="1"/>
  <c r="HT68" i="1"/>
  <c r="HU68" i="1"/>
  <c r="HV68" i="1"/>
  <c r="HX68" i="1"/>
  <c r="HY68" i="1"/>
  <c r="HZ68" i="1"/>
  <c r="IA68" i="1"/>
  <c r="IL68" i="1"/>
  <c r="IM68" i="1"/>
  <c r="IN68" i="1"/>
  <c r="IP68" i="1"/>
  <c r="IQ68" i="1"/>
  <c r="IR68" i="1"/>
  <c r="IS68" i="1"/>
  <c r="JD68" i="1"/>
  <c r="JE68" i="1"/>
  <c r="JF68" i="1"/>
  <c r="JH68" i="1"/>
  <c r="JI68" i="1"/>
  <c r="JJ68" i="1"/>
  <c r="JK68" i="1"/>
  <c r="JV68" i="1"/>
  <c r="JW68" i="1"/>
  <c r="JX68" i="1"/>
  <c r="JZ68" i="1"/>
  <c r="KA68" i="1"/>
  <c r="KB68" i="1"/>
  <c r="KC68" i="1"/>
  <c r="KN68" i="1"/>
  <c r="KO68" i="1"/>
  <c r="KP68" i="1"/>
  <c r="KR68" i="1"/>
  <c r="KS68" i="1"/>
  <c r="KT68" i="1"/>
  <c r="KU68" i="1"/>
  <c r="LF68" i="1"/>
  <c r="LG68" i="1"/>
  <c r="LH68" i="1"/>
  <c r="LJ68" i="1"/>
  <c r="LK68" i="1"/>
  <c r="LL68" i="1"/>
  <c r="LM68" i="1"/>
  <c r="LX68" i="1"/>
  <c r="LY68" i="1"/>
  <c r="LZ68" i="1"/>
  <c r="MB68" i="1"/>
  <c r="MC68" i="1"/>
  <c r="MD68" i="1"/>
  <c r="ME68" i="1"/>
  <c r="MP68" i="1"/>
  <c r="MQ68" i="1"/>
  <c r="MR68" i="1"/>
  <c r="MT68" i="1"/>
  <c r="MU68" i="1"/>
  <c r="MV68" i="1"/>
  <c r="MW68" i="1"/>
  <c r="NH68" i="1"/>
  <c r="NI68" i="1"/>
  <c r="NJ68" i="1"/>
  <c r="NL68" i="1"/>
  <c r="NM68" i="1"/>
  <c r="NN68" i="1"/>
  <c r="NO68" i="1"/>
  <c r="NZ68" i="1"/>
  <c r="OA68" i="1"/>
  <c r="OB68" i="1"/>
  <c r="OD68" i="1"/>
  <c r="OE68" i="1"/>
  <c r="OF68" i="1"/>
  <c r="OG68" i="1"/>
  <c r="CD69" i="1"/>
  <c r="CE69" i="1"/>
  <c r="CF69" i="1"/>
  <c r="CH69" i="1"/>
  <c r="CI69" i="1"/>
  <c r="CJ69" i="1"/>
  <c r="CK69" i="1"/>
  <c r="CV69" i="1"/>
  <c r="CW69" i="1"/>
  <c r="CX69" i="1"/>
  <c r="CZ69" i="1"/>
  <c r="DA69" i="1"/>
  <c r="DB69" i="1"/>
  <c r="DC69" i="1"/>
  <c r="DN69" i="1"/>
  <c r="DO69" i="1"/>
  <c r="DP69" i="1"/>
  <c r="DR69" i="1"/>
  <c r="DS69" i="1"/>
  <c r="DT69" i="1"/>
  <c r="DU69" i="1"/>
  <c r="EG69" i="1"/>
  <c r="EH69" i="1"/>
  <c r="EI69" i="1"/>
  <c r="EK69" i="1"/>
  <c r="EL69" i="1"/>
  <c r="EM69" i="1"/>
  <c r="EN69" i="1"/>
  <c r="EY69" i="1"/>
  <c r="EZ69" i="1"/>
  <c r="FA69" i="1"/>
  <c r="FC69" i="1"/>
  <c r="FD69" i="1"/>
  <c r="FE69" i="1"/>
  <c r="FF69" i="1"/>
  <c r="FQ69" i="1"/>
  <c r="FR69" i="1"/>
  <c r="FS69" i="1"/>
  <c r="FU69" i="1"/>
  <c r="FV69" i="1"/>
  <c r="FW69" i="1"/>
  <c r="FX69" i="1"/>
  <c r="GI69" i="1"/>
  <c r="GJ69" i="1"/>
  <c r="GK69" i="1"/>
  <c r="GM69" i="1"/>
  <c r="GN69" i="1"/>
  <c r="GO69" i="1"/>
  <c r="GP69" i="1"/>
  <c r="HA69" i="1"/>
  <c r="HB69" i="1"/>
  <c r="HC69" i="1"/>
  <c r="HE69" i="1"/>
  <c r="HF69" i="1"/>
  <c r="HG69" i="1"/>
  <c r="HH69" i="1"/>
  <c r="HT69" i="1"/>
  <c r="HU69" i="1"/>
  <c r="HV69" i="1"/>
  <c r="HX69" i="1"/>
  <c r="HY69" i="1"/>
  <c r="HZ69" i="1"/>
  <c r="IA69" i="1"/>
  <c r="IL69" i="1"/>
  <c r="IM69" i="1"/>
  <c r="IN69" i="1"/>
  <c r="IP69" i="1"/>
  <c r="IQ69" i="1"/>
  <c r="IR69" i="1"/>
  <c r="IS69" i="1"/>
  <c r="JD69" i="1"/>
  <c r="JE69" i="1"/>
  <c r="JF69" i="1"/>
  <c r="JH69" i="1"/>
  <c r="JI69" i="1"/>
  <c r="JJ69" i="1"/>
  <c r="JK69" i="1"/>
  <c r="JV69" i="1"/>
  <c r="JW69" i="1"/>
  <c r="JX69" i="1"/>
  <c r="JZ69" i="1"/>
  <c r="KA69" i="1"/>
  <c r="KB69" i="1"/>
  <c r="KC69" i="1"/>
  <c r="KN69" i="1"/>
  <c r="KO69" i="1"/>
  <c r="KP69" i="1"/>
  <c r="KR69" i="1"/>
  <c r="KS69" i="1"/>
  <c r="KT69" i="1"/>
  <c r="KU69" i="1"/>
  <c r="LF69" i="1"/>
  <c r="LG69" i="1"/>
  <c r="LH69" i="1"/>
  <c r="LJ69" i="1"/>
  <c r="LK69" i="1"/>
  <c r="LL69" i="1"/>
  <c r="LM69" i="1"/>
  <c r="LX69" i="1"/>
  <c r="LY69" i="1"/>
  <c r="LZ69" i="1"/>
  <c r="MB69" i="1"/>
  <c r="MC69" i="1"/>
  <c r="MD69" i="1"/>
  <c r="ME69" i="1"/>
  <c r="MP69" i="1"/>
  <c r="MQ69" i="1"/>
  <c r="MR69" i="1"/>
  <c r="MT69" i="1"/>
  <c r="MU69" i="1"/>
  <c r="MV69" i="1"/>
  <c r="MW69" i="1"/>
  <c r="NH69" i="1"/>
  <c r="NI69" i="1"/>
  <c r="NJ69" i="1"/>
  <c r="NL69" i="1"/>
  <c r="NM69" i="1"/>
  <c r="NN69" i="1"/>
  <c r="NO69" i="1"/>
  <c r="NZ69" i="1"/>
  <c r="OA69" i="1"/>
  <c r="OB69" i="1"/>
  <c r="OD69" i="1"/>
  <c r="OE69" i="1"/>
  <c r="OF69" i="1"/>
  <c r="OG69" i="1"/>
  <c r="CD70" i="1"/>
  <c r="CE70" i="1"/>
  <c r="CF70" i="1"/>
  <c r="CH70" i="1"/>
  <c r="CI70" i="1"/>
  <c r="CJ70" i="1"/>
  <c r="CK70" i="1"/>
  <c r="CV70" i="1"/>
  <c r="CW70" i="1"/>
  <c r="CX70" i="1"/>
  <c r="CZ70" i="1"/>
  <c r="DA70" i="1"/>
  <c r="DB70" i="1"/>
  <c r="DC70" i="1"/>
  <c r="DN70" i="1"/>
  <c r="DO70" i="1"/>
  <c r="DP70" i="1"/>
  <c r="DR70" i="1"/>
  <c r="DS70" i="1"/>
  <c r="DT70" i="1"/>
  <c r="DU70" i="1"/>
  <c r="EG70" i="1"/>
  <c r="EH70" i="1"/>
  <c r="EI70" i="1"/>
  <c r="EK70" i="1"/>
  <c r="EL70" i="1"/>
  <c r="EM70" i="1"/>
  <c r="EN70" i="1"/>
  <c r="EY70" i="1"/>
  <c r="EZ70" i="1"/>
  <c r="FA70" i="1"/>
  <c r="FC70" i="1"/>
  <c r="FD70" i="1"/>
  <c r="FE70" i="1"/>
  <c r="FF70" i="1"/>
  <c r="FQ70" i="1"/>
  <c r="FR70" i="1"/>
  <c r="FS70" i="1"/>
  <c r="FU70" i="1"/>
  <c r="FV70" i="1"/>
  <c r="FW70" i="1"/>
  <c r="FX70" i="1"/>
  <c r="GI70" i="1"/>
  <c r="GJ70" i="1"/>
  <c r="GK70" i="1"/>
  <c r="GM70" i="1"/>
  <c r="GN70" i="1"/>
  <c r="GO70" i="1"/>
  <c r="GP70" i="1"/>
  <c r="HA70" i="1"/>
  <c r="HB70" i="1"/>
  <c r="HC70" i="1"/>
  <c r="HE70" i="1"/>
  <c r="HF70" i="1"/>
  <c r="HG70" i="1"/>
  <c r="HH70" i="1"/>
  <c r="HT70" i="1"/>
  <c r="HU70" i="1"/>
  <c r="HV70" i="1"/>
  <c r="HX70" i="1"/>
  <c r="HY70" i="1"/>
  <c r="HZ70" i="1"/>
  <c r="IA70" i="1"/>
  <c r="IL70" i="1"/>
  <c r="IM70" i="1"/>
  <c r="IN70" i="1"/>
  <c r="IP70" i="1"/>
  <c r="IQ70" i="1"/>
  <c r="IR70" i="1"/>
  <c r="IS70" i="1"/>
  <c r="JD70" i="1"/>
  <c r="JE70" i="1"/>
  <c r="JF70" i="1"/>
  <c r="JH70" i="1"/>
  <c r="JI70" i="1"/>
  <c r="JJ70" i="1"/>
  <c r="JK70" i="1"/>
  <c r="JV70" i="1"/>
  <c r="JW70" i="1"/>
  <c r="JX70" i="1"/>
  <c r="JZ70" i="1"/>
  <c r="KA70" i="1"/>
  <c r="KB70" i="1"/>
  <c r="KC70" i="1"/>
  <c r="KN70" i="1"/>
  <c r="KO70" i="1"/>
  <c r="KP70" i="1"/>
  <c r="KR70" i="1"/>
  <c r="KS70" i="1"/>
  <c r="KT70" i="1"/>
  <c r="KU70" i="1"/>
  <c r="LF70" i="1"/>
  <c r="LG70" i="1"/>
  <c r="LH70" i="1"/>
  <c r="LJ70" i="1"/>
  <c r="LK70" i="1"/>
  <c r="LL70" i="1"/>
  <c r="LM70" i="1"/>
  <c r="LX70" i="1"/>
  <c r="LY70" i="1"/>
  <c r="LZ70" i="1"/>
  <c r="MB70" i="1"/>
  <c r="MC70" i="1"/>
  <c r="MD70" i="1"/>
  <c r="ME70" i="1"/>
  <c r="MP70" i="1"/>
  <c r="MQ70" i="1"/>
  <c r="MR70" i="1"/>
  <c r="MT70" i="1"/>
  <c r="MU70" i="1"/>
  <c r="MV70" i="1"/>
  <c r="MW70" i="1"/>
  <c r="NH70" i="1"/>
  <c r="NI70" i="1"/>
  <c r="NJ70" i="1"/>
  <c r="NL70" i="1"/>
  <c r="NM70" i="1"/>
  <c r="NN70" i="1"/>
  <c r="NO70" i="1"/>
  <c r="NZ70" i="1"/>
  <c r="OA70" i="1"/>
  <c r="OB70" i="1"/>
  <c r="OD70" i="1"/>
  <c r="OE70" i="1"/>
  <c r="OF70" i="1"/>
  <c r="OG70" i="1"/>
  <c r="CD71" i="1"/>
  <c r="CE71" i="1"/>
  <c r="CF71" i="1"/>
  <c r="CH71" i="1"/>
  <c r="CI71" i="1"/>
  <c r="CJ71" i="1"/>
  <c r="CK71" i="1"/>
  <c r="CV71" i="1"/>
  <c r="CW71" i="1"/>
  <c r="CX71" i="1"/>
  <c r="CZ71" i="1"/>
  <c r="DA71" i="1"/>
  <c r="DB71" i="1"/>
  <c r="DC71" i="1"/>
  <c r="DN71" i="1"/>
  <c r="DO71" i="1"/>
  <c r="DP71" i="1"/>
  <c r="DR71" i="1"/>
  <c r="DS71" i="1"/>
  <c r="DT71" i="1"/>
  <c r="DU71" i="1"/>
  <c r="EG71" i="1"/>
  <c r="EH71" i="1"/>
  <c r="EI71" i="1"/>
  <c r="EK71" i="1"/>
  <c r="EL71" i="1"/>
  <c r="EM71" i="1"/>
  <c r="EN71" i="1"/>
  <c r="EY71" i="1"/>
  <c r="EZ71" i="1"/>
  <c r="FA71" i="1"/>
  <c r="FC71" i="1"/>
  <c r="FD71" i="1"/>
  <c r="FE71" i="1"/>
  <c r="FF71" i="1"/>
  <c r="FQ71" i="1"/>
  <c r="FR71" i="1"/>
  <c r="FS71" i="1"/>
  <c r="FU71" i="1"/>
  <c r="FV71" i="1"/>
  <c r="FW71" i="1"/>
  <c r="FX71" i="1"/>
  <c r="GI71" i="1"/>
  <c r="GJ71" i="1"/>
  <c r="GK71" i="1"/>
  <c r="GM71" i="1"/>
  <c r="GN71" i="1"/>
  <c r="GO71" i="1"/>
  <c r="GP71" i="1"/>
  <c r="HA71" i="1"/>
  <c r="HB71" i="1"/>
  <c r="HC71" i="1"/>
  <c r="HE71" i="1"/>
  <c r="HF71" i="1"/>
  <c r="HG71" i="1"/>
  <c r="HH71" i="1"/>
  <c r="HT71" i="1"/>
  <c r="HU71" i="1"/>
  <c r="HV71" i="1"/>
  <c r="HX71" i="1"/>
  <c r="HY71" i="1"/>
  <c r="HZ71" i="1"/>
  <c r="IA71" i="1"/>
  <c r="IL71" i="1"/>
  <c r="IM71" i="1"/>
  <c r="IN71" i="1"/>
  <c r="IP71" i="1"/>
  <c r="IQ71" i="1"/>
  <c r="IR71" i="1"/>
  <c r="IS71" i="1"/>
  <c r="JD71" i="1"/>
  <c r="JE71" i="1"/>
  <c r="JF71" i="1"/>
  <c r="JH71" i="1"/>
  <c r="JI71" i="1"/>
  <c r="JJ71" i="1"/>
  <c r="JK71" i="1"/>
  <c r="JV71" i="1"/>
  <c r="JW71" i="1"/>
  <c r="JX71" i="1"/>
  <c r="JZ71" i="1"/>
  <c r="KA71" i="1"/>
  <c r="KB71" i="1"/>
  <c r="KC71" i="1"/>
  <c r="KN71" i="1"/>
  <c r="KO71" i="1"/>
  <c r="KP71" i="1"/>
  <c r="KR71" i="1"/>
  <c r="KS71" i="1"/>
  <c r="KT71" i="1"/>
  <c r="KU71" i="1"/>
  <c r="LF71" i="1"/>
  <c r="LG71" i="1"/>
  <c r="LH71" i="1"/>
  <c r="LJ71" i="1"/>
  <c r="LK71" i="1"/>
  <c r="LL71" i="1"/>
  <c r="LM71" i="1"/>
  <c r="LX71" i="1"/>
  <c r="LY71" i="1"/>
  <c r="LZ71" i="1"/>
  <c r="MB71" i="1"/>
  <c r="MC71" i="1"/>
  <c r="MD71" i="1"/>
  <c r="ME71" i="1"/>
  <c r="MP71" i="1"/>
  <c r="MQ71" i="1"/>
  <c r="MR71" i="1"/>
  <c r="MT71" i="1"/>
  <c r="MU71" i="1"/>
  <c r="MV71" i="1"/>
  <c r="MW71" i="1"/>
  <c r="NH71" i="1"/>
  <c r="NI71" i="1"/>
  <c r="NJ71" i="1"/>
  <c r="NL71" i="1"/>
  <c r="NM71" i="1"/>
  <c r="NN71" i="1"/>
  <c r="NO71" i="1"/>
  <c r="NZ71" i="1"/>
  <c r="OA71" i="1"/>
  <c r="OB71" i="1"/>
  <c r="OD71" i="1"/>
  <c r="OE71" i="1"/>
  <c r="OF71" i="1"/>
  <c r="OG71" i="1"/>
  <c r="CD72" i="1"/>
  <c r="CE72" i="1"/>
  <c r="CF72" i="1"/>
  <c r="CH72" i="1"/>
  <c r="CI72" i="1"/>
  <c r="CJ72" i="1"/>
  <c r="CK72" i="1"/>
  <c r="CV72" i="1"/>
  <c r="CW72" i="1"/>
  <c r="CX72" i="1"/>
  <c r="CZ72" i="1"/>
  <c r="DA72" i="1"/>
  <c r="DB72" i="1"/>
  <c r="DC72" i="1"/>
  <c r="DN72" i="1"/>
  <c r="DO72" i="1"/>
  <c r="DP72" i="1"/>
  <c r="DR72" i="1"/>
  <c r="DS72" i="1"/>
  <c r="DT72" i="1"/>
  <c r="DU72" i="1"/>
  <c r="EG72" i="1"/>
  <c r="EH72" i="1"/>
  <c r="EI72" i="1"/>
  <c r="EK72" i="1"/>
  <c r="EL72" i="1"/>
  <c r="EM72" i="1"/>
  <c r="EN72" i="1"/>
  <c r="EY72" i="1"/>
  <c r="EZ72" i="1"/>
  <c r="FA72" i="1"/>
  <c r="FC72" i="1"/>
  <c r="FD72" i="1"/>
  <c r="FE72" i="1"/>
  <c r="FF72" i="1"/>
  <c r="FQ72" i="1"/>
  <c r="FR72" i="1"/>
  <c r="FS72" i="1"/>
  <c r="FU72" i="1"/>
  <c r="FV72" i="1"/>
  <c r="FW72" i="1"/>
  <c r="FX72" i="1"/>
  <c r="GI72" i="1"/>
  <c r="GJ72" i="1"/>
  <c r="GK72" i="1"/>
  <c r="GM72" i="1"/>
  <c r="GN72" i="1"/>
  <c r="GO72" i="1"/>
  <c r="GP72" i="1"/>
  <c r="HA72" i="1"/>
  <c r="HB72" i="1"/>
  <c r="HC72" i="1"/>
  <c r="HE72" i="1"/>
  <c r="HF72" i="1"/>
  <c r="HG72" i="1"/>
  <c r="HH72" i="1"/>
  <c r="HT72" i="1"/>
  <c r="HU72" i="1"/>
  <c r="HV72" i="1"/>
  <c r="HX72" i="1"/>
  <c r="HY72" i="1"/>
  <c r="HZ72" i="1"/>
  <c r="IA72" i="1"/>
  <c r="IL72" i="1"/>
  <c r="IM72" i="1"/>
  <c r="IN72" i="1"/>
  <c r="IP72" i="1"/>
  <c r="IQ72" i="1"/>
  <c r="IR72" i="1"/>
  <c r="IS72" i="1"/>
  <c r="JD72" i="1"/>
  <c r="JE72" i="1"/>
  <c r="JF72" i="1"/>
  <c r="JH72" i="1"/>
  <c r="JI72" i="1"/>
  <c r="JJ72" i="1"/>
  <c r="JK72" i="1"/>
  <c r="JV72" i="1"/>
  <c r="JW72" i="1"/>
  <c r="JX72" i="1"/>
  <c r="JZ72" i="1"/>
  <c r="KA72" i="1"/>
  <c r="KB72" i="1"/>
  <c r="KC72" i="1"/>
  <c r="KN72" i="1"/>
  <c r="KO72" i="1"/>
  <c r="KP72" i="1"/>
  <c r="KR72" i="1"/>
  <c r="KS72" i="1"/>
  <c r="KT72" i="1"/>
  <c r="KU72" i="1"/>
  <c r="LF72" i="1"/>
  <c r="LG72" i="1"/>
  <c r="LH72" i="1"/>
  <c r="LJ72" i="1"/>
  <c r="LK72" i="1"/>
  <c r="LL72" i="1"/>
  <c r="LM72" i="1"/>
  <c r="LX72" i="1"/>
  <c r="LY72" i="1"/>
  <c r="LZ72" i="1"/>
  <c r="MB72" i="1"/>
  <c r="MC72" i="1"/>
  <c r="MD72" i="1"/>
  <c r="ME72" i="1"/>
  <c r="MP72" i="1"/>
  <c r="MQ72" i="1"/>
  <c r="MR72" i="1"/>
  <c r="MT72" i="1"/>
  <c r="MU72" i="1"/>
  <c r="MV72" i="1"/>
  <c r="MW72" i="1"/>
  <c r="NH72" i="1"/>
  <c r="NI72" i="1"/>
  <c r="NJ72" i="1"/>
  <c r="NL72" i="1"/>
  <c r="NM72" i="1"/>
  <c r="NN72" i="1"/>
  <c r="NO72" i="1"/>
  <c r="NZ72" i="1"/>
  <c r="OA72" i="1"/>
  <c r="OB72" i="1"/>
  <c r="OD72" i="1"/>
  <c r="OE72" i="1"/>
  <c r="OF72" i="1"/>
  <c r="OG72" i="1"/>
  <c r="CD73" i="1"/>
  <c r="CE73" i="1"/>
  <c r="CF73" i="1"/>
  <c r="CH73" i="1"/>
  <c r="CI73" i="1"/>
  <c r="CJ73" i="1"/>
  <c r="CK73" i="1"/>
  <c r="CV73" i="1"/>
  <c r="CW73" i="1"/>
  <c r="CX73" i="1"/>
  <c r="CZ73" i="1"/>
  <c r="DA73" i="1"/>
  <c r="DB73" i="1"/>
  <c r="DC73" i="1"/>
  <c r="DN73" i="1"/>
  <c r="DO73" i="1"/>
  <c r="DP73" i="1"/>
  <c r="DR73" i="1"/>
  <c r="DS73" i="1"/>
  <c r="DT73" i="1"/>
  <c r="DU73" i="1"/>
  <c r="EG73" i="1"/>
  <c r="EH73" i="1"/>
  <c r="EI73" i="1"/>
  <c r="EK73" i="1"/>
  <c r="EL73" i="1"/>
  <c r="EM73" i="1"/>
  <c r="EN73" i="1"/>
  <c r="EY73" i="1"/>
  <c r="EZ73" i="1"/>
  <c r="FA73" i="1"/>
  <c r="FC73" i="1"/>
  <c r="FD73" i="1"/>
  <c r="FE73" i="1"/>
  <c r="FF73" i="1"/>
  <c r="FQ73" i="1"/>
  <c r="FR73" i="1"/>
  <c r="FS73" i="1"/>
  <c r="FU73" i="1"/>
  <c r="FV73" i="1"/>
  <c r="FW73" i="1"/>
  <c r="FX73" i="1"/>
  <c r="GI73" i="1"/>
  <c r="GJ73" i="1"/>
  <c r="GK73" i="1"/>
  <c r="GM73" i="1"/>
  <c r="GN73" i="1"/>
  <c r="GO73" i="1"/>
  <c r="GP73" i="1"/>
  <c r="HA73" i="1"/>
  <c r="HB73" i="1"/>
  <c r="HC73" i="1"/>
  <c r="HE73" i="1"/>
  <c r="HF73" i="1"/>
  <c r="HG73" i="1"/>
  <c r="HH73" i="1"/>
  <c r="HT73" i="1"/>
  <c r="HU73" i="1"/>
  <c r="HV73" i="1"/>
  <c r="HX73" i="1"/>
  <c r="HY73" i="1"/>
  <c r="HZ73" i="1"/>
  <c r="IA73" i="1"/>
  <c r="IL73" i="1"/>
  <c r="IM73" i="1"/>
  <c r="IN73" i="1"/>
  <c r="IP73" i="1"/>
  <c r="IQ73" i="1"/>
  <c r="IR73" i="1"/>
  <c r="IS73" i="1"/>
  <c r="JD73" i="1"/>
  <c r="JE73" i="1"/>
  <c r="JF73" i="1"/>
  <c r="JH73" i="1"/>
  <c r="JI73" i="1"/>
  <c r="JJ73" i="1"/>
  <c r="JK73" i="1"/>
  <c r="JV73" i="1"/>
  <c r="JW73" i="1"/>
  <c r="JX73" i="1"/>
  <c r="JZ73" i="1"/>
  <c r="KA73" i="1"/>
  <c r="KB73" i="1"/>
  <c r="KC73" i="1"/>
  <c r="KN73" i="1"/>
  <c r="KO73" i="1"/>
  <c r="KP73" i="1"/>
  <c r="KR73" i="1"/>
  <c r="KS73" i="1"/>
  <c r="KT73" i="1"/>
  <c r="KU73" i="1"/>
  <c r="LF73" i="1"/>
  <c r="LG73" i="1"/>
  <c r="LH73" i="1"/>
  <c r="LJ73" i="1"/>
  <c r="LK73" i="1"/>
  <c r="LL73" i="1"/>
  <c r="LM73" i="1"/>
  <c r="LX73" i="1"/>
  <c r="LY73" i="1"/>
  <c r="LZ73" i="1"/>
  <c r="MB73" i="1"/>
  <c r="MC73" i="1"/>
  <c r="MD73" i="1"/>
  <c r="ME73" i="1"/>
  <c r="MP73" i="1"/>
  <c r="MQ73" i="1"/>
  <c r="MR73" i="1"/>
  <c r="MT73" i="1"/>
  <c r="MU73" i="1"/>
  <c r="MV73" i="1"/>
  <c r="MW73" i="1"/>
  <c r="NH73" i="1"/>
  <c r="NI73" i="1"/>
  <c r="NJ73" i="1"/>
  <c r="NL73" i="1"/>
  <c r="NM73" i="1"/>
  <c r="NN73" i="1"/>
  <c r="NO73" i="1"/>
  <c r="NZ73" i="1"/>
  <c r="OA73" i="1"/>
  <c r="OB73" i="1"/>
  <c r="OD73" i="1"/>
  <c r="OE73" i="1"/>
  <c r="OF73" i="1"/>
  <c r="OG73" i="1"/>
  <c r="CD74" i="1"/>
  <c r="CE74" i="1"/>
  <c r="CF74" i="1"/>
  <c r="CH74" i="1"/>
  <c r="CI74" i="1"/>
  <c r="CJ74" i="1"/>
  <c r="CK74" i="1"/>
  <c r="CV74" i="1"/>
  <c r="CW74" i="1"/>
  <c r="CX74" i="1"/>
  <c r="CZ74" i="1"/>
  <c r="DA74" i="1"/>
  <c r="DB74" i="1"/>
  <c r="DC74" i="1"/>
  <c r="DN74" i="1"/>
  <c r="DO74" i="1"/>
  <c r="DP74" i="1"/>
  <c r="DR74" i="1"/>
  <c r="DS74" i="1"/>
  <c r="DT74" i="1"/>
  <c r="DU74" i="1"/>
  <c r="EG74" i="1"/>
  <c r="EH74" i="1"/>
  <c r="EI74" i="1"/>
  <c r="EK74" i="1"/>
  <c r="EL74" i="1"/>
  <c r="EM74" i="1"/>
  <c r="EN74" i="1"/>
  <c r="EY74" i="1"/>
  <c r="EZ74" i="1"/>
  <c r="FA74" i="1"/>
  <c r="FC74" i="1"/>
  <c r="FD74" i="1"/>
  <c r="FE74" i="1"/>
  <c r="FF74" i="1"/>
  <c r="FQ74" i="1"/>
  <c r="FR74" i="1"/>
  <c r="FS74" i="1"/>
  <c r="FU74" i="1"/>
  <c r="FV74" i="1"/>
  <c r="FW74" i="1"/>
  <c r="FX74" i="1"/>
  <c r="GI74" i="1"/>
  <c r="GJ74" i="1"/>
  <c r="GK74" i="1"/>
  <c r="GM74" i="1"/>
  <c r="GN74" i="1"/>
  <c r="GO74" i="1"/>
  <c r="GP74" i="1"/>
  <c r="HA74" i="1"/>
  <c r="HB74" i="1"/>
  <c r="HC74" i="1"/>
  <c r="HE74" i="1"/>
  <c r="HF74" i="1"/>
  <c r="HG74" i="1"/>
  <c r="HH74" i="1"/>
  <c r="HT74" i="1"/>
  <c r="HU74" i="1"/>
  <c r="HV74" i="1"/>
  <c r="HX74" i="1"/>
  <c r="HY74" i="1"/>
  <c r="HZ74" i="1"/>
  <c r="IA74" i="1"/>
  <c r="IL74" i="1"/>
  <c r="IM74" i="1"/>
  <c r="IN74" i="1"/>
  <c r="IP74" i="1"/>
  <c r="IQ74" i="1"/>
  <c r="IR74" i="1"/>
  <c r="IS74" i="1"/>
  <c r="JD74" i="1"/>
  <c r="JE74" i="1"/>
  <c r="JF74" i="1"/>
  <c r="JH74" i="1"/>
  <c r="JI74" i="1"/>
  <c r="JJ74" i="1"/>
  <c r="JK74" i="1"/>
  <c r="JV74" i="1"/>
  <c r="JW74" i="1"/>
  <c r="JX74" i="1"/>
  <c r="JZ74" i="1"/>
  <c r="KA74" i="1"/>
  <c r="KB74" i="1"/>
  <c r="KC74" i="1"/>
  <c r="KN74" i="1"/>
  <c r="KO74" i="1"/>
  <c r="KP74" i="1"/>
  <c r="KR74" i="1"/>
  <c r="KS74" i="1"/>
  <c r="KT74" i="1"/>
  <c r="KU74" i="1"/>
  <c r="LF74" i="1"/>
  <c r="LG74" i="1"/>
  <c r="LH74" i="1"/>
  <c r="LJ74" i="1"/>
  <c r="LK74" i="1"/>
  <c r="LL74" i="1"/>
  <c r="LM74" i="1"/>
  <c r="LX74" i="1"/>
  <c r="LY74" i="1"/>
  <c r="LZ74" i="1"/>
  <c r="MB74" i="1"/>
  <c r="MC74" i="1"/>
  <c r="MD74" i="1"/>
  <c r="ME74" i="1"/>
  <c r="MP74" i="1"/>
  <c r="MQ74" i="1"/>
  <c r="MR74" i="1"/>
  <c r="MT74" i="1"/>
  <c r="MU74" i="1"/>
  <c r="MV74" i="1"/>
  <c r="MW74" i="1"/>
  <c r="NH74" i="1"/>
  <c r="NI74" i="1"/>
  <c r="NJ74" i="1"/>
  <c r="NL74" i="1"/>
  <c r="NM74" i="1"/>
  <c r="NN74" i="1"/>
  <c r="NO74" i="1"/>
  <c r="NZ74" i="1"/>
  <c r="OA74" i="1"/>
  <c r="OB74" i="1"/>
  <c r="OD74" i="1"/>
  <c r="OE74" i="1"/>
  <c r="OF74" i="1"/>
  <c r="OG74" i="1"/>
  <c r="CD75" i="1"/>
  <c r="CE75" i="1"/>
  <c r="CF75" i="1"/>
  <c r="CH75" i="1"/>
  <c r="CI75" i="1"/>
  <c r="CJ75" i="1"/>
  <c r="CK75" i="1"/>
  <c r="CV75" i="1"/>
  <c r="CW75" i="1"/>
  <c r="CX75" i="1"/>
  <c r="CZ75" i="1"/>
  <c r="DA75" i="1"/>
  <c r="DB75" i="1"/>
  <c r="DC75" i="1"/>
  <c r="DN75" i="1"/>
  <c r="DO75" i="1"/>
  <c r="DP75" i="1"/>
  <c r="DR75" i="1"/>
  <c r="DS75" i="1"/>
  <c r="DT75" i="1"/>
  <c r="DU75" i="1"/>
  <c r="EG75" i="1"/>
  <c r="EH75" i="1"/>
  <c r="EI75" i="1"/>
  <c r="EK75" i="1"/>
  <c r="EL75" i="1"/>
  <c r="EM75" i="1"/>
  <c r="EN75" i="1"/>
  <c r="EY75" i="1"/>
  <c r="EZ75" i="1"/>
  <c r="FA75" i="1"/>
  <c r="FC75" i="1"/>
  <c r="FD75" i="1"/>
  <c r="FE75" i="1"/>
  <c r="FF75" i="1"/>
  <c r="FQ75" i="1"/>
  <c r="FR75" i="1"/>
  <c r="FS75" i="1"/>
  <c r="FU75" i="1"/>
  <c r="FV75" i="1"/>
  <c r="FW75" i="1"/>
  <c r="FX75" i="1"/>
  <c r="GI75" i="1"/>
  <c r="GJ75" i="1"/>
  <c r="GK75" i="1"/>
  <c r="GM75" i="1"/>
  <c r="GN75" i="1"/>
  <c r="GO75" i="1"/>
  <c r="GP75" i="1"/>
  <c r="HA75" i="1"/>
  <c r="HB75" i="1"/>
  <c r="HC75" i="1"/>
  <c r="HE75" i="1"/>
  <c r="HF75" i="1"/>
  <c r="HG75" i="1"/>
  <c r="HH75" i="1"/>
  <c r="HT75" i="1"/>
  <c r="HU75" i="1"/>
  <c r="HV75" i="1"/>
  <c r="HX75" i="1"/>
  <c r="HY75" i="1"/>
  <c r="HZ75" i="1"/>
  <c r="IA75" i="1"/>
  <c r="IL75" i="1"/>
  <c r="IM75" i="1"/>
  <c r="IN75" i="1"/>
  <c r="IP75" i="1"/>
  <c r="IQ75" i="1"/>
  <c r="IR75" i="1"/>
  <c r="IS75" i="1"/>
  <c r="JD75" i="1"/>
  <c r="JE75" i="1"/>
  <c r="JF75" i="1"/>
  <c r="JH75" i="1"/>
  <c r="JI75" i="1"/>
  <c r="JJ75" i="1"/>
  <c r="JK75" i="1"/>
  <c r="JV75" i="1"/>
  <c r="JW75" i="1"/>
  <c r="JX75" i="1"/>
  <c r="JZ75" i="1"/>
  <c r="KA75" i="1"/>
  <c r="KB75" i="1"/>
  <c r="KC75" i="1"/>
  <c r="KN75" i="1"/>
  <c r="KO75" i="1"/>
  <c r="KP75" i="1"/>
  <c r="KR75" i="1"/>
  <c r="KS75" i="1"/>
  <c r="KT75" i="1"/>
  <c r="KU75" i="1"/>
  <c r="LF75" i="1"/>
  <c r="LG75" i="1"/>
  <c r="LH75" i="1"/>
  <c r="LJ75" i="1"/>
  <c r="LK75" i="1"/>
  <c r="LL75" i="1"/>
  <c r="LM75" i="1"/>
  <c r="LX75" i="1"/>
  <c r="LY75" i="1"/>
  <c r="LZ75" i="1"/>
  <c r="MB75" i="1"/>
  <c r="MC75" i="1"/>
  <c r="MD75" i="1"/>
  <c r="ME75" i="1"/>
  <c r="MP75" i="1"/>
  <c r="MQ75" i="1"/>
  <c r="MR75" i="1"/>
  <c r="MT75" i="1"/>
  <c r="MU75" i="1"/>
  <c r="MV75" i="1"/>
  <c r="MW75" i="1"/>
  <c r="NH75" i="1"/>
  <c r="NI75" i="1"/>
  <c r="NJ75" i="1"/>
  <c r="NL75" i="1"/>
  <c r="NM75" i="1"/>
  <c r="NN75" i="1"/>
  <c r="NO75" i="1"/>
  <c r="NZ75" i="1"/>
  <c r="OA75" i="1"/>
  <c r="OB75" i="1"/>
  <c r="OD75" i="1"/>
  <c r="OE75" i="1"/>
  <c r="OF75" i="1"/>
  <c r="OG75" i="1"/>
  <c r="CD76" i="1"/>
  <c r="CE76" i="1"/>
  <c r="CF76" i="1"/>
  <c r="CH76" i="1"/>
  <c r="CI76" i="1"/>
  <c r="CJ76" i="1"/>
  <c r="CK76" i="1"/>
  <c r="CV76" i="1"/>
  <c r="CW76" i="1"/>
  <c r="CX76" i="1"/>
  <c r="CZ76" i="1"/>
  <c r="DA76" i="1"/>
  <c r="DB76" i="1"/>
  <c r="DC76" i="1"/>
  <c r="DN76" i="1"/>
  <c r="DO76" i="1"/>
  <c r="DP76" i="1"/>
  <c r="DR76" i="1"/>
  <c r="DS76" i="1"/>
  <c r="DT76" i="1"/>
  <c r="DU76" i="1"/>
  <c r="EG76" i="1"/>
  <c r="EH76" i="1"/>
  <c r="EI76" i="1"/>
  <c r="EK76" i="1"/>
  <c r="EL76" i="1"/>
  <c r="EM76" i="1"/>
  <c r="EN76" i="1"/>
  <c r="EY76" i="1"/>
  <c r="EZ76" i="1"/>
  <c r="FA76" i="1"/>
  <c r="FC76" i="1"/>
  <c r="FD76" i="1"/>
  <c r="FE76" i="1"/>
  <c r="FF76" i="1"/>
  <c r="FQ76" i="1"/>
  <c r="FR76" i="1"/>
  <c r="FS76" i="1"/>
  <c r="FU76" i="1"/>
  <c r="FV76" i="1"/>
  <c r="FW76" i="1"/>
  <c r="FX76" i="1"/>
  <c r="GI76" i="1"/>
  <c r="GJ76" i="1"/>
  <c r="GK76" i="1"/>
  <c r="GM76" i="1"/>
  <c r="GN76" i="1"/>
  <c r="GO76" i="1"/>
  <c r="GP76" i="1"/>
  <c r="HA76" i="1"/>
  <c r="HB76" i="1"/>
  <c r="HC76" i="1"/>
  <c r="HE76" i="1"/>
  <c r="HF76" i="1"/>
  <c r="HG76" i="1"/>
  <c r="HH76" i="1"/>
  <c r="HT76" i="1"/>
  <c r="HU76" i="1"/>
  <c r="HV76" i="1"/>
  <c r="HX76" i="1"/>
  <c r="HY76" i="1"/>
  <c r="HZ76" i="1"/>
  <c r="IA76" i="1"/>
  <c r="IL76" i="1"/>
  <c r="IM76" i="1"/>
  <c r="IN76" i="1"/>
  <c r="IP76" i="1"/>
  <c r="IQ76" i="1"/>
  <c r="IR76" i="1"/>
  <c r="IS76" i="1"/>
  <c r="JD76" i="1"/>
  <c r="JE76" i="1"/>
  <c r="JF76" i="1"/>
  <c r="JH76" i="1"/>
  <c r="JI76" i="1"/>
  <c r="JJ76" i="1"/>
  <c r="JK76" i="1"/>
  <c r="JV76" i="1"/>
  <c r="JW76" i="1"/>
  <c r="JX76" i="1"/>
  <c r="JZ76" i="1"/>
  <c r="KA76" i="1"/>
  <c r="KB76" i="1"/>
  <c r="KC76" i="1"/>
  <c r="KN76" i="1"/>
  <c r="KO76" i="1"/>
  <c r="KP76" i="1"/>
  <c r="KR76" i="1"/>
  <c r="KS76" i="1"/>
  <c r="KT76" i="1"/>
  <c r="KU76" i="1"/>
  <c r="LF76" i="1"/>
  <c r="LG76" i="1"/>
  <c r="LH76" i="1"/>
  <c r="LJ76" i="1"/>
  <c r="LK76" i="1"/>
  <c r="LL76" i="1"/>
  <c r="LM76" i="1"/>
  <c r="LX76" i="1"/>
  <c r="LY76" i="1"/>
  <c r="LZ76" i="1"/>
  <c r="MB76" i="1"/>
  <c r="MC76" i="1"/>
  <c r="MD76" i="1"/>
  <c r="ME76" i="1"/>
  <c r="MP76" i="1"/>
  <c r="MQ76" i="1"/>
  <c r="MR76" i="1"/>
  <c r="MT76" i="1"/>
  <c r="MU76" i="1"/>
  <c r="MV76" i="1"/>
  <c r="MW76" i="1"/>
  <c r="NH76" i="1"/>
  <c r="NI76" i="1"/>
  <c r="NJ76" i="1"/>
  <c r="NL76" i="1"/>
  <c r="NM76" i="1"/>
  <c r="NN76" i="1"/>
  <c r="NO76" i="1"/>
  <c r="NZ76" i="1"/>
  <c r="OA76" i="1"/>
  <c r="OB76" i="1"/>
  <c r="OD76" i="1"/>
  <c r="OE76" i="1"/>
  <c r="OF76" i="1"/>
  <c r="OG76" i="1"/>
  <c r="CD77" i="1"/>
  <c r="CE77" i="1"/>
  <c r="CF77" i="1"/>
  <c r="CH77" i="1"/>
  <c r="CI77" i="1"/>
  <c r="CJ77" i="1"/>
  <c r="CK77" i="1"/>
  <c r="CV77" i="1"/>
  <c r="CW77" i="1"/>
  <c r="CX77" i="1"/>
  <c r="CZ77" i="1"/>
  <c r="DA77" i="1"/>
  <c r="DB77" i="1"/>
  <c r="DC77" i="1"/>
  <c r="DN77" i="1"/>
  <c r="DO77" i="1"/>
  <c r="DP77" i="1"/>
  <c r="DR77" i="1"/>
  <c r="DS77" i="1"/>
  <c r="DT77" i="1"/>
  <c r="DU77" i="1"/>
  <c r="EG77" i="1"/>
  <c r="EH77" i="1"/>
  <c r="EI77" i="1"/>
  <c r="EK77" i="1"/>
  <c r="EL77" i="1"/>
  <c r="EM77" i="1"/>
  <c r="EN77" i="1"/>
  <c r="EY77" i="1"/>
  <c r="EZ77" i="1"/>
  <c r="FA77" i="1"/>
  <c r="FC77" i="1"/>
  <c r="FD77" i="1"/>
  <c r="FE77" i="1"/>
  <c r="FF77" i="1"/>
  <c r="FQ77" i="1"/>
  <c r="FR77" i="1"/>
  <c r="FS77" i="1"/>
  <c r="FU77" i="1"/>
  <c r="FV77" i="1"/>
  <c r="FW77" i="1"/>
  <c r="FX77" i="1"/>
  <c r="GI77" i="1"/>
  <c r="GJ77" i="1"/>
  <c r="GK77" i="1"/>
  <c r="GM77" i="1"/>
  <c r="GN77" i="1"/>
  <c r="GO77" i="1"/>
  <c r="GP77" i="1"/>
  <c r="HA77" i="1"/>
  <c r="HB77" i="1"/>
  <c r="HC77" i="1"/>
  <c r="HE77" i="1"/>
  <c r="HF77" i="1"/>
  <c r="HG77" i="1"/>
  <c r="HH77" i="1"/>
  <c r="HT77" i="1"/>
  <c r="HU77" i="1"/>
  <c r="HV77" i="1"/>
  <c r="HX77" i="1"/>
  <c r="HY77" i="1"/>
  <c r="HZ77" i="1"/>
  <c r="IA77" i="1"/>
  <c r="IL77" i="1"/>
  <c r="IM77" i="1"/>
  <c r="IN77" i="1"/>
  <c r="IP77" i="1"/>
  <c r="IQ77" i="1"/>
  <c r="IR77" i="1"/>
  <c r="IS77" i="1"/>
  <c r="JD77" i="1"/>
  <c r="JE77" i="1"/>
  <c r="JF77" i="1"/>
  <c r="JH77" i="1"/>
  <c r="JI77" i="1"/>
  <c r="JJ77" i="1"/>
  <c r="JK77" i="1"/>
  <c r="JV77" i="1"/>
  <c r="JW77" i="1"/>
  <c r="JX77" i="1"/>
  <c r="JZ77" i="1"/>
  <c r="KA77" i="1"/>
  <c r="KB77" i="1"/>
  <c r="KC77" i="1"/>
  <c r="KN77" i="1"/>
  <c r="KO77" i="1"/>
  <c r="KP77" i="1"/>
  <c r="KR77" i="1"/>
  <c r="KS77" i="1"/>
  <c r="KT77" i="1"/>
  <c r="KU77" i="1"/>
  <c r="LF77" i="1"/>
  <c r="LG77" i="1"/>
  <c r="LH77" i="1"/>
  <c r="LJ77" i="1"/>
  <c r="LK77" i="1"/>
  <c r="LL77" i="1"/>
  <c r="LM77" i="1"/>
  <c r="LX77" i="1"/>
  <c r="LY77" i="1"/>
  <c r="LZ77" i="1"/>
  <c r="MB77" i="1"/>
  <c r="MC77" i="1"/>
  <c r="MD77" i="1"/>
  <c r="ME77" i="1"/>
  <c r="MP77" i="1"/>
  <c r="MQ77" i="1"/>
  <c r="MR77" i="1"/>
  <c r="MT77" i="1"/>
  <c r="MU77" i="1"/>
  <c r="MV77" i="1"/>
  <c r="MW77" i="1"/>
  <c r="NH77" i="1"/>
  <c r="NI77" i="1"/>
  <c r="NJ77" i="1"/>
  <c r="NL77" i="1"/>
  <c r="NM77" i="1"/>
  <c r="NN77" i="1"/>
  <c r="NO77" i="1"/>
  <c r="NZ77" i="1"/>
  <c r="OA77" i="1"/>
  <c r="OB77" i="1"/>
  <c r="OD77" i="1"/>
  <c r="OE77" i="1"/>
  <c r="OF77" i="1"/>
  <c r="OG77" i="1"/>
  <c r="CD78" i="1"/>
  <c r="CE78" i="1"/>
  <c r="CF78" i="1"/>
  <c r="CH78" i="1"/>
  <c r="CI78" i="1"/>
  <c r="CJ78" i="1"/>
  <c r="CK78" i="1"/>
  <c r="CV78" i="1"/>
  <c r="CW78" i="1"/>
  <c r="CX78" i="1"/>
  <c r="CZ78" i="1"/>
  <c r="DA78" i="1"/>
  <c r="DB78" i="1"/>
  <c r="DC78" i="1"/>
  <c r="DN78" i="1"/>
  <c r="DO78" i="1"/>
  <c r="DP78" i="1"/>
  <c r="DR78" i="1"/>
  <c r="DS78" i="1"/>
  <c r="DT78" i="1"/>
  <c r="DU78" i="1"/>
  <c r="EG78" i="1"/>
  <c r="EH78" i="1"/>
  <c r="EI78" i="1"/>
  <c r="EK78" i="1"/>
  <c r="EL78" i="1"/>
  <c r="EM78" i="1"/>
  <c r="EN78" i="1"/>
  <c r="EY78" i="1"/>
  <c r="EZ78" i="1"/>
  <c r="FA78" i="1"/>
  <c r="FC78" i="1"/>
  <c r="FD78" i="1"/>
  <c r="FE78" i="1"/>
  <c r="FF78" i="1"/>
  <c r="FQ78" i="1"/>
  <c r="FR78" i="1"/>
  <c r="FS78" i="1"/>
  <c r="FU78" i="1"/>
  <c r="FV78" i="1"/>
  <c r="FW78" i="1"/>
  <c r="FX78" i="1"/>
  <c r="GI78" i="1"/>
  <c r="GJ78" i="1"/>
  <c r="GK78" i="1"/>
  <c r="GM78" i="1"/>
  <c r="GN78" i="1"/>
  <c r="GO78" i="1"/>
  <c r="GP78" i="1"/>
  <c r="HA78" i="1"/>
  <c r="HB78" i="1"/>
  <c r="HC78" i="1"/>
  <c r="HE78" i="1"/>
  <c r="HF78" i="1"/>
  <c r="HG78" i="1"/>
  <c r="HH78" i="1"/>
  <c r="HT78" i="1"/>
  <c r="HU78" i="1"/>
  <c r="HV78" i="1"/>
  <c r="HX78" i="1"/>
  <c r="HY78" i="1"/>
  <c r="HZ78" i="1"/>
  <c r="IA78" i="1"/>
  <c r="IL78" i="1"/>
  <c r="IM78" i="1"/>
  <c r="IN78" i="1"/>
  <c r="IP78" i="1"/>
  <c r="IQ78" i="1"/>
  <c r="IR78" i="1"/>
  <c r="IS78" i="1"/>
  <c r="JD78" i="1"/>
  <c r="JE78" i="1"/>
  <c r="JF78" i="1"/>
  <c r="JH78" i="1"/>
  <c r="JI78" i="1"/>
  <c r="JJ78" i="1"/>
  <c r="JK78" i="1"/>
  <c r="JV78" i="1"/>
  <c r="JW78" i="1"/>
  <c r="JX78" i="1"/>
  <c r="JZ78" i="1"/>
  <c r="KA78" i="1"/>
  <c r="KB78" i="1"/>
  <c r="KC78" i="1"/>
  <c r="KN78" i="1"/>
  <c r="KO78" i="1"/>
  <c r="KP78" i="1"/>
  <c r="KR78" i="1"/>
  <c r="KS78" i="1"/>
  <c r="KT78" i="1"/>
  <c r="KU78" i="1"/>
  <c r="LF78" i="1"/>
  <c r="LG78" i="1"/>
  <c r="LH78" i="1"/>
  <c r="LJ78" i="1"/>
  <c r="LK78" i="1"/>
  <c r="LL78" i="1"/>
  <c r="LM78" i="1"/>
  <c r="LX78" i="1"/>
  <c r="LY78" i="1"/>
  <c r="LZ78" i="1"/>
  <c r="MB78" i="1"/>
  <c r="MC78" i="1"/>
  <c r="MD78" i="1"/>
  <c r="ME78" i="1"/>
  <c r="MP78" i="1"/>
  <c r="MQ78" i="1"/>
  <c r="MR78" i="1"/>
  <c r="MT78" i="1"/>
  <c r="MU78" i="1"/>
  <c r="MV78" i="1"/>
  <c r="MW78" i="1"/>
  <c r="NH78" i="1"/>
  <c r="NI78" i="1"/>
  <c r="NJ78" i="1"/>
  <c r="NL78" i="1"/>
  <c r="NM78" i="1"/>
  <c r="NN78" i="1"/>
  <c r="NO78" i="1"/>
  <c r="NZ78" i="1"/>
  <c r="OA78" i="1"/>
  <c r="OB78" i="1"/>
  <c r="OD78" i="1"/>
  <c r="OE78" i="1"/>
  <c r="OF78" i="1"/>
  <c r="OG78" i="1"/>
  <c r="CD79" i="1"/>
  <c r="CE79" i="1"/>
  <c r="CF79" i="1"/>
  <c r="CH79" i="1"/>
  <c r="CI79" i="1"/>
  <c r="CJ79" i="1"/>
  <c r="CK79" i="1"/>
  <c r="CV79" i="1"/>
  <c r="CW79" i="1"/>
  <c r="CX79" i="1"/>
  <c r="CZ79" i="1"/>
  <c r="DA79" i="1"/>
  <c r="DB79" i="1"/>
  <c r="DC79" i="1"/>
  <c r="DN79" i="1"/>
  <c r="DO79" i="1"/>
  <c r="DP79" i="1"/>
  <c r="DR79" i="1"/>
  <c r="DS79" i="1"/>
  <c r="DT79" i="1"/>
  <c r="DU79" i="1"/>
  <c r="EG79" i="1"/>
  <c r="EH79" i="1"/>
  <c r="EI79" i="1"/>
  <c r="EK79" i="1"/>
  <c r="EL79" i="1"/>
  <c r="EM79" i="1"/>
  <c r="EN79" i="1"/>
  <c r="EY79" i="1"/>
  <c r="EZ79" i="1"/>
  <c r="FA79" i="1"/>
  <c r="FC79" i="1"/>
  <c r="FD79" i="1"/>
  <c r="FE79" i="1"/>
  <c r="FF79" i="1"/>
  <c r="FQ79" i="1"/>
  <c r="FR79" i="1"/>
  <c r="FS79" i="1"/>
  <c r="FU79" i="1"/>
  <c r="FV79" i="1"/>
  <c r="FW79" i="1"/>
  <c r="FX79" i="1"/>
  <c r="GI79" i="1"/>
  <c r="GJ79" i="1"/>
  <c r="GK79" i="1"/>
  <c r="GM79" i="1"/>
  <c r="GN79" i="1"/>
  <c r="GO79" i="1"/>
  <c r="GP79" i="1"/>
  <c r="HA79" i="1"/>
  <c r="HB79" i="1"/>
  <c r="HC79" i="1"/>
  <c r="HE79" i="1"/>
  <c r="HF79" i="1"/>
  <c r="HG79" i="1"/>
  <c r="HH79" i="1"/>
  <c r="HT79" i="1"/>
  <c r="HU79" i="1"/>
  <c r="HV79" i="1"/>
  <c r="HX79" i="1"/>
  <c r="HY79" i="1"/>
  <c r="HZ79" i="1"/>
  <c r="IA79" i="1"/>
  <c r="IL79" i="1"/>
  <c r="IM79" i="1"/>
  <c r="IN79" i="1"/>
  <c r="IP79" i="1"/>
  <c r="IQ79" i="1"/>
  <c r="IR79" i="1"/>
  <c r="IS79" i="1"/>
  <c r="JD79" i="1"/>
  <c r="JE79" i="1"/>
  <c r="JF79" i="1"/>
  <c r="JH79" i="1"/>
  <c r="JI79" i="1"/>
  <c r="JJ79" i="1"/>
  <c r="JK79" i="1"/>
  <c r="JV79" i="1"/>
  <c r="JW79" i="1"/>
  <c r="JX79" i="1"/>
  <c r="JZ79" i="1"/>
  <c r="KA79" i="1"/>
  <c r="KB79" i="1"/>
  <c r="KC79" i="1"/>
  <c r="KN79" i="1"/>
  <c r="KO79" i="1"/>
  <c r="KP79" i="1"/>
  <c r="KR79" i="1"/>
  <c r="KS79" i="1"/>
  <c r="KT79" i="1"/>
  <c r="KU79" i="1"/>
  <c r="LF79" i="1"/>
  <c r="LG79" i="1"/>
  <c r="LH79" i="1"/>
  <c r="LJ79" i="1"/>
  <c r="LK79" i="1"/>
  <c r="LL79" i="1"/>
  <c r="LM79" i="1"/>
  <c r="LX79" i="1"/>
  <c r="LY79" i="1"/>
  <c r="LZ79" i="1"/>
  <c r="MB79" i="1"/>
  <c r="MC79" i="1"/>
  <c r="MD79" i="1"/>
  <c r="ME79" i="1"/>
  <c r="MP79" i="1"/>
  <c r="MQ79" i="1"/>
  <c r="MR79" i="1"/>
  <c r="MT79" i="1"/>
  <c r="MU79" i="1"/>
  <c r="MV79" i="1"/>
  <c r="MW79" i="1"/>
  <c r="NH79" i="1"/>
  <c r="NI79" i="1"/>
  <c r="NJ79" i="1"/>
  <c r="NL79" i="1"/>
  <c r="NM79" i="1"/>
  <c r="NN79" i="1"/>
  <c r="NO79" i="1"/>
  <c r="NZ79" i="1"/>
  <c r="OA79" i="1"/>
  <c r="OB79" i="1"/>
  <c r="OD79" i="1"/>
  <c r="OE79" i="1"/>
  <c r="OF79" i="1"/>
  <c r="OG79" i="1"/>
  <c r="CD80" i="1"/>
  <c r="CE80" i="1"/>
  <c r="CF80" i="1"/>
  <c r="CH80" i="1"/>
  <c r="CI80" i="1"/>
  <c r="CJ80" i="1"/>
  <c r="CK80" i="1"/>
  <c r="CV80" i="1"/>
  <c r="CW80" i="1"/>
  <c r="CX80" i="1"/>
  <c r="CZ80" i="1"/>
  <c r="DA80" i="1"/>
  <c r="DB80" i="1"/>
  <c r="DC80" i="1"/>
  <c r="DN80" i="1"/>
  <c r="DO80" i="1"/>
  <c r="DP80" i="1"/>
  <c r="DR80" i="1"/>
  <c r="DS80" i="1"/>
  <c r="DT80" i="1"/>
  <c r="DU80" i="1"/>
  <c r="EG80" i="1"/>
  <c r="EH80" i="1"/>
  <c r="EI80" i="1"/>
  <c r="EK80" i="1"/>
  <c r="EL80" i="1"/>
  <c r="EM80" i="1"/>
  <c r="EN80" i="1"/>
  <c r="EY80" i="1"/>
  <c r="EZ80" i="1"/>
  <c r="FA80" i="1"/>
  <c r="FC80" i="1"/>
  <c r="FD80" i="1"/>
  <c r="FE80" i="1"/>
  <c r="FF80" i="1"/>
  <c r="FQ80" i="1"/>
  <c r="FR80" i="1"/>
  <c r="FS80" i="1"/>
  <c r="FU80" i="1"/>
  <c r="FV80" i="1"/>
  <c r="FW80" i="1"/>
  <c r="FX80" i="1"/>
  <c r="GI80" i="1"/>
  <c r="GJ80" i="1"/>
  <c r="GK80" i="1"/>
  <c r="GM80" i="1"/>
  <c r="GN80" i="1"/>
  <c r="GO80" i="1"/>
  <c r="GP80" i="1"/>
  <c r="HA80" i="1"/>
  <c r="HB80" i="1"/>
  <c r="HC80" i="1"/>
  <c r="HE80" i="1"/>
  <c r="HF80" i="1"/>
  <c r="HG80" i="1"/>
  <c r="HH80" i="1"/>
  <c r="HT80" i="1"/>
  <c r="HU80" i="1"/>
  <c r="HV80" i="1"/>
  <c r="HX80" i="1"/>
  <c r="HY80" i="1"/>
  <c r="HZ80" i="1"/>
  <c r="IA80" i="1"/>
  <c r="IL80" i="1"/>
  <c r="IM80" i="1"/>
  <c r="IN80" i="1"/>
  <c r="IP80" i="1"/>
  <c r="IQ80" i="1"/>
  <c r="IR80" i="1"/>
  <c r="IS80" i="1"/>
  <c r="JD80" i="1"/>
  <c r="JE80" i="1"/>
  <c r="JF80" i="1"/>
  <c r="JH80" i="1"/>
  <c r="JI80" i="1"/>
  <c r="JJ80" i="1"/>
  <c r="JK80" i="1"/>
  <c r="JV80" i="1"/>
  <c r="JW80" i="1"/>
  <c r="JX80" i="1"/>
  <c r="JZ80" i="1"/>
  <c r="KA80" i="1"/>
  <c r="KB80" i="1"/>
  <c r="KC80" i="1"/>
  <c r="KN80" i="1"/>
  <c r="KO80" i="1"/>
  <c r="KP80" i="1"/>
  <c r="KR80" i="1"/>
  <c r="KS80" i="1"/>
  <c r="KT80" i="1"/>
  <c r="KU80" i="1"/>
  <c r="LF80" i="1"/>
  <c r="LG80" i="1"/>
  <c r="LH80" i="1"/>
  <c r="LJ80" i="1"/>
  <c r="LK80" i="1"/>
  <c r="LL80" i="1"/>
  <c r="LM80" i="1"/>
  <c r="LX80" i="1"/>
  <c r="LY80" i="1"/>
  <c r="LZ80" i="1"/>
  <c r="MB80" i="1"/>
  <c r="MC80" i="1"/>
  <c r="MD80" i="1"/>
  <c r="ME80" i="1"/>
  <c r="MP80" i="1"/>
  <c r="MQ80" i="1"/>
  <c r="MR80" i="1"/>
  <c r="MT80" i="1"/>
  <c r="MU80" i="1"/>
  <c r="MV80" i="1"/>
  <c r="MW80" i="1"/>
  <c r="NH80" i="1"/>
  <c r="NI80" i="1"/>
  <c r="NJ80" i="1"/>
  <c r="NL80" i="1"/>
  <c r="NM80" i="1"/>
  <c r="NN80" i="1"/>
  <c r="NO80" i="1"/>
  <c r="NZ80" i="1"/>
  <c r="OA80" i="1"/>
  <c r="OB80" i="1"/>
  <c r="OD80" i="1"/>
  <c r="OE80" i="1"/>
  <c r="OF80" i="1"/>
  <c r="OG80" i="1"/>
  <c r="CD81" i="1"/>
  <c r="CE81" i="1"/>
  <c r="CF81" i="1"/>
  <c r="CH81" i="1"/>
  <c r="CI81" i="1"/>
  <c r="CJ81" i="1"/>
  <c r="CK81" i="1"/>
  <c r="CV81" i="1"/>
  <c r="CW81" i="1"/>
  <c r="CX81" i="1"/>
  <c r="CZ81" i="1"/>
  <c r="DA81" i="1"/>
  <c r="DB81" i="1"/>
  <c r="DC81" i="1"/>
  <c r="DN81" i="1"/>
  <c r="DO81" i="1"/>
  <c r="DP81" i="1"/>
  <c r="DR81" i="1"/>
  <c r="DS81" i="1"/>
  <c r="DT81" i="1"/>
  <c r="DU81" i="1"/>
  <c r="EG81" i="1"/>
  <c r="EH81" i="1"/>
  <c r="EI81" i="1"/>
  <c r="EK81" i="1"/>
  <c r="EL81" i="1"/>
  <c r="EM81" i="1"/>
  <c r="EN81" i="1"/>
  <c r="EY81" i="1"/>
  <c r="EZ81" i="1"/>
  <c r="FA81" i="1"/>
  <c r="FC81" i="1"/>
  <c r="FD81" i="1"/>
  <c r="FE81" i="1"/>
  <c r="FF81" i="1"/>
  <c r="FQ81" i="1"/>
  <c r="FR81" i="1"/>
  <c r="FS81" i="1"/>
  <c r="FU81" i="1"/>
  <c r="FV81" i="1"/>
  <c r="FW81" i="1"/>
  <c r="FX81" i="1"/>
  <c r="GI81" i="1"/>
  <c r="GJ81" i="1"/>
  <c r="GK81" i="1"/>
  <c r="GM81" i="1"/>
  <c r="GN81" i="1"/>
  <c r="GO81" i="1"/>
  <c r="GP81" i="1"/>
  <c r="HA81" i="1"/>
  <c r="HB81" i="1"/>
  <c r="HC81" i="1"/>
  <c r="HE81" i="1"/>
  <c r="HF81" i="1"/>
  <c r="HG81" i="1"/>
  <c r="HH81" i="1"/>
  <c r="HT81" i="1"/>
  <c r="HU81" i="1"/>
  <c r="HV81" i="1"/>
  <c r="HX81" i="1"/>
  <c r="HY81" i="1"/>
  <c r="HZ81" i="1"/>
  <c r="IA81" i="1"/>
  <c r="IL81" i="1"/>
  <c r="IM81" i="1"/>
  <c r="IN81" i="1"/>
  <c r="IP81" i="1"/>
  <c r="IQ81" i="1"/>
  <c r="IR81" i="1"/>
  <c r="IS81" i="1"/>
  <c r="JD81" i="1"/>
  <c r="JE81" i="1"/>
  <c r="JF81" i="1"/>
  <c r="JH81" i="1"/>
  <c r="JI81" i="1"/>
  <c r="JJ81" i="1"/>
  <c r="JK81" i="1"/>
  <c r="JV81" i="1"/>
  <c r="JW81" i="1"/>
  <c r="JX81" i="1"/>
  <c r="JZ81" i="1"/>
  <c r="KA81" i="1"/>
  <c r="KB81" i="1"/>
  <c r="KC81" i="1"/>
  <c r="KN81" i="1"/>
  <c r="KO81" i="1"/>
  <c r="KP81" i="1"/>
  <c r="KR81" i="1"/>
  <c r="KS81" i="1"/>
  <c r="KT81" i="1"/>
  <c r="KU81" i="1"/>
  <c r="LF81" i="1"/>
  <c r="LG81" i="1"/>
  <c r="LH81" i="1"/>
  <c r="LJ81" i="1"/>
  <c r="LK81" i="1"/>
  <c r="LL81" i="1"/>
  <c r="LM81" i="1"/>
  <c r="LX81" i="1"/>
  <c r="LY81" i="1"/>
  <c r="LZ81" i="1"/>
  <c r="MB81" i="1"/>
  <c r="MC81" i="1"/>
  <c r="MD81" i="1"/>
  <c r="ME81" i="1"/>
  <c r="MP81" i="1"/>
  <c r="MQ81" i="1"/>
  <c r="MR81" i="1"/>
  <c r="MT81" i="1"/>
  <c r="MU81" i="1"/>
  <c r="MV81" i="1"/>
  <c r="MW81" i="1"/>
  <c r="NH81" i="1"/>
  <c r="NI81" i="1"/>
  <c r="NJ81" i="1"/>
  <c r="NL81" i="1"/>
  <c r="NM81" i="1"/>
  <c r="NN81" i="1"/>
  <c r="NO81" i="1"/>
  <c r="NZ81" i="1"/>
  <c r="OA81" i="1"/>
  <c r="OB81" i="1"/>
  <c r="OD81" i="1"/>
  <c r="OE81" i="1"/>
  <c r="OF81" i="1"/>
  <c r="OG81" i="1"/>
  <c r="CD82" i="1"/>
  <c r="CE82" i="1"/>
  <c r="CF82" i="1"/>
  <c r="CH82" i="1"/>
  <c r="CI82" i="1"/>
  <c r="CJ82" i="1"/>
  <c r="CK82" i="1"/>
  <c r="CV82" i="1"/>
  <c r="CW82" i="1"/>
  <c r="CX82" i="1"/>
  <c r="CZ82" i="1"/>
  <c r="DA82" i="1"/>
  <c r="DB82" i="1"/>
  <c r="DC82" i="1"/>
  <c r="DN82" i="1"/>
  <c r="DO82" i="1"/>
  <c r="DP82" i="1"/>
  <c r="DR82" i="1"/>
  <c r="DS82" i="1"/>
  <c r="DT82" i="1"/>
  <c r="DU82" i="1"/>
  <c r="EG82" i="1"/>
  <c r="EH82" i="1"/>
  <c r="EI82" i="1"/>
  <c r="EK82" i="1"/>
  <c r="EL82" i="1"/>
  <c r="EM82" i="1"/>
  <c r="EN82" i="1"/>
  <c r="EY82" i="1"/>
  <c r="EZ82" i="1"/>
  <c r="FA82" i="1"/>
  <c r="FC82" i="1"/>
  <c r="FD82" i="1"/>
  <c r="FE82" i="1"/>
  <c r="FF82" i="1"/>
  <c r="FQ82" i="1"/>
  <c r="FR82" i="1"/>
  <c r="FS82" i="1"/>
  <c r="FU82" i="1"/>
  <c r="FV82" i="1"/>
  <c r="FW82" i="1"/>
  <c r="FX82" i="1"/>
  <c r="GI82" i="1"/>
  <c r="GJ82" i="1"/>
  <c r="GK82" i="1"/>
  <c r="GM82" i="1"/>
  <c r="GN82" i="1"/>
  <c r="GO82" i="1"/>
  <c r="GP82" i="1"/>
  <c r="HA82" i="1"/>
  <c r="HB82" i="1"/>
  <c r="HC82" i="1"/>
  <c r="HE82" i="1"/>
  <c r="HF82" i="1"/>
  <c r="HG82" i="1"/>
  <c r="HH82" i="1"/>
  <c r="HT82" i="1"/>
  <c r="HU82" i="1"/>
  <c r="HV82" i="1"/>
  <c r="HX82" i="1"/>
  <c r="HY82" i="1"/>
  <c r="HZ82" i="1"/>
  <c r="IA82" i="1"/>
  <c r="IL82" i="1"/>
  <c r="IM82" i="1"/>
  <c r="IN82" i="1"/>
  <c r="IP82" i="1"/>
  <c r="IQ82" i="1"/>
  <c r="IR82" i="1"/>
  <c r="IS82" i="1"/>
  <c r="JD82" i="1"/>
  <c r="JE82" i="1"/>
  <c r="JF82" i="1"/>
  <c r="JH82" i="1"/>
  <c r="JI82" i="1"/>
  <c r="JJ82" i="1"/>
  <c r="JK82" i="1"/>
  <c r="JV82" i="1"/>
  <c r="JW82" i="1"/>
  <c r="JX82" i="1"/>
  <c r="JZ82" i="1"/>
  <c r="KA82" i="1"/>
  <c r="KB82" i="1"/>
  <c r="KC82" i="1"/>
  <c r="KN82" i="1"/>
  <c r="KO82" i="1"/>
  <c r="KP82" i="1"/>
  <c r="KR82" i="1"/>
  <c r="KS82" i="1"/>
  <c r="KT82" i="1"/>
  <c r="KU82" i="1"/>
  <c r="LF82" i="1"/>
  <c r="LG82" i="1"/>
  <c r="LH82" i="1"/>
  <c r="LJ82" i="1"/>
  <c r="LK82" i="1"/>
  <c r="LL82" i="1"/>
  <c r="LM82" i="1"/>
  <c r="LX82" i="1"/>
  <c r="LY82" i="1"/>
  <c r="LZ82" i="1"/>
  <c r="MB82" i="1"/>
  <c r="MC82" i="1"/>
  <c r="MD82" i="1"/>
  <c r="ME82" i="1"/>
  <c r="MP82" i="1"/>
  <c r="MQ82" i="1"/>
  <c r="MR82" i="1"/>
  <c r="MT82" i="1"/>
  <c r="MU82" i="1"/>
  <c r="MV82" i="1"/>
  <c r="MW82" i="1"/>
  <c r="NH82" i="1"/>
  <c r="NI82" i="1"/>
  <c r="NJ82" i="1"/>
  <c r="NL82" i="1"/>
  <c r="NM82" i="1"/>
  <c r="NN82" i="1"/>
  <c r="NO82" i="1"/>
  <c r="NZ82" i="1"/>
  <c r="OA82" i="1"/>
  <c r="OB82" i="1"/>
  <c r="OD82" i="1"/>
  <c r="OE82" i="1"/>
  <c r="OF82" i="1"/>
  <c r="OG82" i="1"/>
  <c r="CD83" i="1"/>
  <c r="CE83" i="1"/>
  <c r="CF83" i="1"/>
  <c r="CH83" i="1"/>
  <c r="CI83" i="1"/>
  <c r="CJ83" i="1"/>
  <c r="CK83" i="1"/>
  <c r="CV83" i="1"/>
  <c r="CW83" i="1"/>
  <c r="CX83" i="1"/>
  <c r="CZ83" i="1"/>
  <c r="DA83" i="1"/>
  <c r="DB83" i="1"/>
  <c r="DC83" i="1"/>
  <c r="DN83" i="1"/>
  <c r="DO83" i="1"/>
  <c r="DP83" i="1"/>
  <c r="DR83" i="1"/>
  <c r="DS83" i="1"/>
  <c r="DT83" i="1"/>
  <c r="DU83" i="1"/>
  <c r="EG83" i="1"/>
  <c r="EH83" i="1"/>
  <c r="EI83" i="1"/>
  <c r="EK83" i="1"/>
  <c r="EL83" i="1"/>
  <c r="EM83" i="1"/>
  <c r="EN83" i="1"/>
  <c r="EY83" i="1"/>
  <c r="EZ83" i="1"/>
  <c r="FA83" i="1"/>
  <c r="FC83" i="1"/>
  <c r="FD83" i="1"/>
  <c r="FE83" i="1"/>
  <c r="FF83" i="1"/>
  <c r="FQ83" i="1"/>
  <c r="FR83" i="1"/>
  <c r="FS83" i="1"/>
  <c r="FU83" i="1"/>
  <c r="FV83" i="1"/>
  <c r="FW83" i="1"/>
  <c r="FX83" i="1"/>
  <c r="GI83" i="1"/>
  <c r="GJ83" i="1"/>
  <c r="GK83" i="1"/>
  <c r="GM83" i="1"/>
  <c r="GN83" i="1"/>
  <c r="GO83" i="1"/>
  <c r="GP83" i="1"/>
  <c r="HA83" i="1"/>
  <c r="HB83" i="1"/>
  <c r="HC83" i="1"/>
  <c r="HE83" i="1"/>
  <c r="HF83" i="1"/>
  <c r="HG83" i="1"/>
  <c r="HH83" i="1"/>
  <c r="HT83" i="1"/>
  <c r="HU83" i="1"/>
  <c r="HV83" i="1"/>
  <c r="HX83" i="1"/>
  <c r="HY83" i="1"/>
  <c r="HZ83" i="1"/>
  <c r="IA83" i="1"/>
  <c r="IL83" i="1"/>
  <c r="IM83" i="1"/>
  <c r="IN83" i="1"/>
  <c r="IP83" i="1"/>
  <c r="IQ83" i="1"/>
  <c r="IR83" i="1"/>
  <c r="IS83" i="1"/>
  <c r="JD83" i="1"/>
  <c r="JE83" i="1"/>
  <c r="JF83" i="1"/>
  <c r="JH83" i="1"/>
  <c r="JI83" i="1"/>
  <c r="JJ83" i="1"/>
  <c r="JK83" i="1"/>
  <c r="JV83" i="1"/>
  <c r="JW83" i="1"/>
  <c r="JX83" i="1"/>
  <c r="JZ83" i="1"/>
  <c r="KA83" i="1"/>
  <c r="KB83" i="1"/>
  <c r="KC83" i="1"/>
  <c r="KN83" i="1"/>
  <c r="KO83" i="1"/>
  <c r="KP83" i="1"/>
  <c r="KR83" i="1"/>
  <c r="KS83" i="1"/>
  <c r="KT83" i="1"/>
  <c r="KU83" i="1"/>
  <c r="LF83" i="1"/>
  <c r="LG83" i="1"/>
  <c r="LH83" i="1"/>
  <c r="LJ83" i="1"/>
  <c r="LK83" i="1"/>
  <c r="LL83" i="1"/>
  <c r="LM83" i="1"/>
  <c r="LX83" i="1"/>
  <c r="LY83" i="1"/>
  <c r="LZ83" i="1"/>
  <c r="MB83" i="1"/>
  <c r="MC83" i="1"/>
  <c r="MD83" i="1"/>
  <c r="ME83" i="1"/>
  <c r="MP83" i="1"/>
  <c r="MQ83" i="1"/>
  <c r="MR83" i="1"/>
  <c r="MT83" i="1"/>
  <c r="MU83" i="1"/>
  <c r="MV83" i="1"/>
  <c r="MW83" i="1"/>
  <c r="NH83" i="1"/>
  <c r="NI83" i="1"/>
  <c r="NJ83" i="1"/>
  <c r="NL83" i="1"/>
  <c r="NM83" i="1"/>
  <c r="NN83" i="1"/>
  <c r="NO83" i="1"/>
  <c r="NZ83" i="1"/>
  <c r="OA83" i="1"/>
  <c r="OB83" i="1"/>
  <c r="OD83" i="1"/>
  <c r="OE83" i="1"/>
  <c r="OF83" i="1"/>
  <c r="OG83" i="1"/>
  <c r="CD84" i="1"/>
  <c r="CE84" i="1"/>
  <c r="CF84" i="1"/>
  <c r="CH84" i="1"/>
  <c r="CI84" i="1"/>
  <c r="CJ84" i="1"/>
  <c r="CK84" i="1"/>
  <c r="CV84" i="1"/>
  <c r="CW84" i="1"/>
  <c r="CX84" i="1"/>
  <c r="CZ84" i="1"/>
  <c r="DA84" i="1"/>
  <c r="DB84" i="1"/>
  <c r="DC84" i="1"/>
  <c r="DN84" i="1"/>
  <c r="DO84" i="1"/>
  <c r="DP84" i="1"/>
  <c r="DR84" i="1"/>
  <c r="DS84" i="1"/>
  <c r="DT84" i="1"/>
  <c r="DU84" i="1"/>
  <c r="EG84" i="1"/>
  <c r="EH84" i="1"/>
  <c r="EI84" i="1"/>
  <c r="EK84" i="1"/>
  <c r="EL84" i="1"/>
  <c r="EM84" i="1"/>
  <c r="EN84" i="1"/>
  <c r="EY84" i="1"/>
  <c r="EZ84" i="1"/>
  <c r="FA84" i="1"/>
  <c r="FC84" i="1"/>
  <c r="FD84" i="1"/>
  <c r="FE84" i="1"/>
  <c r="FF84" i="1"/>
  <c r="FQ84" i="1"/>
  <c r="FR84" i="1"/>
  <c r="FS84" i="1"/>
  <c r="FU84" i="1"/>
  <c r="FV84" i="1"/>
  <c r="FW84" i="1"/>
  <c r="FX84" i="1"/>
  <c r="GI84" i="1"/>
  <c r="GJ84" i="1"/>
  <c r="GK84" i="1"/>
  <c r="GM84" i="1"/>
  <c r="GN84" i="1"/>
  <c r="GO84" i="1"/>
  <c r="GP84" i="1"/>
  <c r="HA84" i="1"/>
  <c r="HB84" i="1"/>
  <c r="HC84" i="1"/>
  <c r="HE84" i="1"/>
  <c r="HF84" i="1"/>
  <c r="HG84" i="1"/>
  <c r="HH84" i="1"/>
  <c r="HT84" i="1"/>
  <c r="HU84" i="1"/>
  <c r="HV84" i="1"/>
  <c r="HX84" i="1"/>
  <c r="HY84" i="1"/>
  <c r="HZ84" i="1"/>
  <c r="IA84" i="1"/>
  <c r="IL84" i="1"/>
  <c r="IM84" i="1"/>
  <c r="IN84" i="1"/>
  <c r="IP84" i="1"/>
  <c r="IQ84" i="1"/>
  <c r="IR84" i="1"/>
  <c r="IS84" i="1"/>
  <c r="JD84" i="1"/>
  <c r="JE84" i="1"/>
  <c r="JF84" i="1"/>
  <c r="JH84" i="1"/>
  <c r="JI84" i="1"/>
  <c r="JJ84" i="1"/>
  <c r="JK84" i="1"/>
  <c r="JV84" i="1"/>
  <c r="JW84" i="1"/>
  <c r="JX84" i="1"/>
  <c r="JZ84" i="1"/>
  <c r="KA84" i="1"/>
  <c r="KB84" i="1"/>
  <c r="KC84" i="1"/>
  <c r="KN84" i="1"/>
  <c r="KO84" i="1"/>
  <c r="KP84" i="1"/>
  <c r="KR84" i="1"/>
  <c r="KS84" i="1"/>
  <c r="KT84" i="1"/>
  <c r="KU84" i="1"/>
  <c r="LF84" i="1"/>
  <c r="LG84" i="1"/>
  <c r="LH84" i="1"/>
  <c r="LJ84" i="1"/>
  <c r="LK84" i="1"/>
  <c r="LL84" i="1"/>
  <c r="LM84" i="1"/>
  <c r="LX84" i="1"/>
  <c r="LY84" i="1"/>
  <c r="LZ84" i="1"/>
  <c r="MB84" i="1"/>
  <c r="MC84" i="1"/>
  <c r="MD84" i="1"/>
  <c r="ME84" i="1"/>
  <c r="MP84" i="1"/>
  <c r="MQ84" i="1"/>
  <c r="MR84" i="1"/>
  <c r="MT84" i="1"/>
  <c r="MU84" i="1"/>
  <c r="MV84" i="1"/>
  <c r="MW84" i="1"/>
  <c r="NH84" i="1"/>
  <c r="NI84" i="1"/>
  <c r="NJ84" i="1"/>
  <c r="NL84" i="1"/>
  <c r="NM84" i="1"/>
  <c r="NN84" i="1"/>
  <c r="NO84" i="1"/>
  <c r="NZ84" i="1"/>
  <c r="OA84" i="1"/>
  <c r="OB84" i="1"/>
  <c r="OD84" i="1"/>
  <c r="OE84" i="1"/>
  <c r="OF84" i="1"/>
  <c r="OG84" i="1"/>
  <c r="CD85" i="1"/>
  <c r="CE85" i="1"/>
  <c r="CF85" i="1"/>
  <c r="CH85" i="1"/>
  <c r="CI85" i="1"/>
  <c r="CJ85" i="1"/>
  <c r="CK85" i="1"/>
  <c r="CV85" i="1"/>
  <c r="CW85" i="1"/>
  <c r="CX85" i="1"/>
  <c r="CZ85" i="1"/>
  <c r="DA85" i="1"/>
  <c r="DB85" i="1"/>
  <c r="DC85" i="1"/>
  <c r="DN85" i="1"/>
  <c r="DO85" i="1"/>
  <c r="DP85" i="1"/>
  <c r="DR85" i="1"/>
  <c r="DS85" i="1"/>
  <c r="DT85" i="1"/>
  <c r="DU85" i="1"/>
  <c r="EG85" i="1"/>
  <c r="EH85" i="1"/>
  <c r="EI85" i="1"/>
  <c r="EK85" i="1"/>
  <c r="EL85" i="1"/>
  <c r="EM85" i="1"/>
  <c r="EN85" i="1"/>
  <c r="EY85" i="1"/>
  <c r="EZ85" i="1"/>
  <c r="FA85" i="1"/>
  <c r="FC85" i="1"/>
  <c r="FD85" i="1"/>
  <c r="FE85" i="1"/>
  <c r="FF85" i="1"/>
  <c r="FQ85" i="1"/>
  <c r="FR85" i="1"/>
  <c r="FS85" i="1"/>
  <c r="FU85" i="1"/>
  <c r="FV85" i="1"/>
  <c r="FW85" i="1"/>
  <c r="FX85" i="1"/>
  <c r="GI85" i="1"/>
  <c r="GJ85" i="1"/>
  <c r="GK85" i="1"/>
  <c r="GM85" i="1"/>
  <c r="GN85" i="1"/>
  <c r="GO85" i="1"/>
  <c r="GP85" i="1"/>
  <c r="HA85" i="1"/>
  <c r="HB85" i="1"/>
  <c r="HC85" i="1"/>
  <c r="HE85" i="1"/>
  <c r="HF85" i="1"/>
  <c r="HG85" i="1"/>
  <c r="HH85" i="1"/>
  <c r="HT85" i="1"/>
  <c r="HU85" i="1"/>
  <c r="HV85" i="1"/>
  <c r="HX85" i="1"/>
  <c r="HY85" i="1"/>
  <c r="HZ85" i="1"/>
  <c r="IA85" i="1"/>
  <c r="IL85" i="1"/>
  <c r="IM85" i="1"/>
  <c r="IN85" i="1"/>
  <c r="IP85" i="1"/>
  <c r="IQ85" i="1"/>
  <c r="IR85" i="1"/>
  <c r="IS85" i="1"/>
  <c r="JD85" i="1"/>
  <c r="JE85" i="1"/>
  <c r="JF85" i="1"/>
  <c r="JH85" i="1"/>
  <c r="JI85" i="1"/>
  <c r="JJ85" i="1"/>
  <c r="JK85" i="1"/>
  <c r="JV85" i="1"/>
  <c r="JW85" i="1"/>
  <c r="JX85" i="1"/>
  <c r="JZ85" i="1"/>
  <c r="KA85" i="1"/>
  <c r="KB85" i="1"/>
  <c r="KC85" i="1"/>
  <c r="KN85" i="1"/>
  <c r="KO85" i="1"/>
  <c r="KP85" i="1"/>
  <c r="KR85" i="1"/>
  <c r="KS85" i="1"/>
  <c r="KT85" i="1"/>
  <c r="KU85" i="1"/>
  <c r="LF85" i="1"/>
  <c r="LG85" i="1"/>
  <c r="LH85" i="1"/>
  <c r="LJ85" i="1"/>
  <c r="LK85" i="1"/>
  <c r="LL85" i="1"/>
  <c r="LM85" i="1"/>
  <c r="LX85" i="1"/>
  <c r="LY85" i="1"/>
  <c r="LZ85" i="1"/>
  <c r="MB85" i="1"/>
  <c r="MC85" i="1"/>
  <c r="MD85" i="1"/>
  <c r="ME85" i="1"/>
  <c r="MP85" i="1"/>
  <c r="MQ85" i="1"/>
  <c r="MR85" i="1"/>
  <c r="MT85" i="1"/>
  <c r="MU85" i="1"/>
  <c r="MV85" i="1"/>
  <c r="MW85" i="1"/>
  <c r="NH85" i="1"/>
  <c r="NI85" i="1"/>
  <c r="NJ85" i="1"/>
  <c r="NL85" i="1"/>
  <c r="NM85" i="1"/>
  <c r="NN85" i="1"/>
  <c r="NO85" i="1"/>
  <c r="NZ85" i="1"/>
  <c r="OA85" i="1"/>
  <c r="OB85" i="1"/>
  <c r="OD85" i="1"/>
  <c r="OE85" i="1"/>
  <c r="OF85" i="1"/>
  <c r="OG85" i="1"/>
  <c r="CD86" i="1"/>
  <c r="CE86" i="1"/>
  <c r="CF86" i="1"/>
  <c r="CH86" i="1"/>
  <c r="CI86" i="1"/>
  <c r="CJ86" i="1"/>
  <c r="CK86" i="1"/>
  <c r="CV86" i="1"/>
  <c r="CW86" i="1"/>
  <c r="CX86" i="1"/>
  <c r="CZ86" i="1"/>
  <c r="DA86" i="1"/>
  <c r="DB86" i="1"/>
  <c r="DC86" i="1"/>
  <c r="DN86" i="1"/>
  <c r="DO86" i="1"/>
  <c r="DP86" i="1"/>
  <c r="DR86" i="1"/>
  <c r="DS86" i="1"/>
  <c r="DT86" i="1"/>
  <c r="DU86" i="1"/>
  <c r="EG86" i="1"/>
  <c r="EH86" i="1"/>
  <c r="EI86" i="1"/>
  <c r="EK86" i="1"/>
  <c r="EL86" i="1"/>
  <c r="EM86" i="1"/>
  <c r="EN86" i="1"/>
  <c r="EY86" i="1"/>
  <c r="EZ86" i="1"/>
  <c r="FA86" i="1"/>
  <c r="FC86" i="1"/>
  <c r="FD86" i="1"/>
  <c r="FE86" i="1"/>
  <c r="FF86" i="1"/>
  <c r="FQ86" i="1"/>
  <c r="FR86" i="1"/>
  <c r="FS86" i="1"/>
  <c r="FU86" i="1"/>
  <c r="FV86" i="1"/>
  <c r="FW86" i="1"/>
  <c r="FX86" i="1"/>
  <c r="GI86" i="1"/>
  <c r="GJ86" i="1"/>
  <c r="GK86" i="1"/>
  <c r="GM86" i="1"/>
  <c r="GN86" i="1"/>
  <c r="GO86" i="1"/>
  <c r="GP86" i="1"/>
  <c r="HA86" i="1"/>
  <c r="HB86" i="1"/>
  <c r="HC86" i="1"/>
  <c r="HE86" i="1"/>
  <c r="HF86" i="1"/>
  <c r="HG86" i="1"/>
  <c r="HH86" i="1"/>
  <c r="HT86" i="1"/>
  <c r="HU86" i="1"/>
  <c r="HV86" i="1"/>
  <c r="HX86" i="1"/>
  <c r="HY86" i="1"/>
  <c r="HZ86" i="1"/>
  <c r="IA86" i="1"/>
  <c r="IL86" i="1"/>
  <c r="IM86" i="1"/>
  <c r="IN86" i="1"/>
  <c r="IP86" i="1"/>
  <c r="IQ86" i="1"/>
  <c r="IR86" i="1"/>
  <c r="IS86" i="1"/>
  <c r="JD86" i="1"/>
  <c r="JE86" i="1"/>
  <c r="JF86" i="1"/>
  <c r="JH86" i="1"/>
  <c r="JI86" i="1"/>
  <c r="JJ86" i="1"/>
  <c r="JK86" i="1"/>
  <c r="JV86" i="1"/>
  <c r="JW86" i="1"/>
  <c r="JX86" i="1"/>
  <c r="JZ86" i="1"/>
  <c r="KA86" i="1"/>
  <c r="KB86" i="1"/>
  <c r="KC86" i="1"/>
  <c r="KN86" i="1"/>
  <c r="KO86" i="1"/>
  <c r="KP86" i="1"/>
  <c r="KR86" i="1"/>
  <c r="KS86" i="1"/>
  <c r="KT86" i="1"/>
  <c r="KU86" i="1"/>
  <c r="LF86" i="1"/>
  <c r="LG86" i="1"/>
  <c r="LH86" i="1"/>
  <c r="LJ86" i="1"/>
  <c r="LK86" i="1"/>
  <c r="LL86" i="1"/>
  <c r="LM86" i="1"/>
  <c r="LX86" i="1"/>
  <c r="LY86" i="1"/>
  <c r="LZ86" i="1"/>
  <c r="MB86" i="1"/>
  <c r="MC86" i="1"/>
  <c r="MD86" i="1"/>
  <c r="ME86" i="1"/>
  <c r="MP86" i="1"/>
  <c r="MQ86" i="1"/>
  <c r="MR86" i="1"/>
  <c r="MT86" i="1"/>
  <c r="MU86" i="1"/>
  <c r="MV86" i="1"/>
  <c r="MW86" i="1"/>
  <c r="NH86" i="1"/>
  <c r="NI86" i="1"/>
  <c r="NJ86" i="1"/>
  <c r="NL86" i="1"/>
  <c r="NM86" i="1"/>
  <c r="NN86" i="1"/>
  <c r="NO86" i="1"/>
  <c r="NZ86" i="1"/>
  <c r="OA86" i="1"/>
  <c r="OB86" i="1"/>
  <c r="OD86" i="1"/>
  <c r="OE86" i="1"/>
  <c r="OF86" i="1"/>
  <c r="OG86" i="1"/>
  <c r="CD87" i="1"/>
  <c r="CE87" i="1"/>
  <c r="CF87" i="1"/>
  <c r="CH87" i="1"/>
  <c r="CI87" i="1"/>
  <c r="CJ87" i="1"/>
  <c r="CK87" i="1"/>
  <c r="CV87" i="1"/>
  <c r="CW87" i="1"/>
  <c r="CX87" i="1"/>
  <c r="CZ87" i="1"/>
  <c r="DA87" i="1"/>
  <c r="DB87" i="1"/>
  <c r="DC87" i="1"/>
  <c r="DN87" i="1"/>
  <c r="DO87" i="1"/>
  <c r="DP87" i="1"/>
  <c r="DR87" i="1"/>
  <c r="DS87" i="1"/>
  <c r="DT87" i="1"/>
  <c r="DU87" i="1"/>
  <c r="EG87" i="1"/>
  <c r="EH87" i="1"/>
  <c r="EI87" i="1"/>
  <c r="EK87" i="1"/>
  <c r="EL87" i="1"/>
  <c r="EM87" i="1"/>
  <c r="EN87" i="1"/>
  <c r="EY87" i="1"/>
  <c r="EZ87" i="1"/>
  <c r="FA87" i="1"/>
  <c r="FC87" i="1"/>
  <c r="FD87" i="1"/>
  <c r="FE87" i="1"/>
  <c r="FF87" i="1"/>
  <c r="FQ87" i="1"/>
  <c r="FR87" i="1"/>
  <c r="FS87" i="1"/>
  <c r="FU87" i="1"/>
  <c r="FV87" i="1"/>
  <c r="FW87" i="1"/>
  <c r="FX87" i="1"/>
  <c r="GI87" i="1"/>
  <c r="GJ87" i="1"/>
  <c r="GK87" i="1"/>
  <c r="GM87" i="1"/>
  <c r="GN87" i="1"/>
  <c r="GO87" i="1"/>
  <c r="GP87" i="1"/>
  <c r="HA87" i="1"/>
  <c r="HB87" i="1"/>
  <c r="HC87" i="1"/>
  <c r="HE87" i="1"/>
  <c r="HF87" i="1"/>
  <c r="HG87" i="1"/>
  <c r="HH87" i="1"/>
  <c r="HT87" i="1"/>
  <c r="HU87" i="1"/>
  <c r="HV87" i="1"/>
  <c r="HX87" i="1"/>
  <c r="HY87" i="1"/>
  <c r="HZ87" i="1"/>
  <c r="IA87" i="1"/>
  <c r="IL87" i="1"/>
  <c r="IM87" i="1"/>
  <c r="IN87" i="1"/>
  <c r="IP87" i="1"/>
  <c r="IQ87" i="1"/>
  <c r="IR87" i="1"/>
  <c r="IS87" i="1"/>
  <c r="JD87" i="1"/>
  <c r="JE87" i="1"/>
  <c r="JF87" i="1"/>
  <c r="JH87" i="1"/>
  <c r="JI87" i="1"/>
  <c r="JJ87" i="1"/>
  <c r="JK87" i="1"/>
  <c r="JV87" i="1"/>
  <c r="JW87" i="1"/>
  <c r="JX87" i="1"/>
  <c r="JZ87" i="1"/>
  <c r="KA87" i="1"/>
  <c r="KB87" i="1"/>
  <c r="KC87" i="1"/>
  <c r="KN87" i="1"/>
  <c r="KO87" i="1"/>
  <c r="KP87" i="1"/>
  <c r="KR87" i="1"/>
  <c r="KS87" i="1"/>
  <c r="KT87" i="1"/>
  <c r="KU87" i="1"/>
  <c r="LF87" i="1"/>
  <c r="LG87" i="1"/>
  <c r="LH87" i="1"/>
  <c r="LJ87" i="1"/>
  <c r="LK87" i="1"/>
  <c r="LL87" i="1"/>
  <c r="LM87" i="1"/>
  <c r="LX87" i="1"/>
  <c r="LY87" i="1"/>
  <c r="LZ87" i="1"/>
  <c r="MB87" i="1"/>
  <c r="MC87" i="1"/>
  <c r="MD87" i="1"/>
  <c r="ME87" i="1"/>
  <c r="MP87" i="1"/>
  <c r="MQ87" i="1"/>
  <c r="MR87" i="1"/>
  <c r="MT87" i="1"/>
  <c r="MU87" i="1"/>
  <c r="MV87" i="1"/>
  <c r="MW87" i="1"/>
  <c r="NH87" i="1"/>
  <c r="NI87" i="1"/>
  <c r="NJ87" i="1"/>
  <c r="NL87" i="1"/>
  <c r="NM87" i="1"/>
  <c r="NN87" i="1"/>
  <c r="NO87" i="1"/>
  <c r="NZ87" i="1"/>
  <c r="OA87" i="1"/>
  <c r="OB87" i="1"/>
  <c r="OD87" i="1"/>
  <c r="OE87" i="1"/>
  <c r="OF87" i="1"/>
  <c r="OG87" i="1"/>
  <c r="CD88" i="1"/>
  <c r="CE88" i="1"/>
  <c r="CF88" i="1"/>
  <c r="CH88" i="1"/>
  <c r="CI88" i="1"/>
  <c r="CJ88" i="1"/>
  <c r="CK88" i="1"/>
  <c r="CV88" i="1"/>
  <c r="CW88" i="1"/>
  <c r="CX88" i="1"/>
  <c r="CZ88" i="1"/>
  <c r="DA88" i="1"/>
  <c r="DB88" i="1"/>
  <c r="DC88" i="1"/>
  <c r="DN88" i="1"/>
  <c r="DO88" i="1"/>
  <c r="DP88" i="1"/>
  <c r="DR88" i="1"/>
  <c r="DS88" i="1"/>
  <c r="DT88" i="1"/>
  <c r="DU88" i="1"/>
  <c r="EG88" i="1"/>
  <c r="EH88" i="1"/>
  <c r="EI88" i="1"/>
  <c r="EK88" i="1"/>
  <c r="EL88" i="1"/>
  <c r="EM88" i="1"/>
  <c r="EN88" i="1"/>
  <c r="EY88" i="1"/>
  <c r="EZ88" i="1"/>
  <c r="FA88" i="1"/>
  <c r="FC88" i="1"/>
  <c r="FD88" i="1"/>
  <c r="FE88" i="1"/>
  <c r="FF88" i="1"/>
  <c r="FQ88" i="1"/>
  <c r="FR88" i="1"/>
  <c r="FS88" i="1"/>
  <c r="FU88" i="1"/>
  <c r="FV88" i="1"/>
  <c r="FW88" i="1"/>
  <c r="FX88" i="1"/>
  <c r="GI88" i="1"/>
  <c r="GJ88" i="1"/>
  <c r="GK88" i="1"/>
  <c r="GM88" i="1"/>
  <c r="GN88" i="1"/>
  <c r="GO88" i="1"/>
  <c r="GP88" i="1"/>
  <c r="HA88" i="1"/>
  <c r="HB88" i="1"/>
  <c r="HC88" i="1"/>
  <c r="HE88" i="1"/>
  <c r="HF88" i="1"/>
  <c r="HG88" i="1"/>
  <c r="HH88" i="1"/>
  <c r="HT88" i="1"/>
  <c r="HU88" i="1"/>
  <c r="HV88" i="1"/>
  <c r="HX88" i="1"/>
  <c r="HY88" i="1"/>
  <c r="HZ88" i="1"/>
  <c r="IA88" i="1"/>
  <c r="IL88" i="1"/>
  <c r="IM88" i="1"/>
  <c r="IN88" i="1"/>
  <c r="IP88" i="1"/>
  <c r="IQ88" i="1"/>
  <c r="IR88" i="1"/>
  <c r="IS88" i="1"/>
  <c r="JD88" i="1"/>
  <c r="JE88" i="1"/>
  <c r="JF88" i="1"/>
  <c r="JH88" i="1"/>
  <c r="JI88" i="1"/>
  <c r="JJ88" i="1"/>
  <c r="JK88" i="1"/>
  <c r="JV88" i="1"/>
  <c r="JW88" i="1"/>
  <c r="JX88" i="1"/>
  <c r="JZ88" i="1"/>
  <c r="KA88" i="1"/>
  <c r="KB88" i="1"/>
  <c r="KC88" i="1"/>
  <c r="KN88" i="1"/>
  <c r="KO88" i="1"/>
  <c r="KP88" i="1"/>
  <c r="KR88" i="1"/>
  <c r="KS88" i="1"/>
  <c r="KT88" i="1"/>
  <c r="KU88" i="1"/>
  <c r="LF88" i="1"/>
  <c r="LG88" i="1"/>
  <c r="LH88" i="1"/>
  <c r="LJ88" i="1"/>
  <c r="LK88" i="1"/>
  <c r="LL88" i="1"/>
  <c r="LM88" i="1"/>
  <c r="LX88" i="1"/>
  <c r="LY88" i="1"/>
  <c r="LZ88" i="1"/>
  <c r="MB88" i="1"/>
  <c r="MC88" i="1"/>
  <c r="MD88" i="1"/>
  <c r="ME88" i="1"/>
  <c r="MP88" i="1"/>
  <c r="MQ88" i="1"/>
  <c r="MR88" i="1"/>
  <c r="MT88" i="1"/>
  <c r="MU88" i="1"/>
  <c r="MV88" i="1"/>
  <c r="MW88" i="1"/>
  <c r="NH88" i="1"/>
  <c r="NI88" i="1"/>
  <c r="NJ88" i="1"/>
  <c r="NL88" i="1"/>
  <c r="NM88" i="1"/>
  <c r="NN88" i="1"/>
  <c r="NO88" i="1"/>
  <c r="NZ88" i="1"/>
  <c r="OA88" i="1"/>
  <c r="OB88" i="1"/>
  <c r="OD88" i="1"/>
  <c r="OE88" i="1"/>
  <c r="OF88" i="1"/>
  <c r="OG88" i="1"/>
  <c r="CD89" i="1"/>
  <c r="CE89" i="1"/>
  <c r="CF89" i="1"/>
  <c r="CH89" i="1"/>
  <c r="CI89" i="1"/>
  <c r="CJ89" i="1"/>
  <c r="CK89" i="1"/>
  <c r="CV89" i="1"/>
  <c r="CW89" i="1"/>
  <c r="CX89" i="1"/>
  <c r="CZ89" i="1"/>
  <c r="DA89" i="1"/>
  <c r="DB89" i="1"/>
  <c r="DC89" i="1"/>
  <c r="DN89" i="1"/>
  <c r="DO89" i="1"/>
  <c r="DP89" i="1"/>
  <c r="DR89" i="1"/>
  <c r="DS89" i="1"/>
  <c r="DT89" i="1"/>
  <c r="DU89" i="1"/>
  <c r="EG89" i="1"/>
  <c r="EH89" i="1"/>
  <c r="EI89" i="1"/>
  <c r="EK89" i="1"/>
  <c r="EL89" i="1"/>
  <c r="EM89" i="1"/>
  <c r="EN89" i="1"/>
  <c r="EY89" i="1"/>
  <c r="EZ89" i="1"/>
  <c r="FA89" i="1"/>
  <c r="FC89" i="1"/>
  <c r="FD89" i="1"/>
  <c r="FE89" i="1"/>
  <c r="FF89" i="1"/>
  <c r="FQ89" i="1"/>
  <c r="FR89" i="1"/>
  <c r="FS89" i="1"/>
  <c r="FU89" i="1"/>
  <c r="FV89" i="1"/>
  <c r="FW89" i="1"/>
  <c r="FX89" i="1"/>
  <c r="GI89" i="1"/>
  <c r="GJ89" i="1"/>
  <c r="GK89" i="1"/>
  <c r="GM89" i="1"/>
  <c r="GN89" i="1"/>
  <c r="GO89" i="1"/>
  <c r="GP89" i="1"/>
  <c r="HA89" i="1"/>
  <c r="HB89" i="1"/>
  <c r="HC89" i="1"/>
  <c r="HE89" i="1"/>
  <c r="HF89" i="1"/>
  <c r="HG89" i="1"/>
  <c r="HH89" i="1"/>
  <c r="HT89" i="1"/>
  <c r="HU89" i="1"/>
  <c r="HV89" i="1"/>
  <c r="HX89" i="1"/>
  <c r="HY89" i="1"/>
  <c r="HZ89" i="1"/>
  <c r="IA89" i="1"/>
  <c r="IL89" i="1"/>
  <c r="IM89" i="1"/>
  <c r="IN89" i="1"/>
  <c r="IP89" i="1"/>
  <c r="IQ89" i="1"/>
  <c r="IR89" i="1"/>
  <c r="IS89" i="1"/>
  <c r="JD89" i="1"/>
  <c r="JE89" i="1"/>
  <c r="JF89" i="1"/>
  <c r="JH89" i="1"/>
  <c r="JI89" i="1"/>
  <c r="JJ89" i="1"/>
  <c r="JK89" i="1"/>
  <c r="JV89" i="1"/>
  <c r="JW89" i="1"/>
  <c r="JX89" i="1"/>
  <c r="JZ89" i="1"/>
  <c r="KA89" i="1"/>
  <c r="KB89" i="1"/>
  <c r="KC89" i="1"/>
  <c r="KN89" i="1"/>
  <c r="KO89" i="1"/>
  <c r="KP89" i="1"/>
  <c r="KR89" i="1"/>
  <c r="KS89" i="1"/>
  <c r="KT89" i="1"/>
  <c r="KU89" i="1"/>
  <c r="LF89" i="1"/>
  <c r="LG89" i="1"/>
  <c r="LH89" i="1"/>
  <c r="LJ89" i="1"/>
  <c r="LK89" i="1"/>
  <c r="LL89" i="1"/>
  <c r="LM89" i="1"/>
  <c r="LX89" i="1"/>
  <c r="LY89" i="1"/>
  <c r="LZ89" i="1"/>
  <c r="MB89" i="1"/>
  <c r="MC89" i="1"/>
  <c r="MD89" i="1"/>
  <c r="ME89" i="1"/>
  <c r="MP89" i="1"/>
  <c r="MQ89" i="1"/>
  <c r="MR89" i="1"/>
  <c r="MT89" i="1"/>
  <c r="MU89" i="1"/>
  <c r="MV89" i="1"/>
  <c r="MW89" i="1"/>
  <c r="NH89" i="1"/>
  <c r="NI89" i="1"/>
  <c r="NJ89" i="1"/>
  <c r="NL89" i="1"/>
  <c r="NM89" i="1"/>
  <c r="NN89" i="1"/>
  <c r="NO89" i="1"/>
  <c r="NZ89" i="1"/>
  <c r="OA89" i="1"/>
  <c r="OB89" i="1"/>
  <c r="OD89" i="1"/>
  <c r="OE89" i="1"/>
  <c r="OF89" i="1"/>
  <c r="OG89" i="1"/>
  <c r="CD90" i="1"/>
  <c r="CE90" i="1"/>
  <c r="CF90" i="1"/>
  <c r="CH90" i="1"/>
  <c r="CI90" i="1"/>
  <c r="CJ90" i="1"/>
  <c r="CK90" i="1"/>
  <c r="CV90" i="1"/>
  <c r="CW90" i="1"/>
  <c r="CX90" i="1"/>
  <c r="CZ90" i="1"/>
  <c r="DA90" i="1"/>
  <c r="DB90" i="1"/>
  <c r="DC90" i="1"/>
  <c r="DN90" i="1"/>
  <c r="DO90" i="1"/>
  <c r="DP90" i="1"/>
  <c r="DR90" i="1"/>
  <c r="DS90" i="1"/>
  <c r="DT90" i="1"/>
  <c r="DU90" i="1"/>
  <c r="EG90" i="1"/>
  <c r="EH90" i="1"/>
  <c r="EI90" i="1"/>
  <c r="EK90" i="1"/>
  <c r="EL90" i="1"/>
  <c r="EM90" i="1"/>
  <c r="EN90" i="1"/>
  <c r="EY90" i="1"/>
  <c r="EZ90" i="1"/>
  <c r="FA90" i="1"/>
  <c r="FC90" i="1"/>
  <c r="FD90" i="1"/>
  <c r="FE90" i="1"/>
  <c r="FF90" i="1"/>
  <c r="FQ90" i="1"/>
  <c r="FR90" i="1"/>
  <c r="FS90" i="1"/>
  <c r="FU90" i="1"/>
  <c r="FV90" i="1"/>
  <c r="FW90" i="1"/>
  <c r="FX90" i="1"/>
  <c r="GI90" i="1"/>
  <c r="GJ90" i="1"/>
  <c r="GK90" i="1"/>
  <c r="GM90" i="1"/>
  <c r="GN90" i="1"/>
  <c r="GO90" i="1"/>
  <c r="GP90" i="1"/>
  <c r="HA90" i="1"/>
  <c r="HB90" i="1"/>
  <c r="HC90" i="1"/>
  <c r="HE90" i="1"/>
  <c r="HF90" i="1"/>
  <c r="HG90" i="1"/>
  <c r="HH90" i="1"/>
  <c r="HT90" i="1"/>
  <c r="HU90" i="1"/>
  <c r="HV90" i="1"/>
  <c r="HX90" i="1"/>
  <c r="HY90" i="1"/>
  <c r="HZ90" i="1"/>
  <c r="IA90" i="1"/>
  <c r="IL90" i="1"/>
  <c r="IM90" i="1"/>
  <c r="IN90" i="1"/>
  <c r="IP90" i="1"/>
  <c r="IQ90" i="1"/>
  <c r="IR90" i="1"/>
  <c r="IS90" i="1"/>
  <c r="JD90" i="1"/>
  <c r="JE90" i="1"/>
  <c r="JF90" i="1"/>
  <c r="JH90" i="1"/>
  <c r="JI90" i="1"/>
  <c r="JJ90" i="1"/>
  <c r="JK90" i="1"/>
  <c r="JV90" i="1"/>
  <c r="JW90" i="1"/>
  <c r="JX90" i="1"/>
  <c r="JZ90" i="1"/>
  <c r="KA90" i="1"/>
  <c r="KB90" i="1"/>
  <c r="KC90" i="1"/>
  <c r="KN90" i="1"/>
  <c r="KO90" i="1"/>
  <c r="KP90" i="1"/>
  <c r="KR90" i="1"/>
  <c r="KS90" i="1"/>
  <c r="KT90" i="1"/>
  <c r="KU90" i="1"/>
  <c r="LF90" i="1"/>
  <c r="LG90" i="1"/>
  <c r="LH90" i="1"/>
  <c r="LJ90" i="1"/>
  <c r="LK90" i="1"/>
  <c r="LL90" i="1"/>
  <c r="LM90" i="1"/>
  <c r="LX90" i="1"/>
  <c r="LY90" i="1"/>
  <c r="LZ90" i="1"/>
  <c r="MB90" i="1"/>
  <c r="MC90" i="1"/>
  <c r="MD90" i="1"/>
  <c r="ME90" i="1"/>
  <c r="MP90" i="1"/>
  <c r="MQ90" i="1"/>
  <c r="MR90" i="1"/>
  <c r="MT90" i="1"/>
  <c r="MU90" i="1"/>
  <c r="MV90" i="1"/>
  <c r="MW90" i="1"/>
  <c r="NH90" i="1"/>
  <c r="NI90" i="1"/>
  <c r="NJ90" i="1"/>
  <c r="NL90" i="1"/>
  <c r="NM90" i="1"/>
  <c r="NN90" i="1"/>
  <c r="NO90" i="1"/>
  <c r="NZ90" i="1"/>
  <c r="OA90" i="1"/>
  <c r="OB90" i="1"/>
  <c r="OD90" i="1"/>
  <c r="OE90" i="1"/>
  <c r="OF90" i="1"/>
  <c r="OG90" i="1"/>
  <c r="CD91" i="1"/>
  <c r="CE91" i="1"/>
  <c r="CF91" i="1"/>
  <c r="CH91" i="1"/>
  <c r="CI91" i="1"/>
  <c r="CJ91" i="1"/>
  <c r="CK91" i="1"/>
  <c r="CV91" i="1"/>
  <c r="CW91" i="1"/>
  <c r="CX91" i="1"/>
  <c r="CZ91" i="1"/>
  <c r="DA91" i="1"/>
  <c r="DB91" i="1"/>
  <c r="DC91" i="1"/>
  <c r="DN91" i="1"/>
  <c r="DO91" i="1"/>
  <c r="DP91" i="1"/>
  <c r="DR91" i="1"/>
  <c r="DS91" i="1"/>
  <c r="DT91" i="1"/>
  <c r="DU91" i="1"/>
  <c r="EG91" i="1"/>
  <c r="EH91" i="1"/>
  <c r="EI91" i="1"/>
  <c r="EK91" i="1"/>
  <c r="EL91" i="1"/>
  <c r="EM91" i="1"/>
  <c r="EN91" i="1"/>
  <c r="EY91" i="1"/>
  <c r="EZ91" i="1"/>
  <c r="FA91" i="1"/>
  <c r="FC91" i="1"/>
  <c r="FD91" i="1"/>
  <c r="FE91" i="1"/>
  <c r="FF91" i="1"/>
  <c r="FQ91" i="1"/>
  <c r="FR91" i="1"/>
  <c r="FS91" i="1"/>
  <c r="FU91" i="1"/>
  <c r="FV91" i="1"/>
  <c r="FW91" i="1"/>
  <c r="FX91" i="1"/>
  <c r="GI91" i="1"/>
  <c r="GJ91" i="1"/>
  <c r="GK91" i="1"/>
  <c r="GM91" i="1"/>
  <c r="GN91" i="1"/>
  <c r="GO91" i="1"/>
  <c r="GP91" i="1"/>
  <c r="HA91" i="1"/>
  <c r="HB91" i="1"/>
  <c r="HC91" i="1"/>
  <c r="HE91" i="1"/>
  <c r="HF91" i="1"/>
  <c r="HG91" i="1"/>
  <c r="HH91" i="1"/>
  <c r="HT91" i="1"/>
  <c r="HU91" i="1"/>
  <c r="HV91" i="1"/>
  <c r="HX91" i="1"/>
  <c r="HY91" i="1"/>
  <c r="HZ91" i="1"/>
  <c r="IA91" i="1"/>
  <c r="IL91" i="1"/>
  <c r="IM91" i="1"/>
  <c r="IN91" i="1"/>
  <c r="IP91" i="1"/>
  <c r="IQ91" i="1"/>
  <c r="IR91" i="1"/>
  <c r="IS91" i="1"/>
  <c r="JD91" i="1"/>
  <c r="JE91" i="1"/>
  <c r="JF91" i="1"/>
  <c r="JH91" i="1"/>
  <c r="JI91" i="1"/>
  <c r="JJ91" i="1"/>
  <c r="JK91" i="1"/>
  <c r="JV91" i="1"/>
  <c r="JW91" i="1"/>
  <c r="JX91" i="1"/>
  <c r="JZ91" i="1"/>
  <c r="KA91" i="1"/>
  <c r="KB91" i="1"/>
  <c r="KC91" i="1"/>
  <c r="KN91" i="1"/>
  <c r="KO91" i="1"/>
  <c r="KP91" i="1"/>
  <c r="KR91" i="1"/>
  <c r="KS91" i="1"/>
  <c r="KT91" i="1"/>
  <c r="KU91" i="1"/>
  <c r="LF91" i="1"/>
  <c r="LG91" i="1"/>
  <c r="LH91" i="1"/>
  <c r="LJ91" i="1"/>
  <c r="LK91" i="1"/>
  <c r="LL91" i="1"/>
  <c r="LM91" i="1"/>
  <c r="LX91" i="1"/>
  <c r="LY91" i="1"/>
  <c r="LZ91" i="1"/>
  <c r="MB91" i="1"/>
  <c r="MC91" i="1"/>
  <c r="MD91" i="1"/>
  <c r="ME91" i="1"/>
  <c r="MP91" i="1"/>
  <c r="MQ91" i="1"/>
  <c r="MR91" i="1"/>
  <c r="MT91" i="1"/>
  <c r="MU91" i="1"/>
  <c r="MV91" i="1"/>
  <c r="MW91" i="1"/>
  <c r="NH91" i="1"/>
  <c r="NI91" i="1"/>
  <c r="NJ91" i="1"/>
  <c r="NL91" i="1"/>
  <c r="NM91" i="1"/>
  <c r="NN91" i="1"/>
  <c r="NO91" i="1"/>
  <c r="NZ91" i="1"/>
  <c r="OA91" i="1"/>
  <c r="OB91" i="1"/>
  <c r="OD91" i="1"/>
  <c r="OE91" i="1"/>
  <c r="OF91" i="1"/>
  <c r="OG91" i="1"/>
  <c r="CD92" i="1"/>
  <c r="CE92" i="1"/>
  <c r="CF92" i="1"/>
  <c r="CH92" i="1"/>
  <c r="CI92" i="1"/>
  <c r="CJ92" i="1"/>
  <c r="CK92" i="1"/>
  <c r="CV92" i="1"/>
  <c r="CW92" i="1"/>
  <c r="CX92" i="1"/>
  <c r="CZ92" i="1"/>
  <c r="DA92" i="1"/>
  <c r="DB92" i="1"/>
  <c r="DC92" i="1"/>
  <c r="DN92" i="1"/>
  <c r="DO92" i="1"/>
  <c r="DP92" i="1"/>
  <c r="DR92" i="1"/>
  <c r="DS92" i="1"/>
  <c r="DT92" i="1"/>
  <c r="DU92" i="1"/>
  <c r="EG92" i="1"/>
  <c r="EH92" i="1"/>
  <c r="EI92" i="1"/>
  <c r="EK92" i="1"/>
  <c r="EL92" i="1"/>
  <c r="EM92" i="1"/>
  <c r="EN92" i="1"/>
  <c r="EY92" i="1"/>
  <c r="EZ92" i="1"/>
  <c r="FA92" i="1"/>
  <c r="FC92" i="1"/>
  <c r="FD92" i="1"/>
  <c r="FE92" i="1"/>
  <c r="FF92" i="1"/>
  <c r="FQ92" i="1"/>
  <c r="FR92" i="1"/>
  <c r="FS92" i="1"/>
  <c r="FU92" i="1"/>
  <c r="FV92" i="1"/>
  <c r="FW92" i="1"/>
  <c r="FX92" i="1"/>
  <c r="GI92" i="1"/>
  <c r="GJ92" i="1"/>
  <c r="GK92" i="1"/>
  <c r="GM92" i="1"/>
  <c r="GN92" i="1"/>
  <c r="GO92" i="1"/>
  <c r="GP92" i="1"/>
  <c r="HA92" i="1"/>
  <c r="HB92" i="1"/>
  <c r="HC92" i="1"/>
  <c r="HE92" i="1"/>
  <c r="HF92" i="1"/>
  <c r="HG92" i="1"/>
  <c r="HH92" i="1"/>
  <c r="HT92" i="1"/>
  <c r="HU92" i="1"/>
  <c r="HV92" i="1"/>
  <c r="HX92" i="1"/>
  <c r="HY92" i="1"/>
  <c r="HZ92" i="1"/>
  <c r="IA92" i="1"/>
  <c r="IL92" i="1"/>
  <c r="IM92" i="1"/>
  <c r="IN92" i="1"/>
  <c r="IP92" i="1"/>
  <c r="IQ92" i="1"/>
  <c r="IR92" i="1"/>
  <c r="IS92" i="1"/>
  <c r="JD92" i="1"/>
  <c r="JE92" i="1"/>
  <c r="JF92" i="1"/>
  <c r="JH92" i="1"/>
  <c r="JI92" i="1"/>
  <c r="JJ92" i="1"/>
  <c r="JK92" i="1"/>
  <c r="JV92" i="1"/>
  <c r="JW92" i="1"/>
  <c r="JX92" i="1"/>
  <c r="JZ92" i="1"/>
  <c r="KA92" i="1"/>
  <c r="KB92" i="1"/>
  <c r="KC92" i="1"/>
  <c r="KN92" i="1"/>
  <c r="KO92" i="1"/>
  <c r="KP92" i="1"/>
  <c r="KR92" i="1"/>
  <c r="KS92" i="1"/>
  <c r="KT92" i="1"/>
  <c r="KU92" i="1"/>
  <c r="LF92" i="1"/>
  <c r="LG92" i="1"/>
  <c r="LH92" i="1"/>
  <c r="LJ92" i="1"/>
  <c r="LK92" i="1"/>
  <c r="LL92" i="1"/>
  <c r="LM92" i="1"/>
  <c r="LX92" i="1"/>
  <c r="LY92" i="1"/>
  <c r="LZ92" i="1"/>
  <c r="MB92" i="1"/>
  <c r="MC92" i="1"/>
  <c r="MD92" i="1"/>
  <c r="ME92" i="1"/>
  <c r="MP92" i="1"/>
  <c r="MQ92" i="1"/>
  <c r="MR92" i="1"/>
  <c r="MT92" i="1"/>
  <c r="MU92" i="1"/>
  <c r="MV92" i="1"/>
  <c r="MW92" i="1"/>
  <c r="NH92" i="1"/>
  <c r="NI92" i="1"/>
  <c r="NJ92" i="1"/>
  <c r="NL92" i="1"/>
  <c r="NM92" i="1"/>
  <c r="NN92" i="1"/>
  <c r="NO92" i="1"/>
  <c r="NZ92" i="1"/>
  <c r="OA92" i="1"/>
  <c r="OB92" i="1"/>
  <c r="OD92" i="1"/>
  <c r="OE92" i="1"/>
  <c r="OF92" i="1"/>
  <c r="OG92" i="1"/>
  <c r="CD93" i="1"/>
  <c r="CE93" i="1"/>
  <c r="CF93" i="1"/>
  <c r="CH93" i="1"/>
  <c r="CI93" i="1"/>
  <c r="CJ93" i="1"/>
  <c r="CK93" i="1"/>
  <c r="CV93" i="1"/>
  <c r="CW93" i="1"/>
  <c r="CX93" i="1"/>
  <c r="CZ93" i="1"/>
  <c r="DA93" i="1"/>
  <c r="DB93" i="1"/>
  <c r="DC93" i="1"/>
  <c r="DN93" i="1"/>
  <c r="DO93" i="1"/>
  <c r="DP93" i="1"/>
  <c r="DR93" i="1"/>
  <c r="DS93" i="1"/>
  <c r="DT93" i="1"/>
  <c r="DU93" i="1"/>
  <c r="EG93" i="1"/>
  <c r="EH93" i="1"/>
  <c r="EI93" i="1"/>
  <c r="EK93" i="1"/>
  <c r="EL93" i="1"/>
  <c r="EM93" i="1"/>
  <c r="EN93" i="1"/>
  <c r="EY93" i="1"/>
  <c r="EZ93" i="1"/>
  <c r="FA93" i="1"/>
  <c r="FC93" i="1"/>
  <c r="FD93" i="1"/>
  <c r="FE93" i="1"/>
  <c r="FF93" i="1"/>
  <c r="FQ93" i="1"/>
  <c r="FR93" i="1"/>
  <c r="FS93" i="1"/>
  <c r="FU93" i="1"/>
  <c r="FV93" i="1"/>
  <c r="FW93" i="1"/>
  <c r="FX93" i="1"/>
  <c r="GI93" i="1"/>
  <c r="GJ93" i="1"/>
  <c r="GK93" i="1"/>
  <c r="GM93" i="1"/>
  <c r="GN93" i="1"/>
  <c r="GO93" i="1"/>
  <c r="GP93" i="1"/>
  <c r="HA93" i="1"/>
  <c r="HB93" i="1"/>
  <c r="HC93" i="1"/>
  <c r="HE93" i="1"/>
  <c r="HF93" i="1"/>
  <c r="HG93" i="1"/>
  <c r="HH93" i="1"/>
  <c r="HT93" i="1"/>
  <c r="HU93" i="1"/>
  <c r="HV93" i="1"/>
  <c r="HX93" i="1"/>
  <c r="HY93" i="1"/>
  <c r="HZ93" i="1"/>
  <c r="IA93" i="1"/>
  <c r="IL93" i="1"/>
  <c r="IM93" i="1"/>
  <c r="IN93" i="1"/>
  <c r="IP93" i="1"/>
  <c r="IQ93" i="1"/>
  <c r="IR93" i="1"/>
  <c r="IS93" i="1"/>
  <c r="JD93" i="1"/>
  <c r="JE93" i="1"/>
  <c r="JF93" i="1"/>
  <c r="JH93" i="1"/>
  <c r="JI93" i="1"/>
  <c r="JJ93" i="1"/>
  <c r="JK93" i="1"/>
  <c r="JV93" i="1"/>
  <c r="JW93" i="1"/>
  <c r="JX93" i="1"/>
  <c r="JZ93" i="1"/>
  <c r="KA93" i="1"/>
  <c r="KB93" i="1"/>
  <c r="KC93" i="1"/>
  <c r="KN93" i="1"/>
  <c r="KO93" i="1"/>
  <c r="KP93" i="1"/>
  <c r="KR93" i="1"/>
  <c r="KS93" i="1"/>
  <c r="KT93" i="1"/>
  <c r="KU93" i="1"/>
  <c r="LF93" i="1"/>
  <c r="LG93" i="1"/>
  <c r="LH93" i="1"/>
  <c r="LJ93" i="1"/>
  <c r="LK93" i="1"/>
  <c r="LL93" i="1"/>
  <c r="LM93" i="1"/>
  <c r="LX93" i="1"/>
  <c r="LY93" i="1"/>
  <c r="LZ93" i="1"/>
  <c r="MB93" i="1"/>
  <c r="MC93" i="1"/>
  <c r="MD93" i="1"/>
  <c r="ME93" i="1"/>
  <c r="MP93" i="1"/>
  <c r="MQ93" i="1"/>
  <c r="MR93" i="1"/>
  <c r="MT93" i="1"/>
  <c r="MU93" i="1"/>
  <c r="MV93" i="1"/>
  <c r="MW93" i="1"/>
  <c r="NH93" i="1"/>
  <c r="NI93" i="1"/>
  <c r="NJ93" i="1"/>
  <c r="NL93" i="1"/>
  <c r="NM93" i="1"/>
  <c r="NN93" i="1"/>
  <c r="NO93" i="1"/>
  <c r="NZ93" i="1"/>
  <c r="OA93" i="1"/>
  <c r="OB93" i="1"/>
  <c r="OD93" i="1"/>
  <c r="OE93" i="1"/>
  <c r="OF93" i="1"/>
  <c r="OG93" i="1"/>
  <c r="CD94" i="1"/>
  <c r="CE94" i="1"/>
  <c r="CF94" i="1"/>
  <c r="CH94" i="1"/>
  <c r="CI94" i="1"/>
  <c r="CJ94" i="1"/>
  <c r="CK94" i="1"/>
  <c r="CV94" i="1"/>
  <c r="CW94" i="1"/>
  <c r="CX94" i="1"/>
  <c r="CZ94" i="1"/>
  <c r="DA94" i="1"/>
  <c r="DB94" i="1"/>
  <c r="DC94" i="1"/>
  <c r="DN94" i="1"/>
  <c r="DO94" i="1"/>
  <c r="DP94" i="1"/>
  <c r="DR94" i="1"/>
  <c r="DS94" i="1"/>
  <c r="DT94" i="1"/>
  <c r="DU94" i="1"/>
  <c r="EG94" i="1"/>
  <c r="EH94" i="1"/>
  <c r="EI94" i="1"/>
  <c r="EK94" i="1"/>
  <c r="EL94" i="1"/>
  <c r="EM94" i="1"/>
  <c r="EN94" i="1"/>
  <c r="EY94" i="1"/>
  <c r="EZ94" i="1"/>
  <c r="FA94" i="1"/>
  <c r="FC94" i="1"/>
  <c r="FD94" i="1"/>
  <c r="FE94" i="1"/>
  <c r="FF94" i="1"/>
  <c r="FQ94" i="1"/>
  <c r="FR94" i="1"/>
  <c r="FS94" i="1"/>
  <c r="FU94" i="1"/>
  <c r="FV94" i="1"/>
  <c r="FW94" i="1"/>
  <c r="FX94" i="1"/>
  <c r="GI94" i="1"/>
  <c r="GJ94" i="1"/>
  <c r="GK94" i="1"/>
  <c r="GM94" i="1"/>
  <c r="GN94" i="1"/>
  <c r="GO94" i="1"/>
  <c r="GP94" i="1"/>
  <c r="HA94" i="1"/>
  <c r="HB94" i="1"/>
  <c r="HC94" i="1"/>
  <c r="HE94" i="1"/>
  <c r="HF94" i="1"/>
  <c r="HG94" i="1"/>
  <c r="HH94" i="1"/>
  <c r="HT94" i="1"/>
  <c r="HU94" i="1"/>
  <c r="HV94" i="1"/>
  <c r="HX94" i="1"/>
  <c r="HY94" i="1"/>
  <c r="HZ94" i="1"/>
  <c r="IA94" i="1"/>
  <c r="IL94" i="1"/>
  <c r="IM94" i="1"/>
  <c r="IN94" i="1"/>
  <c r="IP94" i="1"/>
  <c r="IQ94" i="1"/>
  <c r="IR94" i="1"/>
  <c r="IS94" i="1"/>
  <c r="JD94" i="1"/>
  <c r="JE94" i="1"/>
  <c r="JF94" i="1"/>
  <c r="JH94" i="1"/>
  <c r="JI94" i="1"/>
  <c r="JJ94" i="1"/>
  <c r="JK94" i="1"/>
  <c r="JV94" i="1"/>
  <c r="JW94" i="1"/>
  <c r="JX94" i="1"/>
  <c r="JZ94" i="1"/>
  <c r="KA94" i="1"/>
  <c r="KB94" i="1"/>
  <c r="KC94" i="1"/>
  <c r="KN94" i="1"/>
  <c r="KO94" i="1"/>
  <c r="KP94" i="1"/>
  <c r="KR94" i="1"/>
  <c r="KS94" i="1"/>
  <c r="KT94" i="1"/>
  <c r="KU94" i="1"/>
  <c r="LF94" i="1"/>
  <c r="LG94" i="1"/>
  <c r="LH94" i="1"/>
  <c r="LJ94" i="1"/>
  <c r="LK94" i="1"/>
  <c r="LL94" i="1"/>
  <c r="LM94" i="1"/>
  <c r="LX94" i="1"/>
  <c r="LY94" i="1"/>
  <c r="LZ94" i="1"/>
  <c r="MB94" i="1"/>
  <c r="MC94" i="1"/>
  <c r="MD94" i="1"/>
  <c r="ME94" i="1"/>
  <c r="MP94" i="1"/>
  <c r="MQ94" i="1"/>
  <c r="MR94" i="1"/>
  <c r="MT94" i="1"/>
  <c r="MU94" i="1"/>
  <c r="MV94" i="1"/>
  <c r="MW94" i="1"/>
  <c r="NH94" i="1"/>
  <c r="NI94" i="1"/>
  <c r="NJ94" i="1"/>
  <c r="NL94" i="1"/>
  <c r="NM94" i="1"/>
  <c r="NN94" i="1"/>
  <c r="NO94" i="1"/>
  <c r="NZ94" i="1"/>
  <c r="OA94" i="1"/>
  <c r="OB94" i="1"/>
  <c r="OD94" i="1"/>
  <c r="OE94" i="1"/>
  <c r="OF94" i="1"/>
  <c r="OG94" i="1"/>
  <c r="CD95" i="1"/>
  <c r="CE95" i="1"/>
  <c r="CF95" i="1"/>
  <c r="CH95" i="1"/>
  <c r="CI95" i="1"/>
  <c r="CJ95" i="1"/>
  <c r="CK95" i="1"/>
  <c r="CV95" i="1"/>
  <c r="CW95" i="1"/>
  <c r="CX95" i="1"/>
  <c r="CZ95" i="1"/>
  <c r="DA95" i="1"/>
  <c r="DB95" i="1"/>
  <c r="DC95" i="1"/>
  <c r="DN95" i="1"/>
  <c r="DO95" i="1"/>
  <c r="DP95" i="1"/>
  <c r="DR95" i="1"/>
  <c r="DS95" i="1"/>
  <c r="DT95" i="1"/>
  <c r="DU95" i="1"/>
  <c r="EG95" i="1"/>
  <c r="EH95" i="1"/>
  <c r="EI95" i="1"/>
  <c r="EK95" i="1"/>
  <c r="EL95" i="1"/>
  <c r="EM95" i="1"/>
  <c r="EN95" i="1"/>
  <c r="EY95" i="1"/>
  <c r="EZ95" i="1"/>
  <c r="FA95" i="1"/>
  <c r="FC95" i="1"/>
  <c r="FD95" i="1"/>
  <c r="FE95" i="1"/>
  <c r="FF95" i="1"/>
  <c r="FQ95" i="1"/>
  <c r="FR95" i="1"/>
  <c r="FS95" i="1"/>
  <c r="FU95" i="1"/>
  <c r="FV95" i="1"/>
  <c r="FW95" i="1"/>
  <c r="FX95" i="1"/>
  <c r="GI95" i="1"/>
  <c r="GJ95" i="1"/>
  <c r="GK95" i="1"/>
  <c r="GM95" i="1"/>
  <c r="GN95" i="1"/>
  <c r="GO95" i="1"/>
  <c r="GP95" i="1"/>
  <c r="HA95" i="1"/>
  <c r="HB95" i="1"/>
  <c r="HC95" i="1"/>
  <c r="HE95" i="1"/>
  <c r="HF95" i="1"/>
  <c r="HG95" i="1"/>
  <c r="HH95" i="1"/>
  <c r="HT95" i="1"/>
  <c r="HU95" i="1"/>
  <c r="HV95" i="1"/>
  <c r="HX95" i="1"/>
  <c r="HY95" i="1"/>
  <c r="HZ95" i="1"/>
  <c r="IA95" i="1"/>
  <c r="IL95" i="1"/>
  <c r="IM95" i="1"/>
  <c r="IN95" i="1"/>
  <c r="IP95" i="1"/>
  <c r="IQ95" i="1"/>
  <c r="IR95" i="1"/>
  <c r="IS95" i="1"/>
  <c r="JD95" i="1"/>
  <c r="JE95" i="1"/>
  <c r="JF95" i="1"/>
  <c r="JH95" i="1"/>
  <c r="JI95" i="1"/>
  <c r="JJ95" i="1"/>
  <c r="JK95" i="1"/>
  <c r="JV95" i="1"/>
  <c r="JW95" i="1"/>
  <c r="JX95" i="1"/>
  <c r="JZ95" i="1"/>
  <c r="KA95" i="1"/>
  <c r="KB95" i="1"/>
  <c r="KC95" i="1"/>
  <c r="KN95" i="1"/>
  <c r="KO95" i="1"/>
  <c r="KP95" i="1"/>
  <c r="KR95" i="1"/>
  <c r="KS95" i="1"/>
  <c r="KT95" i="1"/>
  <c r="KU95" i="1"/>
  <c r="LF95" i="1"/>
  <c r="LG95" i="1"/>
  <c r="LH95" i="1"/>
  <c r="LJ95" i="1"/>
  <c r="LK95" i="1"/>
  <c r="LL95" i="1"/>
  <c r="LM95" i="1"/>
  <c r="LX95" i="1"/>
  <c r="LY95" i="1"/>
  <c r="LZ95" i="1"/>
  <c r="MB95" i="1"/>
  <c r="MC95" i="1"/>
  <c r="MD95" i="1"/>
  <c r="ME95" i="1"/>
  <c r="MP95" i="1"/>
  <c r="MQ95" i="1"/>
  <c r="MR95" i="1"/>
  <c r="MT95" i="1"/>
  <c r="MU95" i="1"/>
  <c r="MV95" i="1"/>
  <c r="MW95" i="1"/>
  <c r="NH95" i="1"/>
  <c r="NI95" i="1"/>
  <c r="NJ95" i="1"/>
  <c r="NL95" i="1"/>
  <c r="NM95" i="1"/>
  <c r="NN95" i="1"/>
  <c r="NO95" i="1"/>
  <c r="NZ95" i="1"/>
  <c r="OA95" i="1"/>
  <c r="OB95" i="1"/>
  <c r="OD95" i="1"/>
  <c r="OE95" i="1"/>
  <c r="OF95" i="1"/>
  <c r="OG95" i="1"/>
  <c r="CD96" i="1"/>
  <c r="CE96" i="1"/>
  <c r="CF96" i="1"/>
  <c r="CH96" i="1"/>
  <c r="CI96" i="1"/>
  <c r="CJ96" i="1"/>
  <c r="CK96" i="1"/>
  <c r="CV96" i="1"/>
  <c r="CW96" i="1"/>
  <c r="CX96" i="1"/>
  <c r="CZ96" i="1"/>
  <c r="DA96" i="1"/>
  <c r="DB96" i="1"/>
  <c r="DC96" i="1"/>
  <c r="DN96" i="1"/>
  <c r="DO96" i="1"/>
  <c r="DP96" i="1"/>
  <c r="DR96" i="1"/>
  <c r="DS96" i="1"/>
  <c r="DT96" i="1"/>
  <c r="DU96" i="1"/>
  <c r="EG96" i="1"/>
  <c r="EH96" i="1"/>
  <c r="EI96" i="1"/>
  <c r="EK96" i="1"/>
  <c r="EL96" i="1"/>
  <c r="EM96" i="1"/>
  <c r="EN96" i="1"/>
  <c r="EY96" i="1"/>
  <c r="EZ96" i="1"/>
  <c r="FA96" i="1"/>
  <c r="FC96" i="1"/>
  <c r="FD96" i="1"/>
  <c r="FE96" i="1"/>
  <c r="FF96" i="1"/>
  <c r="FQ96" i="1"/>
  <c r="FR96" i="1"/>
  <c r="FS96" i="1"/>
  <c r="FU96" i="1"/>
  <c r="FV96" i="1"/>
  <c r="FW96" i="1"/>
  <c r="FX96" i="1"/>
  <c r="GI96" i="1"/>
  <c r="GJ96" i="1"/>
  <c r="GK96" i="1"/>
  <c r="GM96" i="1"/>
  <c r="GN96" i="1"/>
  <c r="GO96" i="1"/>
  <c r="GP96" i="1"/>
  <c r="HA96" i="1"/>
  <c r="HB96" i="1"/>
  <c r="HC96" i="1"/>
  <c r="HE96" i="1"/>
  <c r="HF96" i="1"/>
  <c r="HG96" i="1"/>
  <c r="HH96" i="1"/>
  <c r="HT96" i="1"/>
  <c r="HU96" i="1"/>
  <c r="HV96" i="1"/>
  <c r="HX96" i="1"/>
  <c r="HY96" i="1"/>
  <c r="HZ96" i="1"/>
  <c r="IA96" i="1"/>
  <c r="IL96" i="1"/>
  <c r="IM96" i="1"/>
  <c r="IN96" i="1"/>
  <c r="IP96" i="1"/>
  <c r="IQ96" i="1"/>
  <c r="IR96" i="1"/>
  <c r="IS96" i="1"/>
  <c r="JD96" i="1"/>
  <c r="JE96" i="1"/>
  <c r="JF96" i="1"/>
  <c r="JH96" i="1"/>
  <c r="JI96" i="1"/>
  <c r="JJ96" i="1"/>
  <c r="JK96" i="1"/>
  <c r="JV96" i="1"/>
  <c r="JW96" i="1"/>
  <c r="JX96" i="1"/>
  <c r="JZ96" i="1"/>
  <c r="KA96" i="1"/>
  <c r="KB96" i="1"/>
  <c r="KC96" i="1"/>
  <c r="KN96" i="1"/>
  <c r="KO96" i="1"/>
  <c r="KP96" i="1"/>
  <c r="KR96" i="1"/>
  <c r="KS96" i="1"/>
  <c r="KT96" i="1"/>
  <c r="KU96" i="1"/>
  <c r="LF96" i="1"/>
  <c r="LG96" i="1"/>
  <c r="LH96" i="1"/>
  <c r="LJ96" i="1"/>
  <c r="LK96" i="1"/>
  <c r="LL96" i="1"/>
  <c r="LM96" i="1"/>
  <c r="LX96" i="1"/>
  <c r="LY96" i="1"/>
  <c r="LZ96" i="1"/>
  <c r="MB96" i="1"/>
  <c r="MC96" i="1"/>
  <c r="MD96" i="1"/>
  <c r="ME96" i="1"/>
  <c r="MP96" i="1"/>
  <c r="MQ96" i="1"/>
  <c r="MR96" i="1"/>
  <c r="MT96" i="1"/>
  <c r="MU96" i="1"/>
  <c r="MV96" i="1"/>
  <c r="MW96" i="1"/>
  <c r="NH96" i="1"/>
  <c r="NI96" i="1"/>
  <c r="NJ96" i="1"/>
  <c r="NL96" i="1"/>
  <c r="NM96" i="1"/>
  <c r="NN96" i="1"/>
  <c r="NO96" i="1"/>
  <c r="NZ96" i="1"/>
  <c r="OA96" i="1"/>
  <c r="OB96" i="1"/>
  <c r="OD96" i="1"/>
  <c r="OE96" i="1"/>
  <c r="OF96" i="1"/>
  <c r="OG96" i="1"/>
  <c r="CD97" i="1"/>
  <c r="CE97" i="1"/>
  <c r="CF97" i="1"/>
  <c r="CH97" i="1"/>
  <c r="CI97" i="1"/>
  <c r="CJ97" i="1"/>
  <c r="CK97" i="1"/>
  <c r="CV97" i="1"/>
  <c r="CW97" i="1"/>
  <c r="CX97" i="1"/>
  <c r="CZ97" i="1"/>
  <c r="DA97" i="1"/>
  <c r="DB97" i="1"/>
  <c r="DC97" i="1"/>
  <c r="DN97" i="1"/>
  <c r="DO97" i="1"/>
  <c r="DP97" i="1"/>
  <c r="DR97" i="1"/>
  <c r="DS97" i="1"/>
  <c r="DT97" i="1"/>
  <c r="DU97" i="1"/>
  <c r="EG97" i="1"/>
  <c r="EH97" i="1"/>
  <c r="EI97" i="1"/>
  <c r="EK97" i="1"/>
  <c r="EL97" i="1"/>
  <c r="EM97" i="1"/>
  <c r="EN97" i="1"/>
  <c r="EY97" i="1"/>
  <c r="EZ97" i="1"/>
  <c r="FA97" i="1"/>
  <c r="FC97" i="1"/>
  <c r="FD97" i="1"/>
  <c r="FE97" i="1"/>
  <c r="FF97" i="1"/>
  <c r="FQ97" i="1"/>
  <c r="FR97" i="1"/>
  <c r="FS97" i="1"/>
  <c r="FU97" i="1"/>
  <c r="FV97" i="1"/>
  <c r="FW97" i="1"/>
  <c r="FX97" i="1"/>
  <c r="GI97" i="1"/>
  <c r="GJ97" i="1"/>
  <c r="GK97" i="1"/>
  <c r="GM97" i="1"/>
  <c r="GN97" i="1"/>
  <c r="GO97" i="1"/>
  <c r="GP97" i="1"/>
  <c r="HA97" i="1"/>
  <c r="HB97" i="1"/>
  <c r="HC97" i="1"/>
  <c r="HE97" i="1"/>
  <c r="HF97" i="1"/>
  <c r="HG97" i="1"/>
  <c r="HH97" i="1"/>
  <c r="HT97" i="1"/>
  <c r="HU97" i="1"/>
  <c r="HV97" i="1"/>
  <c r="HX97" i="1"/>
  <c r="HY97" i="1"/>
  <c r="HZ97" i="1"/>
  <c r="IA97" i="1"/>
  <c r="IL97" i="1"/>
  <c r="IM97" i="1"/>
  <c r="IN97" i="1"/>
  <c r="IP97" i="1"/>
  <c r="IQ97" i="1"/>
  <c r="IR97" i="1"/>
  <c r="IS97" i="1"/>
  <c r="JD97" i="1"/>
  <c r="JE97" i="1"/>
  <c r="JF97" i="1"/>
  <c r="JH97" i="1"/>
  <c r="JI97" i="1"/>
  <c r="JJ97" i="1"/>
  <c r="JK97" i="1"/>
  <c r="JV97" i="1"/>
  <c r="JW97" i="1"/>
  <c r="JX97" i="1"/>
  <c r="JZ97" i="1"/>
  <c r="KA97" i="1"/>
  <c r="KB97" i="1"/>
  <c r="KC97" i="1"/>
  <c r="KN97" i="1"/>
  <c r="KO97" i="1"/>
  <c r="KP97" i="1"/>
  <c r="KR97" i="1"/>
  <c r="KS97" i="1"/>
  <c r="KT97" i="1"/>
  <c r="KU97" i="1"/>
  <c r="LF97" i="1"/>
  <c r="LG97" i="1"/>
  <c r="LH97" i="1"/>
  <c r="LJ97" i="1"/>
  <c r="LK97" i="1"/>
  <c r="LL97" i="1"/>
  <c r="LM97" i="1"/>
  <c r="LX97" i="1"/>
  <c r="LY97" i="1"/>
  <c r="LZ97" i="1"/>
  <c r="MB97" i="1"/>
  <c r="MC97" i="1"/>
  <c r="MD97" i="1"/>
  <c r="ME97" i="1"/>
  <c r="MP97" i="1"/>
  <c r="MQ97" i="1"/>
  <c r="MR97" i="1"/>
  <c r="MT97" i="1"/>
  <c r="MU97" i="1"/>
  <c r="MV97" i="1"/>
  <c r="MW97" i="1"/>
  <c r="NH97" i="1"/>
  <c r="NI97" i="1"/>
  <c r="NJ97" i="1"/>
  <c r="NL97" i="1"/>
  <c r="NM97" i="1"/>
  <c r="NN97" i="1"/>
  <c r="NO97" i="1"/>
  <c r="NZ97" i="1"/>
  <c r="OA97" i="1"/>
  <c r="OB97" i="1"/>
  <c r="OD97" i="1"/>
  <c r="OE97" i="1"/>
  <c r="OF97" i="1"/>
  <c r="OG97" i="1"/>
  <c r="CD98" i="1"/>
  <c r="CE98" i="1"/>
  <c r="CF98" i="1"/>
  <c r="CH98" i="1"/>
  <c r="CI98" i="1"/>
  <c r="CJ98" i="1"/>
  <c r="CK98" i="1"/>
  <c r="CV98" i="1"/>
  <c r="CW98" i="1"/>
  <c r="CX98" i="1"/>
  <c r="CZ98" i="1"/>
  <c r="DA98" i="1"/>
  <c r="DB98" i="1"/>
  <c r="DC98" i="1"/>
  <c r="DN98" i="1"/>
  <c r="DO98" i="1"/>
  <c r="DP98" i="1"/>
  <c r="DR98" i="1"/>
  <c r="DS98" i="1"/>
  <c r="DT98" i="1"/>
  <c r="DU98" i="1"/>
  <c r="EG98" i="1"/>
  <c r="EH98" i="1"/>
  <c r="EI98" i="1"/>
  <c r="EK98" i="1"/>
  <c r="EL98" i="1"/>
  <c r="EM98" i="1"/>
  <c r="EN98" i="1"/>
  <c r="EY98" i="1"/>
  <c r="EZ98" i="1"/>
  <c r="FA98" i="1"/>
  <c r="FC98" i="1"/>
  <c r="FD98" i="1"/>
  <c r="FE98" i="1"/>
  <c r="FF98" i="1"/>
  <c r="FQ98" i="1"/>
  <c r="FR98" i="1"/>
  <c r="FS98" i="1"/>
  <c r="FU98" i="1"/>
  <c r="FV98" i="1"/>
  <c r="FW98" i="1"/>
  <c r="FX98" i="1"/>
  <c r="GI98" i="1"/>
  <c r="GJ98" i="1"/>
  <c r="GK98" i="1"/>
  <c r="GM98" i="1"/>
  <c r="GN98" i="1"/>
  <c r="GO98" i="1"/>
  <c r="GP98" i="1"/>
  <c r="HA98" i="1"/>
  <c r="HB98" i="1"/>
  <c r="HC98" i="1"/>
  <c r="HE98" i="1"/>
  <c r="HF98" i="1"/>
  <c r="HG98" i="1"/>
  <c r="HH98" i="1"/>
  <c r="HT98" i="1"/>
  <c r="HU98" i="1"/>
  <c r="HV98" i="1"/>
  <c r="HX98" i="1"/>
  <c r="HY98" i="1"/>
  <c r="HZ98" i="1"/>
  <c r="IA98" i="1"/>
  <c r="IL98" i="1"/>
  <c r="IM98" i="1"/>
  <c r="IN98" i="1"/>
  <c r="IP98" i="1"/>
  <c r="IQ98" i="1"/>
  <c r="IR98" i="1"/>
  <c r="IS98" i="1"/>
  <c r="JD98" i="1"/>
  <c r="JE98" i="1"/>
  <c r="JF98" i="1"/>
  <c r="JH98" i="1"/>
  <c r="JI98" i="1"/>
  <c r="JJ98" i="1"/>
  <c r="JK98" i="1"/>
  <c r="JV98" i="1"/>
  <c r="JW98" i="1"/>
  <c r="JX98" i="1"/>
  <c r="JZ98" i="1"/>
  <c r="KA98" i="1"/>
  <c r="KB98" i="1"/>
  <c r="KC98" i="1"/>
  <c r="KN98" i="1"/>
  <c r="KO98" i="1"/>
  <c r="KP98" i="1"/>
  <c r="KR98" i="1"/>
  <c r="KS98" i="1"/>
  <c r="KT98" i="1"/>
  <c r="KU98" i="1"/>
  <c r="LF98" i="1"/>
  <c r="LG98" i="1"/>
  <c r="LH98" i="1"/>
  <c r="LJ98" i="1"/>
  <c r="LK98" i="1"/>
  <c r="LL98" i="1"/>
  <c r="LM98" i="1"/>
  <c r="LX98" i="1"/>
  <c r="LY98" i="1"/>
  <c r="LZ98" i="1"/>
  <c r="MB98" i="1"/>
  <c r="MC98" i="1"/>
  <c r="MD98" i="1"/>
  <c r="ME98" i="1"/>
  <c r="MP98" i="1"/>
  <c r="MQ98" i="1"/>
  <c r="MR98" i="1"/>
  <c r="MT98" i="1"/>
  <c r="MU98" i="1"/>
  <c r="MV98" i="1"/>
  <c r="MW98" i="1"/>
  <c r="NH98" i="1"/>
  <c r="NI98" i="1"/>
  <c r="NJ98" i="1"/>
  <c r="NL98" i="1"/>
  <c r="NM98" i="1"/>
  <c r="NN98" i="1"/>
  <c r="NO98" i="1"/>
  <c r="NZ98" i="1"/>
  <c r="OA98" i="1"/>
  <c r="OB98" i="1"/>
  <c r="OD98" i="1"/>
  <c r="OE98" i="1"/>
  <c r="OF98" i="1"/>
  <c r="OG98" i="1"/>
  <c r="CD99" i="1"/>
  <c r="CE99" i="1"/>
  <c r="CF99" i="1"/>
  <c r="CH99" i="1"/>
  <c r="CI99" i="1"/>
  <c r="CJ99" i="1"/>
  <c r="CK99" i="1"/>
  <c r="CV99" i="1"/>
  <c r="CW99" i="1"/>
  <c r="CX99" i="1"/>
  <c r="CZ99" i="1"/>
  <c r="DA99" i="1"/>
  <c r="DB99" i="1"/>
  <c r="DC99" i="1"/>
  <c r="DN99" i="1"/>
  <c r="DO99" i="1"/>
  <c r="DP99" i="1"/>
  <c r="DR99" i="1"/>
  <c r="DS99" i="1"/>
  <c r="DT99" i="1"/>
  <c r="DU99" i="1"/>
  <c r="EG99" i="1"/>
  <c r="EH99" i="1"/>
  <c r="EI99" i="1"/>
  <c r="EK99" i="1"/>
  <c r="EL99" i="1"/>
  <c r="EM99" i="1"/>
  <c r="EN99" i="1"/>
  <c r="EY99" i="1"/>
  <c r="EZ99" i="1"/>
  <c r="FA99" i="1"/>
  <c r="FC99" i="1"/>
  <c r="FD99" i="1"/>
  <c r="FE99" i="1"/>
  <c r="FF99" i="1"/>
  <c r="FQ99" i="1"/>
  <c r="FR99" i="1"/>
  <c r="FS99" i="1"/>
  <c r="FU99" i="1"/>
  <c r="FV99" i="1"/>
  <c r="FW99" i="1"/>
  <c r="FX99" i="1"/>
  <c r="GI99" i="1"/>
  <c r="GJ99" i="1"/>
  <c r="GK99" i="1"/>
  <c r="GM99" i="1"/>
  <c r="GN99" i="1"/>
  <c r="GO99" i="1"/>
  <c r="GP99" i="1"/>
  <c r="HA99" i="1"/>
  <c r="HB99" i="1"/>
  <c r="HC99" i="1"/>
  <c r="HE99" i="1"/>
  <c r="HF99" i="1"/>
  <c r="HG99" i="1"/>
  <c r="HH99" i="1"/>
  <c r="HT99" i="1"/>
  <c r="HU99" i="1"/>
  <c r="HV99" i="1"/>
  <c r="HX99" i="1"/>
  <c r="HY99" i="1"/>
  <c r="HZ99" i="1"/>
  <c r="IA99" i="1"/>
  <c r="IL99" i="1"/>
  <c r="IM99" i="1"/>
  <c r="IN99" i="1"/>
  <c r="IP99" i="1"/>
  <c r="IQ99" i="1"/>
  <c r="IR99" i="1"/>
  <c r="IS99" i="1"/>
  <c r="JD99" i="1"/>
  <c r="JE99" i="1"/>
  <c r="JF99" i="1"/>
  <c r="JH99" i="1"/>
  <c r="JI99" i="1"/>
  <c r="JJ99" i="1"/>
  <c r="JK99" i="1"/>
  <c r="JV99" i="1"/>
  <c r="JW99" i="1"/>
  <c r="JX99" i="1"/>
  <c r="JZ99" i="1"/>
  <c r="KA99" i="1"/>
  <c r="KB99" i="1"/>
  <c r="KC99" i="1"/>
  <c r="KN99" i="1"/>
  <c r="KO99" i="1"/>
  <c r="KP99" i="1"/>
  <c r="KR99" i="1"/>
  <c r="KS99" i="1"/>
  <c r="KT99" i="1"/>
  <c r="KU99" i="1"/>
  <c r="LF99" i="1"/>
  <c r="LG99" i="1"/>
  <c r="LH99" i="1"/>
  <c r="LJ99" i="1"/>
  <c r="LK99" i="1"/>
  <c r="LL99" i="1"/>
  <c r="LM99" i="1"/>
  <c r="LX99" i="1"/>
  <c r="LY99" i="1"/>
  <c r="LZ99" i="1"/>
  <c r="MB99" i="1"/>
  <c r="MC99" i="1"/>
  <c r="MD99" i="1"/>
  <c r="ME99" i="1"/>
  <c r="MP99" i="1"/>
  <c r="MQ99" i="1"/>
  <c r="MR99" i="1"/>
  <c r="MT99" i="1"/>
  <c r="MU99" i="1"/>
  <c r="MV99" i="1"/>
  <c r="MW99" i="1"/>
  <c r="NH99" i="1"/>
  <c r="NI99" i="1"/>
  <c r="NJ99" i="1"/>
  <c r="NL99" i="1"/>
  <c r="NM99" i="1"/>
  <c r="NN99" i="1"/>
  <c r="NO99" i="1"/>
  <c r="NZ99" i="1"/>
  <c r="OA99" i="1"/>
  <c r="OB99" i="1"/>
  <c r="OD99" i="1"/>
  <c r="OE99" i="1"/>
  <c r="OF99" i="1"/>
  <c r="OG99" i="1"/>
  <c r="CD100" i="1"/>
  <c r="CE100" i="1"/>
  <c r="CF100" i="1"/>
  <c r="CH100" i="1"/>
  <c r="CI100" i="1"/>
  <c r="CJ100" i="1"/>
  <c r="CK100" i="1"/>
  <c r="CV100" i="1"/>
  <c r="CW100" i="1"/>
  <c r="CX100" i="1"/>
  <c r="CZ100" i="1"/>
  <c r="DA100" i="1"/>
  <c r="DB100" i="1"/>
  <c r="DC100" i="1"/>
  <c r="DN100" i="1"/>
  <c r="DO100" i="1"/>
  <c r="DP100" i="1"/>
  <c r="DR100" i="1"/>
  <c r="DS100" i="1"/>
  <c r="DT100" i="1"/>
  <c r="DU100" i="1"/>
  <c r="EG100" i="1"/>
  <c r="EH100" i="1"/>
  <c r="EI100" i="1"/>
  <c r="EK100" i="1"/>
  <c r="EL100" i="1"/>
  <c r="EM100" i="1"/>
  <c r="EN100" i="1"/>
  <c r="EY100" i="1"/>
  <c r="EZ100" i="1"/>
  <c r="FA100" i="1"/>
  <c r="FC100" i="1"/>
  <c r="FD100" i="1"/>
  <c r="FE100" i="1"/>
  <c r="FF100" i="1"/>
  <c r="FQ100" i="1"/>
  <c r="FR100" i="1"/>
  <c r="FS100" i="1"/>
  <c r="FU100" i="1"/>
  <c r="FV100" i="1"/>
  <c r="FW100" i="1"/>
  <c r="FX100" i="1"/>
  <c r="GI100" i="1"/>
  <c r="GJ100" i="1"/>
  <c r="GK100" i="1"/>
  <c r="GM100" i="1"/>
  <c r="GN100" i="1"/>
  <c r="GO100" i="1"/>
  <c r="GP100" i="1"/>
  <c r="HA100" i="1"/>
  <c r="HB100" i="1"/>
  <c r="HC100" i="1"/>
  <c r="HE100" i="1"/>
  <c r="HF100" i="1"/>
  <c r="HG100" i="1"/>
  <c r="HH100" i="1"/>
  <c r="HT100" i="1"/>
  <c r="HU100" i="1"/>
  <c r="HV100" i="1"/>
  <c r="HX100" i="1"/>
  <c r="HY100" i="1"/>
  <c r="HZ100" i="1"/>
  <c r="IA100" i="1"/>
  <c r="IL100" i="1"/>
  <c r="IM100" i="1"/>
  <c r="IN100" i="1"/>
  <c r="IP100" i="1"/>
  <c r="IQ100" i="1"/>
  <c r="IR100" i="1"/>
  <c r="IS100" i="1"/>
  <c r="JD100" i="1"/>
  <c r="JE100" i="1"/>
  <c r="JF100" i="1"/>
  <c r="JH100" i="1"/>
  <c r="JI100" i="1"/>
  <c r="JJ100" i="1"/>
  <c r="JK100" i="1"/>
  <c r="JV100" i="1"/>
  <c r="JW100" i="1"/>
  <c r="JX100" i="1"/>
  <c r="JZ100" i="1"/>
  <c r="KA100" i="1"/>
  <c r="KB100" i="1"/>
  <c r="KC100" i="1"/>
  <c r="KN100" i="1"/>
  <c r="KO100" i="1"/>
  <c r="KP100" i="1"/>
  <c r="KR100" i="1"/>
  <c r="KS100" i="1"/>
  <c r="KT100" i="1"/>
  <c r="KU100" i="1"/>
  <c r="LF100" i="1"/>
  <c r="LG100" i="1"/>
  <c r="LH100" i="1"/>
  <c r="LJ100" i="1"/>
  <c r="LK100" i="1"/>
  <c r="LL100" i="1"/>
  <c r="LM100" i="1"/>
  <c r="LX100" i="1"/>
  <c r="LY100" i="1"/>
  <c r="LZ100" i="1"/>
  <c r="MB100" i="1"/>
  <c r="MC100" i="1"/>
  <c r="MD100" i="1"/>
  <c r="ME100" i="1"/>
  <c r="MP100" i="1"/>
  <c r="MQ100" i="1"/>
  <c r="MR100" i="1"/>
  <c r="MT100" i="1"/>
  <c r="MU100" i="1"/>
  <c r="MV100" i="1"/>
  <c r="MW100" i="1"/>
  <c r="NH100" i="1"/>
  <c r="NI100" i="1"/>
  <c r="NJ100" i="1"/>
  <c r="NL100" i="1"/>
  <c r="NM100" i="1"/>
  <c r="NN100" i="1"/>
  <c r="NO100" i="1"/>
  <c r="NZ100" i="1"/>
  <c r="OA100" i="1"/>
  <c r="OB100" i="1"/>
  <c r="OD100" i="1"/>
  <c r="OE100" i="1"/>
  <c r="OF100" i="1"/>
  <c r="OG100" i="1"/>
  <c r="OG4" i="1"/>
  <c r="OF4" i="1"/>
  <c r="OE4" i="1"/>
  <c r="OD4" i="1"/>
  <c r="NO4" i="1"/>
  <c r="NN4" i="1"/>
  <c r="NM4" i="1"/>
  <c r="NL4" i="1"/>
  <c r="MW4" i="1"/>
  <c r="MV4" i="1"/>
  <c r="MU4" i="1"/>
  <c r="MT4" i="1"/>
  <c r="ME4" i="1"/>
  <c r="MD4" i="1"/>
  <c r="MC4" i="1"/>
  <c r="MB4" i="1"/>
  <c r="LM4" i="1"/>
  <c r="LL4" i="1"/>
  <c r="LK4" i="1"/>
  <c r="LJ4" i="1"/>
  <c r="KU4" i="1"/>
  <c r="KT4" i="1"/>
  <c r="KS4" i="1"/>
  <c r="KR4" i="1"/>
  <c r="KC4" i="1"/>
  <c r="KB4" i="1"/>
  <c r="KA4" i="1"/>
  <c r="JZ4" i="1"/>
  <c r="JK4" i="1"/>
  <c r="JJ4" i="1"/>
  <c r="JI4" i="1"/>
  <c r="JH4" i="1"/>
  <c r="IS4" i="1"/>
  <c r="IR4" i="1"/>
  <c r="IQ4" i="1"/>
  <c r="IP4" i="1"/>
  <c r="IA4" i="1"/>
  <c r="HZ4" i="1"/>
  <c r="HY4" i="1"/>
  <c r="HX4" i="1"/>
  <c r="HH4" i="1"/>
  <c r="HG4" i="1"/>
  <c r="HF4" i="1"/>
  <c r="HE4" i="1"/>
  <c r="GP4" i="1"/>
  <c r="GO4" i="1"/>
  <c r="GN4" i="1"/>
  <c r="GM4" i="1"/>
  <c r="FX4" i="1"/>
  <c r="FW4" i="1"/>
  <c r="FV4" i="1"/>
  <c r="FU4" i="1"/>
  <c r="FC4" i="1"/>
  <c r="FF4" i="1"/>
  <c r="FE4" i="1"/>
  <c r="FD4" i="1"/>
  <c r="EN4" i="1"/>
  <c r="EM4" i="1"/>
  <c r="EL4" i="1"/>
  <c r="EK4" i="1"/>
  <c r="DU4" i="1"/>
  <c r="DT4" i="1"/>
  <c r="DS4" i="1"/>
  <c r="DR4" i="1"/>
  <c r="DC4" i="1"/>
  <c r="DB4" i="1"/>
  <c r="DA4" i="1"/>
  <c r="CZ4" i="1"/>
  <c r="OB4" i="1"/>
  <c r="OA4" i="1"/>
  <c r="NZ4" i="1"/>
  <c r="NJ4" i="1"/>
  <c r="NI4" i="1"/>
  <c r="NH4" i="1"/>
  <c r="MR4" i="1"/>
  <c r="MQ4" i="1"/>
  <c r="MP4" i="1"/>
  <c r="LZ4" i="1"/>
  <c r="LY4" i="1"/>
  <c r="LX4" i="1"/>
  <c r="LH4" i="1"/>
  <c r="LG4" i="1"/>
  <c r="LF4" i="1"/>
  <c r="KP4" i="1"/>
  <c r="KO4" i="1"/>
  <c r="KN4" i="1"/>
  <c r="JX4" i="1"/>
  <c r="JW4" i="1"/>
  <c r="JV4" i="1"/>
  <c r="JF4" i="1"/>
  <c r="JE4" i="1"/>
  <c r="JD4" i="1"/>
  <c r="IN4" i="1"/>
  <c r="IM4" i="1"/>
  <c r="IL4" i="1"/>
  <c r="HV4" i="1"/>
  <c r="HU4" i="1"/>
  <c r="HT4" i="1"/>
  <c r="HC4" i="1"/>
  <c r="HB4" i="1"/>
  <c r="HA4" i="1"/>
  <c r="GK4" i="1"/>
  <c r="GJ4" i="1"/>
  <c r="GI4" i="1"/>
  <c r="FS4" i="1"/>
  <c r="FR4" i="1"/>
  <c r="FQ4" i="1"/>
  <c r="FA4" i="1"/>
  <c r="EZ4" i="1"/>
  <c r="EY4" i="1"/>
  <c r="EI4" i="1"/>
  <c r="EH4" i="1"/>
  <c r="EG4" i="1"/>
  <c r="DP4" i="1"/>
  <c r="DO4" i="1"/>
  <c r="DN4" i="1"/>
  <c r="CX4" i="1"/>
  <c r="CW4" i="1"/>
  <c r="CV4" i="1"/>
  <c r="CK4" i="1"/>
  <c r="CJ4" i="1"/>
  <c r="CI4" i="1"/>
  <c r="CH4" i="1"/>
  <c r="CF4" i="1"/>
  <c r="CE4" i="1"/>
  <c r="CD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B4" i="1"/>
  <c r="AA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G4" i="1"/>
  <c r="F4" i="1"/>
  <c r="OY100" i="1"/>
  <c r="OY99" i="1"/>
  <c r="OY98" i="1"/>
  <c r="OY97" i="1"/>
  <c r="OY96" i="1"/>
  <c r="OY95" i="1"/>
  <c r="OY94" i="1"/>
  <c r="OY93" i="1"/>
  <c r="OY92" i="1"/>
  <c r="OY91" i="1"/>
  <c r="OY90" i="1"/>
  <c r="OY89" i="1"/>
  <c r="OY88" i="1"/>
  <c r="OY87" i="1"/>
  <c r="OY86" i="1"/>
  <c r="OY85" i="1"/>
  <c r="OY84" i="1"/>
  <c r="OY83" i="1"/>
  <c r="OY82" i="1"/>
  <c r="OY81" i="1"/>
  <c r="OY80" i="1"/>
  <c r="OY79" i="1"/>
  <c r="OY78" i="1"/>
  <c r="OY77" i="1"/>
  <c r="OY76" i="1"/>
  <c r="OY75" i="1"/>
  <c r="OY74" i="1"/>
  <c r="OY73" i="1"/>
  <c r="OY72" i="1"/>
  <c r="OY71" i="1"/>
  <c r="OY70" i="1"/>
  <c r="OY69" i="1"/>
  <c r="OY68" i="1"/>
  <c r="OY67" i="1"/>
  <c r="OY66" i="1"/>
  <c r="OY65" i="1"/>
  <c r="OY64" i="1"/>
  <c r="OY63" i="1"/>
  <c r="OY62" i="1"/>
  <c r="OY61" i="1"/>
  <c r="OY60" i="1"/>
  <c r="OY59" i="1"/>
  <c r="OY58" i="1"/>
  <c r="OY57" i="1"/>
  <c r="OY56" i="1"/>
  <c r="OY55" i="1"/>
  <c r="OY54" i="1"/>
  <c r="OY53" i="1"/>
  <c r="OY52" i="1"/>
  <c r="OY51" i="1"/>
  <c r="OY50" i="1"/>
  <c r="OY49" i="1"/>
  <c r="OY48" i="1"/>
  <c r="OY47" i="1"/>
  <c r="OY46" i="1"/>
  <c r="OY45" i="1"/>
  <c r="OY44" i="1"/>
  <c r="OY43" i="1"/>
  <c r="OY42" i="1"/>
  <c r="OY41" i="1"/>
  <c r="OY40" i="1"/>
  <c r="OY39" i="1"/>
  <c r="OY38" i="1"/>
  <c r="OY37" i="1"/>
  <c r="OY36" i="1"/>
  <c r="OY35" i="1"/>
  <c r="OY34" i="1"/>
  <c r="OY33" i="1"/>
  <c r="OY32" i="1"/>
  <c r="OY31" i="1"/>
  <c r="OY30" i="1"/>
  <c r="OY29" i="1"/>
  <c r="OY28" i="1"/>
  <c r="OY27" i="1"/>
  <c r="OY26" i="1"/>
  <c r="OY25" i="1"/>
  <c r="OY24" i="1"/>
  <c r="OY23" i="1"/>
  <c r="OY22" i="1"/>
  <c r="OY21" i="1"/>
  <c r="OY20" i="1"/>
  <c r="OY19" i="1"/>
  <c r="OY18" i="1"/>
  <c r="OY17" i="1"/>
  <c r="OY16" i="1"/>
  <c r="OY15" i="1"/>
  <c r="OY14" i="1"/>
  <c r="OY13" i="1"/>
  <c r="OY12" i="1"/>
  <c r="OY11" i="1"/>
  <c r="OY10" i="1"/>
  <c r="OY9" i="1"/>
  <c r="OY8" i="1"/>
  <c r="OY7" i="1"/>
  <c r="OY6" i="1"/>
  <c r="OY5" i="1"/>
  <c r="OY4" i="1"/>
  <c r="OR5" i="1"/>
  <c r="OR6" i="1"/>
  <c r="OR7" i="1"/>
  <c r="OR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29" i="1"/>
  <c r="OR30" i="1"/>
  <c r="OR31" i="1"/>
  <c r="OR32" i="1"/>
  <c r="OR33" i="1"/>
  <c r="OR34" i="1"/>
  <c r="OR35" i="1"/>
  <c r="OR36" i="1"/>
  <c r="OR37" i="1"/>
  <c r="OR38" i="1"/>
  <c r="OR39" i="1"/>
  <c r="OR40" i="1"/>
  <c r="OR41" i="1"/>
  <c r="OR42" i="1"/>
  <c r="OR43" i="1"/>
  <c r="OR44" i="1"/>
  <c r="OR45" i="1"/>
  <c r="OR46" i="1"/>
  <c r="OR47" i="1"/>
  <c r="OR48" i="1"/>
  <c r="OR49" i="1"/>
  <c r="OR50" i="1"/>
  <c r="OR51" i="1"/>
  <c r="OR52" i="1"/>
  <c r="OR53" i="1"/>
  <c r="OR54" i="1"/>
  <c r="OR55" i="1"/>
  <c r="OR56" i="1"/>
  <c r="OR57" i="1"/>
  <c r="OR58" i="1"/>
  <c r="OR59" i="1"/>
  <c r="OR60" i="1"/>
  <c r="OR61" i="1"/>
  <c r="OR62" i="1"/>
  <c r="OR63" i="1"/>
  <c r="OR64" i="1"/>
  <c r="OR65" i="1"/>
  <c r="OR66" i="1"/>
  <c r="OR67" i="1"/>
  <c r="OR68" i="1"/>
  <c r="OR69" i="1"/>
  <c r="OR70" i="1"/>
  <c r="OR71" i="1"/>
  <c r="OR72" i="1"/>
  <c r="OR73" i="1"/>
  <c r="OR74" i="1"/>
  <c r="OR75" i="1"/>
  <c r="OR76" i="1"/>
  <c r="OR77" i="1"/>
  <c r="OR78" i="1"/>
  <c r="OR79" i="1"/>
  <c r="OR80" i="1"/>
  <c r="OR81" i="1"/>
  <c r="OR82" i="1"/>
  <c r="OR83" i="1"/>
  <c r="OR84" i="1"/>
  <c r="OR85" i="1"/>
  <c r="OR86" i="1"/>
  <c r="OR87" i="1"/>
  <c r="OR88" i="1"/>
  <c r="OR89" i="1"/>
  <c r="OR90" i="1"/>
  <c r="OR91" i="1"/>
  <c r="OR92" i="1"/>
  <c r="OR93" i="1"/>
  <c r="OR94" i="1"/>
  <c r="OR95" i="1"/>
  <c r="OR96" i="1"/>
  <c r="OR97" i="1"/>
  <c r="OR98" i="1"/>
  <c r="OR99" i="1"/>
  <c r="OR100" i="1"/>
  <c r="OR4" i="1"/>
  <c r="RI100" i="1"/>
  <c r="RH100" i="1"/>
  <c r="RG100" i="1"/>
  <c r="RF100" i="1"/>
  <c r="RE100" i="1"/>
  <c r="RI99" i="1"/>
  <c r="RH99" i="1"/>
  <c r="RG99" i="1"/>
  <c r="RF99" i="1"/>
  <c r="RE99" i="1"/>
  <c r="RI98" i="1"/>
  <c r="RH98" i="1"/>
  <c r="RG98" i="1"/>
  <c r="RF98" i="1"/>
  <c r="RE98" i="1"/>
  <c r="RI97" i="1"/>
  <c r="RH97" i="1"/>
  <c r="RG97" i="1"/>
  <c r="RF97" i="1"/>
  <c r="RE97" i="1"/>
  <c r="RI96" i="1"/>
  <c r="RH96" i="1"/>
  <c r="RG96" i="1"/>
  <c r="RF96" i="1"/>
  <c r="RE96" i="1"/>
  <c r="RI95" i="1"/>
  <c r="RH95" i="1"/>
  <c r="RG95" i="1"/>
  <c r="RF95" i="1"/>
  <c r="RE95" i="1"/>
  <c r="RI94" i="1"/>
  <c r="RH94" i="1"/>
  <c r="RG94" i="1"/>
  <c r="RF94" i="1"/>
  <c r="RE94" i="1"/>
  <c r="RI93" i="1"/>
  <c r="RH93" i="1"/>
  <c r="RG93" i="1"/>
  <c r="RF93" i="1"/>
  <c r="RE93" i="1"/>
  <c r="RI92" i="1"/>
  <c r="RH92" i="1"/>
  <c r="RG92" i="1"/>
  <c r="RF92" i="1"/>
  <c r="RE92" i="1"/>
  <c r="RI91" i="1"/>
  <c r="RH91" i="1"/>
  <c r="RG91" i="1"/>
  <c r="RF91" i="1"/>
  <c r="RE91" i="1"/>
  <c r="RI90" i="1"/>
  <c r="RH90" i="1"/>
  <c r="RG90" i="1"/>
  <c r="RF90" i="1"/>
  <c r="RE90" i="1"/>
  <c r="RI89" i="1"/>
  <c r="RH89" i="1"/>
  <c r="RG89" i="1"/>
  <c r="RF89" i="1"/>
  <c r="RE89" i="1"/>
  <c r="RI88" i="1"/>
  <c r="RH88" i="1"/>
  <c r="RG88" i="1"/>
  <c r="RF88" i="1"/>
  <c r="RE88" i="1"/>
  <c r="RI87" i="1"/>
  <c r="RH87" i="1"/>
  <c r="RG87" i="1"/>
  <c r="RF87" i="1"/>
  <c r="RE87" i="1"/>
  <c r="RI86" i="1"/>
  <c r="RH86" i="1"/>
  <c r="RG86" i="1"/>
  <c r="RF86" i="1"/>
  <c r="RE86" i="1"/>
  <c r="RI85" i="1"/>
  <c r="RH85" i="1"/>
  <c r="RG85" i="1"/>
  <c r="RF85" i="1"/>
  <c r="RE85" i="1"/>
  <c r="RI84" i="1"/>
  <c r="RH84" i="1"/>
  <c r="RG84" i="1"/>
  <c r="RF84" i="1"/>
  <c r="RE84" i="1"/>
  <c r="RI83" i="1"/>
  <c r="RH83" i="1"/>
  <c r="RG83" i="1"/>
  <c r="RF83" i="1"/>
  <c r="RE83" i="1"/>
  <c r="RI82" i="1"/>
  <c r="RH82" i="1"/>
  <c r="RG82" i="1"/>
  <c r="RF82" i="1"/>
  <c r="RE82" i="1"/>
  <c r="RI81" i="1"/>
  <c r="RH81" i="1"/>
  <c r="RG81" i="1"/>
  <c r="RF81" i="1"/>
  <c r="RE81" i="1"/>
  <c r="RI80" i="1"/>
  <c r="RH80" i="1"/>
  <c r="RG80" i="1"/>
  <c r="RF80" i="1"/>
  <c r="RE80" i="1"/>
  <c r="RI79" i="1"/>
  <c r="RH79" i="1"/>
  <c r="RG79" i="1"/>
  <c r="RF79" i="1"/>
  <c r="RE79" i="1"/>
  <c r="RI78" i="1"/>
  <c r="RH78" i="1"/>
  <c r="RG78" i="1"/>
  <c r="RF78" i="1"/>
  <c r="RE78" i="1"/>
  <c r="RI77" i="1"/>
  <c r="RH77" i="1"/>
  <c r="RG77" i="1"/>
  <c r="RF77" i="1"/>
  <c r="RE77" i="1"/>
  <c r="RI76" i="1"/>
  <c r="RH76" i="1"/>
  <c r="RG76" i="1"/>
  <c r="RF76" i="1"/>
  <c r="RE76" i="1"/>
  <c r="RI75" i="1"/>
  <c r="RH75" i="1"/>
  <c r="RG75" i="1"/>
  <c r="RF75" i="1"/>
  <c r="RE75" i="1"/>
  <c r="RI74" i="1"/>
  <c r="RH74" i="1"/>
  <c r="RG74" i="1"/>
  <c r="RF74" i="1"/>
  <c r="RE74" i="1"/>
  <c r="RI73" i="1"/>
  <c r="RH73" i="1"/>
  <c r="RG73" i="1"/>
  <c r="RF73" i="1"/>
  <c r="RE73" i="1"/>
  <c r="RI72" i="1"/>
  <c r="RH72" i="1"/>
  <c r="RG72" i="1"/>
  <c r="RF72" i="1"/>
  <c r="RE72" i="1"/>
  <c r="RI71" i="1"/>
  <c r="RH71" i="1"/>
  <c r="RG71" i="1"/>
  <c r="RF71" i="1"/>
  <c r="RE71" i="1"/>
  <c r="RI70" i="1"/>
  <c r="RH70" i="1"/>
  <c r="RG70" i="1"/>
  <c r="RF70" i="1"/>
  <c r="RE70" i="1"/>
  <c r="RI69" i="1"/>
  <c r="RH69" i="1"/>
  <c r="RG69" i="1"/>
  <c r="RF69" i="1"/>
  <c r="RE69" i="1"/>
  <c r="RI68" i="1"/>
  <c r="RH68" i="1"/>
  <c r="RG68" i="1"/>
  <c r="RF68" i="1"/>
  <c r="RE68" i="1"/>
  <c r="RI67" i="1"/>
  <c r="RH67" i="1"/>
  <c r="RG67" i="1"/>
  <c r="RF67" i="1"/>
  <c r="RE67" i="1"/>
  <c r="RI66" i="1"/>
  <c r="RH66" i="1"/>
  <c r="RG66" i="1"/>
  <c r="RF66" i="1"/>
  <c r="RE66" i="1"/>
  <c r="RI65" i="1"/>
  <c r="RH65" i="1"/>
  <c r="RG65" i="1"/>
  <c r="RF65" i="1"/>
  <c r="RE65" i="1"/>
  <c r="RI64" i="1"/>
  <c r="RH64" i="1"/>
  <c r="RG64" i="1"/>
  <c r="RF64" i="1"/>
  <c r="RE64" i="1"/>
  <c r="RI63" i="1"/>
  <c r="RH63" i="1"/>
  <c r="RG63" i="1"/>
  <c r="RF63" i="1"/>
  <c r="RE63" i="1"/>
  <c r="RI62" i="1"/>
  <c r="RH62" i="1"/>
  <c r="RG62" i="1"/>
  <c r="RF62" i="1"/>
  <c r="RE62" i="1"/>
  <c r="RI61" i="1"/>
  <c r="RH61" i="1"/>
  <c r="RG61" i="1"/>
  <c r="RF61" i="1"/>
  <c r="RE61" i="1"/>
  <c r="RI60" i="1"/>
  <c r="RH60" i="1"/>
  <c r="RG60" i="1"/>
  <c r="RF60" i="1"/>
  <c r="RE60" i="1"/>
  <c r="RI59" i="1"/>
  <c r="RH59" i="1"/>
  <c r="RG59" i="1"/>
  <c r="RF59" i="1"/>
  <c r="RE59" i="1"/>
  <c r="RI58" i="1"/>
  <c r="RH58" i="1"/>
  <c r="RG58" i="1"/>
  <c r="RF58" i="1"/>
  <c r="RE58" i="1"/>
  <c r="RI57" i="1"/>
  <c r="RH57" i="1"/>
  <c r="RG57" i="1"/>
  <c r="RF57" i="1"/>
  <c r="RE57" i="1"/>
  <c r="RI56" i="1"/>
  <c r="RH56" i="1"/>
  <c r="RG56" i="1"/>
  <c r="RF56" i="1"/>
  <c r="RE56" i="1"/>
  <c r="RI55" i="1"/>
  <c r="RH55" i="1"/>
  <c r="RG55" i="1"/>
  <c r="RF55" i="1"/>
  <c r="RE55" i="1"/>
  <c r="RI54" i="1"/>
  <c r="RH54" i="1"/>
  <c r="RG54" i="1"/>
  <c r="RF54" i="1"/>
  <c r="RE54" i="1"/>
  <c r="RI53" i="1"/>
  <c r="RH53" i="1"/>
  <c r="RG53" i="1"/>
  <c r="RF53" i="1"/>
  <c r="RE53" i="1"/>
  <c r="RI52" i="1"/>
  <c r="RH52" i="1"/>
  <c r="RG52" i="1"/>
  <c r="RF52" i="1"/>
  <c r="RE52" i="1"/>
  <c r="RI51" i="1"/>
  <c r="RH51" i="1"/>
  <c r="RG51" i="1"/>
  <c r="RF51" i="1"/>
  <c r="RE51" i="1"/>
  <c r="RI50" i="1"/>
  <c r="RH50" i="1"/>
  <c r="RG50" i="1"/>
  <c r="RF50" i="1"/>
  <c r="RE50" i="1"/>
  <c r="RI49" i="1"/>
  <c r="RH49" i="1"/>
  <c r="RG49" i="1"/>
  <c r="RF49" i="1"/>
  <c r="RE49" i="1"/>
  <c r="RI48" i="1"/>
  <c r="RH48" i="1"/>
  <c r="RG48" i="1"/>
  <c r="RF48" i="1"/>
  <c r="RE48" i="1"/>
  <c r="RI47" i="1"/>
  <c r="RH47" i="1"/>
  <c r="RG47" i="1"/>
  <c r="RF47" i="1"/>
  <c r="RE47" i="1"/>
  <c r="RI46" i="1"/>
  <c r="RH46" i="1"/>
  <c r="RG46" i="1"/>
  <c r="RF46" i="1"/>
  <c r="RE46" i="1"/>
  <c r="RI45" i="1"/>
  <c r="RH45" i="1"/>
  <c r="RG45" i="1"/>
  <c r="RF45" i="1"/>
  <c r="RE45" i="1"/>
  <c r="RI44" i="1"/>
  <c r="RH44" i="1"/>
  <c r="RG44" i="1"/>
  <c r="RF44" i="1"/>
  <c r="RE44" i="1"/>
  <c r="RI43" i="1"/>
  <c r="RH43" i="1"/>
  <c r="RG43" i="1"/>
  <c r="RF43" i="1"/>
  <c r="RE43" i="1"/>
  <c r="RI42" i="1"/>
  <c r="RH42" i="1"/>
  <c r="RG42" i="1"/>
  <c r="RF42" i="1"/>
  <c r="RE42" i="1"/>
  <c r="RI41" i="1"/>
  <c r="RH41" i="1"/>
  <c r="RG41" i="1"/>
  <c r="RF41" i="1"/>
  <c r="RE41" i="1"/>
  <c r="RI40" i="1"/>
  <c r="RH40" i="1"/>
  <c r="RG40" i="1"/>
  <c r="RF40" i="1"/>
  <c r="RE40" i="1"/>
  <c r="RI39" i="1"/>
  <c r="RH39" i="1"/>
  <c r="RG39" i="1"/>
  <c r="RF39" i="1"/>
  <c r="RE39" i="1"/>
  <c r="RI38" i="1"/>
  <c r="RH38" i="1"/>
  <c r="RG38" i="1"/>
  <c r="RF38" i="1"/>
  <c r="RE38" i="1"/>
  <c r="RI37" i="1"/>
  <c r="RH37" i="1"/>
  <c r="RG37" i="1"/>
  <c r="RF37" i="1"/>
  <c r="RE37" i="1"/>
  <c r="RI36" i="1"/>
  <c r="RH36" i="1"/>
  <c r="RG36" i="1"/>
  <c r="RF36" i="1"/>
  <c r="RE36" i="1"/>
  <c r="RI35" i="1"/>
  <c r="RH35" i="1"/>
  <c r="RG35" i="1"/>
  <c r="RF35" i="1"/>
  <c r="RE35" i="1"/>
  <c r="RI34" i="1"/>
  <c r="RH34" i="1"/>
  <c r="RG34" i="1"/>
  <c r="RF34" i="1"/>
  <c r="RE34" i="1"/>
  <c r="RI33" i="1"/>
  <c r="RH33" i="1"/>
  <c r="RG33" i="1"/>
  <c r="RF33" i="1"/>
  <c r="RE33" i="1"/>
  <c r="RI32" i="1"/>
  <c r="RH32" i="1"/>
  <c r="RG32" i="1"/>
  <c r="RF32" i="1"/>
  <c r="RE32" i="1"/>
  <c r="RI31" i="1"/>
  <c r="RH31" i="1"/>
  <c r="RG31" i="1"/>
  <c r="RF31" i="1"/>
  <c r="RE31" i="1"/>
  <c r="RI30" i="1"/>
  <c r="RH30" i="1"/>
  <c r="RG30" i="1"/>
  <c r="RF30" i="1"/>
  <c r="RE30" i="1"/>
  <c r="RI29" i="1"/>
  <c r="RH29" i="1"/>
  <c r="RG29" i="1"/>
  <c r="RF29" i="1"/>
  <c r="RE29" i="1"/>
  <c r="RI28" i="1"/>
  <c r="RH28" i="1"/>
  <c r="RG28" i="1"/>
  <c r="RF28" i="1"/>
  <c r="RE28" i="1"/>
  <c r="RI27" i="1"/>
  <c r="RH27" i="1"/>
  <c r="RG27" i="1"/>
  <c r="RF27" i="1"/>
  <c r="RE27" i="1"/>
  <c r="RI26" i="1"/>
  <c r="RH26" i="1"/>
  <c r="RG26" i="1"/>
  <c r="RF26" i="1"/>
  <c r="RE26" i="1"/>
  <c r="RI25" i="1"/>
  <c r="RH25" i="1"/>
  <c r="RG25" i="1"/>
  <c r="RF25" i="1"/>
  <c r="RE25" i="1"/>
  <c r="RI24" i="1"/>
  <c r="RH24" i="1"/>
  <c r="RG24" i="1"/>
  <c r="RF24" i="1"/>
  <c r="RE24" i="1"/>
  <c r="RI23" i="1"/>
  <c r="RH23" i="1"/>
  <c r="RG23" i="1"/>
  <c r="RF23" i="1"/>
  <c r="RE23" i="1"/>
  <c r="RI22" i="1"/>
  <c r="RH22" i="1"/>
  <c r="RG22" i="1"/>
  <c r="RF22" i="1"/>
  <c r="RE22" i="1"/>
  <c r="RI21" i="1"/>
  <c r="RH21" i="1"/>
  <c r="RG21" i="1"/>
  <c r="RF21" i="1"/>
  <c r="RE21" i="1"/>
  <c r="RI20" i="1"/>
  <c r="RH20" i="1"/>
  <c r="RG20" i="1"/>
  <c r="RF20" i="1"/>
  <c r="RE20" i="1"/>
  <c r="RI19" i="1"/>
  <c r="RH19" i="1"/>
  <c r="RG19" i="1"/>
  <c r="RF19" i="1"/>
  <c r="RE19" i="1"/>
  <c r="RI18" i="1"/>
  <c r="RH18" i="1"/>
  <c r="RG18" i="1"/>
  <c r="RF18" i="1"/>
  <c r="RE18" i="1"/>
  <c r="RI17" i="1"/>
  <c r="RH17" i="1"/>
  <c r="RG17" i="1"/>
  <c r="RF17" i="1"/>
  <c r="RE17" i="1"/>
  <c r="RI16" i="1"/>
  <c r="RH16" i="1"/>
  <c r="RG16" i="1"/>
  <c r="RF16" i="1"/>
  <c r="RE16" i="1"/>
  <c r="RI15" i="1"/>
  <c r="RH15" i="1"/>
  <c r="RG15" i="1"/>
  <c r="RF15" i="1"/>
  <c r="RE15" i="1"/>
  <c r="RI14" i="1"/>
  <c r="RH14" i="1"/>
  <c r="RG14" i="1"/>
  <c r="RF14" i="1"/>
  <c r="RE14" i="1"/>
  <c r="RI13" i="1"/>
  <c r="RH13" i="1"/>
  <c r="RG13" i="1"/>
  <c r="RF13" i="1"/>
  <c r="RE13" i="1"/>
  <c r="RI12" i="1"/>
  <c r="RH12" i="1"/>
  <c r="RG12" i="1"/>
  <c r="RF12" i="1"/>
  <c r="RE12" i="1"/>
  <c r="RI11" i="1"/>
  <c r="RH11" i="1"/>
  <c r="RG11" i="1"/>
  <c r="RF11" i="1"/>
  <c r="RE11" i="1"/>
  <c r="RI10" i="1"/>
  <c r="RH10" i="1"/>
  <c r="RG10" i="1"/>
  <c r="RF10" i="1"/>
  <c r="RE10" i="1"/>
  <c r="RI9" i="1"/>
  <c r="RH9" i="1"/>
  <c r="RG9" i="1"/>
  <c r="RF9" i="1"/>
  <c r="RE9" i="1"/>
  <c r="RI8" i="1"/>
  <c r="RH8" i="1"/>
  <c r="RG8" i="1"/>
  <c r="RF8" i="1"/>
  <c r="RE8" i="1"/>
  <c r="RI7" i="1"/>
  <c r="RH7" i="1"/>
  <c r="RG7" i="1"/>
  <c r="RF7" i="1"/>
  <c r="RE7" i="1"/>
  <c r="RI6" i="1"/>
  <c r="RH6" i="1"/>
  <c r="RG6" i="1"/>
  <c r="RF6" i="1"/>
  <c r="RE6" i="1"/>
  <c r="RI5" i="1"/>
  <c r="RH5" i="1"/>
  <c r="RG5" i="1"/>
  <c r="RF5" i="1"/>
  <c r="RE5" i="1"/>
  <c r="RI4" i="1"/>
  <c r="RH4" i="1"/>
  <c r="RG4" i="1"/>
  <c r="RF4" i="1"/>
  <c r="RE4" i="1"/>
  <c r="RB100" i="1"/>
  <c r="RA100" i="1"/>
  <c r="QZ100" i="1"/>
  <c r="QY100" i="1"/>
  <c r="QX100" i="1"/>
  <c r="RB99" i="1"/>
  <c r="RA99" i="1"/>
  <c r="QZ99" i="1"/>
  <c r="QY99" i="1"/>
  <c r="QX99" i="1"/>
  <c r="RB98" i="1"/>
  <c r="RA98" i="1"/>
  <c r="QZ98" i="1"/>
  <c r="QY98" i="1"/>
  <c r="QX98" i="1"/>
  <c r="RB97" i="1"/>
  <c r="RA97" i="1"/>
  <c r="QZ97" i="1"/>
  <c r="QY97" i="1"/>
  <c r="QX97" i="1"/>
  <c r="RB96" i="1"/>
  <c r="RA96" i="1"/>
  <c r="QZ96" i="1"/>
  <c r="QY96" i="1"/>
  <c r="QX96" i="1"/>
  <c r="RB95" i="1"/>
  <c r="RA95" i="1"/>
  <c r="QZ95" i="1"/>
  <c r="QY95" i="1"/>
  <c r="QX95" i="1"/>
  <c r="RB94" i="1"/>
  <c r="RA94" i="1"/>
  <c r="QZ94" i="1"/>
  <c r="QY94" i="1"/>
  <c r="QX94" i="1"/>
  <c r="RB93" i="1"/>
  <c r="RA93" i="1"/>
  <c r="QZ93" i="1"/>
  <c r="QY93" i="1"/>
  <c r="QX93" i="1"/>
  <c r="RB92" i="1"/>
  <c r="RA92" i="1"/>
  <c r="QZ92" i="1"/>
  <c r="QY92" i="1"/>
  <c r="QX92" i="1"/>
  <c r="RB91" i="1"/>
  <c r="RA91" i="1"/>
  <c r="QZ91" i="1"/>
  <c r="QY91" i="1"/>
  <c r="QX91" i="1"/>
  <c r="RB90" i="1"/>
  <c r="RA90" i="1"/>
  <c r="QZ90" i="1"/>
  <c r="QY90" i="1"/>
  <c r="QX90" i="1"/>
  <c r="RB89" i="1"/>
  <c r="RA89" i="1"/>
  <c r="QZ89" i="1"/>
  <c r="QY89" i="1"/>
  <c r="QX89" i="1"/>
  <c r="RB88" i="1"/>
  <c r="RA88" i="1"/>
  <c r="QZ88" i="1"/>
  <c r="QY88" i="1"/>
  <c r="QX88" i="1"/>
  <c r="RB87" i="1"/>
  <c r="RA87" i="1"/>
  <c r="QZ87" i="1"/>
  <c r="QY87" i="1"/>
  <c r="QX87" i="1"/>
  <c r="RB86" i="1"/>
  <c r="RA86" i="1"/>
  <c r="QZ86" i="1"/>
  <c r="QY86" i="1"/>
  <c r="QX86" i="1"/>
  <c r="RB85" i="1"/>
  <c r="RA85" i="1"/>
  <c r="QZ85" i="1"/>
  <c r="QY85" i="1"/>
  <c r="QX85" i="1"/>
  <c r="RB84" i="1"/>
  <c r="RA84" i="1"/>
  <c r="QZ84" i="1"/>
  <c r="QY84" i="1"/>
  <c r="QX84" i="1"/>
  <c r="RB83" i="1"/>
  <c r="RA83" i="1"/>
  <c r="QZ83" i="1"/>
  <c r="QY83" i="1"/>
  <c r="QX83" i="1"/>
  <c r="RB82" i="1"/>
  <c r="RA82" i="1"/>
  <c r="QZ82" i="1"/>
  <c r="QY82" i="1"/>
  <c r="QX82" i="1"/>
  <c r="RB81" i="1"/>
  <c r="RA81" i="1"/>
  <c r="QZ81" i="1"/>
  <c r="QY81" i="1"/>
  <c r="QX81" i="1"/>
  <c r="RB80" i="1"/>
  <c r="RA80" i="1"/>
  <c r="QZ80" i="1"/>
  <c r="QY80" i="1"/>
  <c r="QX80" i="1"/>
  <c r="RB79" i="1"/>
  <c r="RA79" i="1"/>
  <c r="QZ79" i="1"/>
  <c r="QY79" i="1"/>
  <c r="QX79" i="1"/>
  <c r="RB78" i="1"/>
  <c r="RA78" i="1"/>
  <c r="QZ78" i="1"/>
  <c r="QY78" i="1"/>
  <c r="QX78" i="1"/>
  <c r="RB77" i="1"/>
  <c r="RA77" i="1"/>
  <c r="QZ77" i="1"/>
  <c r="QY77" i="1"/>
  <c r="QX77" i="1"/>
  <c r="RB76" i="1"/>
  <c r="RA76" i="1"/>
  <c r="QZ76" i="1"/>
  <c r="QY76" i="1"/>
  <c r="QX76" i="1"/>
  <c r="RB75" i="1"/>
  <c r="RA75" i="1"/>
  <c r="QZ75" i="1"/>
  <c r="QY75" i="1"/>
  <c r="QX75" i="1"/>
  <c r="RB74" i="1"/>
  <c r="RA74" i="1"/>
  <c r="QZ74" i="1"/>
  <c r="QY74" i="1"/>
  <c r="QX74" i="1"/>
  <c r="RB73" i="1"/>
  <c r="RA73" i="1"/>
  <c r="QZ73" i="1"/>
  <c r="QY73" i="1"/>
  <c r="QX73" i="1"/>
  <c r="RB72" i="1"/>
  <c r="RA72" i="1"/>
  <c r="QZ72" i="1"/>
  <c r="QY72" i="1"/>
  <c r="QX72" i="1"/>
  <c r="RB71" i="1"/>
  <c r="RA71" i="1"/>
  <c r="QZ71" i="1"/>
  <c r="QY71" i="1"/>
  <c r="QX71" i="1"/>
  <c r="RB70" i="1"/>
  <c r="RA70" i="1"/>
  <c r="QZ70" i="1"/>
  <c r="QY70" i="1"/>
  <c r="QX70" i="1"/>
  <c r="RB69" i="1"/>
  <c r="RA69" i="1"/>
  <c r="QZ69" i="1"/>
  <c r="QY69" i="1"/>
  <c r="QX69" i="1"/>
  <c r="RB68" i="1"/>
  <c r="RA68" i="1"/>
  <c r="QZ68" i="1"/>
  <c r="QY68" i="1"/>
  <c r="QX68" i="1"/>
  <c r="RB67" i="1"/>
  <c r="RA67" i="1"/>
  <c r="QZ67" i="1"/>
  <c r="QY67" i="1"/>
  <c r="QX67" i="1"/>
  <c r="RB66" i="1"/>
  <c r="RA66" i="1"/>
  <c r="QZ66" i="1"/>
  <c r="QY66" i="1"/>
  <c r="QX66" i="1"/>
  <c r="RB65" i="1"/>
  <c r="RA65" i="1"/>
  <c r="QZ65" i="1"/>
  <c r="QY65" i="1"/>
  <c r="QX65" i="1"/>
  <c r="RB64" i="1"/>
  <c r="RA64" i="1"/>
  <c r="QZ64" i="1"/>
  <c r="QY64" i="1"/>
  <c r="QX64" i="1"/>
  <c r="RB63" i="1"/>
  <c r="RA63" i="1"/>
  <c r="QZ63" i="1"/>
  <c r="QY63" i="1"/>
  <c r="QX63" i="1"/>
  <c r="RB62" i="1"/>
  <c r="RA62" i="1"/>
  <c r="QZ62" i="1"/>
  <c r="QY62" i="1"/>
  <c r="QX62" i="1"/>
  <c r="RB61" i="1"/>
  <c r="RA61" i="1"/>
  <c r="QZ61" i="1"/>
  <c r="QY61" i="1"/>
  <c r="QX61" i="1"/>
  <c r="RB60" i="1"/>
  <c r="RA60" i="1"/>
  <c r="QZ60" i="1"/>
  <c r="QY60" i="1"/>
  <c r="QX60" i="1"/>
  <c r="RB59" i="1"/>
  <c r="RA59" i="1"/>
  <c r="QZ59" i="1"/>
  <c r="QY59" i="1"/>
  <c r="QX59" i="1"/>
  <c r="RB58" i="1"/>
  <c r="RA58" i="1"/>
  <c r="QZ58" i="1"/>
  <c r="QY58" i="1"/>
  <c r="QX58" i="1"/>
  <c r="RB57" i="1"/>
  <c r="RA57" i="1"/>
  <c r="QZ57" i="1"/>
  <c r="QY57" i="1"/>
  <c r="QX57" i="1"/>
  <c r="RB56" i="1"/>
  <c r="RA56" i="1"/>
  <c r="QZ56" i="1"/>
  <c r="QY56" i="1"/>
  <c r="QX56" i="1"/>
  <c r="RB55" i="1"/>
  <c r="RA55" i="1"/>
  <c r="QZ55" i="1"/>
  <c r="QY55" i="1"/>
  <c r="QX55" i="1"/>
  <c r="RB54" i="1"/>
  <c r="RA54" i="1"/>
  <c r="QZ54" i="1"/>
  <c r="QY54" i="1"/>
  <c r="QX54" i="1"/>
  <c r="RB53" i="1"/>
  <c r="RA53" i="1"/>
  <c r="QZ53" i="1"/>
  <c r="QY53" i="1"/>
  <c r="QX53" i="1"/>
  <c r="RB52" i="1"/>
  <c r="RA52" i="1"/>
  <c r="QZ52" i="1"/>
  <c r="QY52" i="1"/>
  <c r="QX52" i="1"/>
  <c r="RB51" i="1"/>
  <c r="RA51" i="1"/>
  <c r="QZ51" i="1"/>
  <c r="QY51" i="1"/>
  <c r="QX51" i="1"/>
  <c r="RB50" i="1"/>
  <c r="RA50" i="1"/>
  <c r="QZ50" i="1"/>
  <c r="QY50" i="1"/>
  <c r="QX50" i="1"/>
  <c r="RB49" i="1"/>
  <c r="RA49" i="1"/>
  <c r="QZ49" i="1"/>
  <c r="QY49" i="1"/>
  <c r="QX49" i="1"/>
  <c r="RB48" i="1"/>
  <c r="RA48" i="1"/>
  <c r="QZ48" i="1"/>
  <c r="QY48" i="1"/>
  <c r="QX48" i="1"/>
  <c r="RB47" i="1"/>
  <c r="RA47" i="1"/>
  <c r="QZ47" i="1"/>
  <c r="QY47" i="1"/>
  <c r="QX47" i="1"/>
  <c r="RB46" i="1"/>
  <c r="RA46" i="1"/>
  <c r="QZ46" i="1"/>
  <c r="QY46" i="1"/>
  <c r="QX46" i="1"/>
  <c r="RB45" i="1"/>
  <c r="RA45" i="1"/>
  <c r="QZ45" i="1"/>
  <c r="QY45" i="1"/>
  <c r="QX45" i="1"/>
  <c r="RB44" i="1"/>
  <c r="RA44" i="1"/>
  <c r="QZ44" i="1"/>
  <c r="QY44" i="1"/>
  <c r="QX44" i="1"/>
  <c r="RB43" i="1"/>
  <c r="RA43" i="1"/>
  <c r="QZ43" i="1"/>
  <c r="QY43" i="1"/>
  <c r="QX43" i="1"/>
  <c r="RB42" i="1"/>
  <c r="RA42" i="1"/>
  <c r="QZ42" i="1"/>
  <c r="QY42" i="1"/>
  <c r="QX42" i="1"/>
  <c r="RB41" i="1"/>
  <c r="RA41" i="1"/>
  <c r="QZ41" i="1"/>
  <c r="QY41" i="1"/>
  <c r="QX41" i="1"/>
  <c r="RB40" i="1"/>
  <c r="RA40" i="1"/>
  <c r="QZ40" i="1"/>
  <c r="QY40" i="1"/>
  <c r="QX40" i="1"/>
  <c r="RB39" i="1"/>
  <c r="RA39" i="1"/>
  <c r="QZ39" i="1"/>
  <c r="QY39" i="1"/>
  <c r="QX39" i="1"/>
  <c r="RB38" i="1"/>
  <c r="RA38" i="1"/>
  <c r="QZ38" i="1"/>
  <c r="QY38" i="1"/>
  <c r="QX38" i="1"/>
  <c r="RB37" i="1"/>
  <c r="RA37" i="1"/>
  <c r="QZ37" i="1"/>
  <c r="QY37" i="1"/>
  <c r="QX37" i="1"/>
  <c r="RB36" i="1"/>
  <c r="RA36" i="1"/>
  <c r="QZ36" i="1"/>
  <c r="QY36" i="1"/>
  <c r="QX36" i="1"/>
  <c r="RB35" i="1"/>
  <c r="RA35" i="1"/>
  <c r="QZ35" i="1"/>
  <c r="QY35" i="1"/>
  <c r="QX35" i="1"/>
  <c r="RB34" i="1"/>
  <c r="RA34" i="1"/>
  <c r="QZ34" i="1"/>
  <c r="QY34" i="1"/>
  <c r="QX34" i="1"/>
  <c r="RB33" i="1"/>
  <c r="RA33" i="1"/>
  <c r="QZ33" i="1"/>
  <c r="QY33" i="1"/>
  <c r="QX33" i="1"/>
  <c r="RB32" i="1"/>
  <c r="RA32" i="1"/>
  <c r="QZ32" i="1"/>
  <c r="QY32" i="1"/>
  <c r="QX32" i="1"/>
  <c r="RB31" i="1"/>
  <c r="RA31" i="1"/>
  <c r="QZ31" i="1"/>
  <c r="QY31" i="1"/>
  <c r="QX31" i="1"/>
  <c r="RB30" i="1"/>
  <c r="RA30" i="1"/>
  <c r="QZ30" i="1"/>
  <c r="QY30" i="1"/>
  <c r="QX30" i="1"/>
  <c r="RB29" i="1"/>
  <c r="RA29" i="1"/>
  <c r="QZ29" i="1"/>
  <c r="QY29" i="1"/>
  <c r="QX29" i="1"/>
  <c r="RB28" i="1"/>
  <c r="RA28" i="1"/>
  <c r="QZ28" i="1"/>
  <c r="QY28" i="1"/>
  <c r="QX28" i="1"/>
  <c r="RB27" i="1"/>
  <c r="RA27" i="1"/>
  <c r="QZ27" i="1"/>
  <c r="QY27" i="1"/>
  <c r="QX27" i="1"/>
  <c r="RB26" i="1"/>
  <c r="RA26" i="1"/>
  <c r="QZ26" i="1"/>
  <c r="QY26" i="1"/>
  <c r="QX26" i="1"/>
  <c r="RB25" i="1"/>
  <c r="RA25" i="1"/>
  <c r="QZ25" i="1"/>
  <c r="QY25" i="1"/>
  <c r="QX25" i="1"/>
  <c r="RB24" i="1"/>
  <c r="RA24" i="1"/>
  <c r="QZ24" i="1"/>
  <c r="QY24" i="1"/>
  <c r="QX24" i="1"/>
  <c r="RB23" i="1"/>
  <c r="RA23" i="1"/>
  <c r="QZ23" i="1"/>
  <c r="QY23" i="1"/>
  <c r="QX23" i="1"/>
  <c r="RB22" i="1"/>
  <c r="RA22" i="1"/>
  <c r="QZ22" i="1"/>
  <c r="QY22" i="1"/>
  <c r="QX22" i="1"/>
  <c r="RB21" i="1"/>
  <c r="RA21" i="1"/>
  <c r="QZ21" i="1"/>
  <c r="QY21" i="1"/>
  <c r="QX21" i="1"/>
  <c r="RB20" i="1"/>
  <c r="RA20" i="1"/>
  <c r="QZ20" i="1"/>
  <c r="QY20" i="1"/>
  <c r="QX20" i="1"/>
  <c r="RB19" i="1"/>
  <c r="RA19" i="1"/>
  <c r="QZ19" i="1"/>
  <c r="QY19" i="1"/>
  <c r="QX19" i="1"/>
  <c r="RB18" i="1"/>
  <c r="RA18" i="1"/>
  <c r="QZ18" i="1"/>
  <c r="QY18" i="1"/>
  <c r="QX18" i="1"/>
  <c r="RB17" i="1"/>
  <c r="RA17" i="1"/>
  <c r="QZ17" i="1"/>
  <c r="QY17" i="1"/>
  <c r="QX17" i="1"/>
  <c r="RB16" i="1"/>
  <c r="RA16" i="1"/>
  <c r="QZ16" i="1"/>
  <c r="QY16" i="1"/>
  <c r="QX16" i="1"/>
  <c r="RB15" i="1"/>
  <c r="RA15" i="1"/>
  <c r="QZ15" i="1"/>
  <c r="QY15" i="1"/>
  <c r="QX15" i="1"/>
  <c r="RB14" i="1"/>
  <c r="RA14" i="1"/>
  <c r="QZ14" i="1"/>
  <c r="QY14" i="1"/>
  <c r="QX14" i="1"/>
  <c r="RB13" i="1"/>
  <c r="RA13" i="1"/>
  <c r="QZ13" i="1"/>
  <c r="QY13" i="1"/>
  <c r="QX13" i="1"/>
  <c r="RB12" i="1"/>
  <c r="RA12" i="1"/>
  <c r="QZ12" i="1"/>
  <c r="QY12" i="1"/>
  <c r="QX12" i="1"/>
  <c r="RB11" i="1"/>
  <c r="RA11" i="1"/>
  <c r="QZ11" i="1"/>
  <c r="QY11" i="1"/>
  <c r="QX11" i="1"/>
  <c r="RB10" i="1"/>
  <c r="RA10" i="1"/>
  <c r="QZ10" i="1"/>
  <c r="QY10" i="1"/>
  <c r="QX10" i="1"/>
  <c r="RB9" i="1"/>
  <c r="RA9" i="1"/>
  <c r="QZ9" i="1"/>
  <c r="QY9" i="1"/>
  <c r="QX9" i="1"/>
  <c r="RB8" i="1"/>
  <c r="RA8" i="1"/>
  <c r="QZ8" i="1"/>
  <c r="QY8" i="1"/>
  <c r="QX8" i="1"/>
  <c r="RB7" i="1"/>
  <c r="RA7" i="1"/>
  <c r="QZ7" i="1"/>
  <c r="QY7" i="1"/>
  <c r="QX7" i="1"/>
  <c r="RB6" i="1"/>
  <c r="RA6" i="1"/>
  <c r="QZ6" i="1"/>
  <c r="QY6" i="1"/>
  <c r="QX6" i="1"/>
  <c r="RB5" i="1"/>
  <c r="RA5" i="1"/>
  <c r="QZ5" i="1"/>
  <c r="QY5" i="1"/>
  <c r="QX5" i="1"/>
  <c r="RB4" i="1"/>
  <c r="RA4" i="1"/>
  <c r="QZ4" i="1"/>
  <c r="QY4" i="1"/>
  <c r="QX4" i="1"/>
  <c r="QU100" i="1"/>
  <c r="QT100" i="1"/>
  <c r="QS100" i="1"/>
  <c r="QR100" i="1"/>
  <c r="QQ100" i="1"/>
  <c r="QU99" i="1"/>
  <c r="QT99" i="1"/>
  <c r="QS99" i="1"/>
  <c r="QR99" i="1"/>
  <c r="QQ99" i="1"/>
  <c r="QU98" i="1"/>
  <c r="QT98" i="1"/>
  <c r="QS98" i="1"/>
  <c r="QR98" i="1"/>
  <c r="QQ98" i="1"/>
  <c r="QU97" i="1"/>
  <c r="QT97" i="1"/>
  <c r="QS97" i="1"/>
  <c r="QR97" i="1"/>
  <c r="QQ97" i="1"/>
  <c r="QU96" i="1"/>
  <c r="QT96" i="1"/>
  <c r="QS96" i="1"/>
  <c r="QR96" i="1"/>
  <c r="QQ96" i="1"/>
  <c r="QU95" i="1"/>
  <c r="QT95" i="1"/>
  <c r="QS95" i="1"/>
  <c r="QR95" i="1"/>
  <c r="QQ95" i="1"/>
  <c r="QU94" i="1"/>
  <c r="QT94" i="1"/>
  <c r="QS94" i="1"/>
  <c r="QR94" i="1"/>
  <c r="QQ94" i="1"/>
  <c r="QU93" i="1"/>
  <c r="QT93" i="1"/>
  <c r="QS93" i="1"/>
  <c r="QR93" i="1"/>
  <c r="QQ93" i="1"/>
  <c r="QU92" i="1"/>
  <c r="QT92" i="1"/>
  <c r="QS92" i="1"/>
  <c r="QR92" i="1"/>
  <c r="QQ92" i="1"/>
  <c r="QU91" i="1"/>
  <c r="QT91" i="1"/>
  <c r="QS91" i="1"/>
  <c r="QR91" i="1"/>
  <c r="QQ91" i="1"/>
  <c r="QU90" i="1"/>
  <c r="QT90" i="1"/>
  <c r="QS90" i="1"/>
  <c r="QR90" i="1"/>
  <c r="QQ90" i="1"/>
  <c r="QU89" i="1"/>
  <c r="QT89" i="1"/>
  <c r="QS89" i="1"/>
  <c r="QR89" i="1"/>
  <c r="QQ89" i="1"/>
  <c r="QU88" i="1"/>
  <c r="QT88" i="1"/>
  <c r="QS88" i="1"/>
  <c r="QR88" i="1"/>
  <c r="QQ88" i="1"/>
  <c r="QU87" i="1"/>
  <c r="QT87" i="1"/>
  <c r="QS87" i="1"/>
  <c r="QR87" i="1"/>
  <c r="QQ87" i="1"/>
  <c r="QU86" i="1"/>
  <c r="QT86" i="1"/>
  <c r="QS86" i="1"/>
  <c r="QR86" i="1"/>
  <c r="QQ86" i="1"/>
  <c r="QU85" i="1"/>
  <c r="QT85" i="1"/>
  <c r="QS85" i="1"/>
  <c r="QR85" i="1"/>
  <c r="QQ85" i="1"/>
  <c r="QU84" i="1"/>
  <c r="QT84" i="1"/>
  <c r="QS84" i="1"/>
  <c r="QR84" i="1"/>
  <c r="QQ84" i="1"/>
  <c r="QU83" i="1"/>
  <c r="QT83" i="1"/>
  <c r="QS83" i="1"/>
  <c r="QR83" i="1"/>
  <c r="QQ83" i="1"/>
  <c r="QU82" i="1"/>
  <c r="QT82" i="1"/>
  <c r="QS82" i="1"/>
  <c r="QR82" i="1"/>
  <c r="QQ82" i="1"/>
  <c r="QU81" i="1"/>
  <c r="QT81" i="1"/>
  <c r="QS81" i="1"/>
  <c r="QR81" i="1"/>
  <c r="QQ81" i="1"/>
  <c r="QU80" i="1"/>
  <c r="QT80" i="1"/>
  <c r="QS80" i="1"/>
  <c r="QR80" i="1"/>
  <c r="QQ80" i="1"/>
  <c r="QU79" i="1"/>
  <c r="QT79" i="1"/>
  <c r="QS79" i="1"/>
  <c r="QR79" i="1"/>
  <c r="QQ79" i="1"/>
  <c r="QU78" i="1"/>
  <c r="QT78" i="1"/>
  <c r="QS78" i="1"/>
  <c r="QR78" i="1"/>
  <c r="QQ78" i="1"/>
  <c r="QU77" i="1"/>
  <c r="QT77" i="1"/>
  <c r="QS77" i="1"/>
  <c r="QR77" i="1"/>
  <c r="QQ77" i="1"/>
  <c r="QU76" i="1"/>
  <c r="QT76" i="1"/>
  <c r="QS76" i="1"/>
  <c r="QR76" i="1"/>
  <c r="QQ76" i="1"/>
  <c r="QU75" i="1"/>
  <c r="QT75" i="1"/>
  <c r="QS75" i="1"/>
  <c r="QR75" i="1"/>
  <c r="QQ75" i="1"/>
  <c r="QU74" i="1"/>
  <c r="QT74" i="1"/>
  <c r="QS74" i="1"/>
  <c r="QR74" i="1"/>
  <c r="QQ74" i="1"/>
  <c r="QU73" i="1"/>
  <c r="QT73" i="1"/>
  <c r="QS73" i="1"/>
  <c r="QR73" i="1"/>
  <c r="QQ73" i="1"/>
  <c r="QU72" i="1"/>
  <c r="QT72" i="1"/>
  <c r="QS72" i="1"/>
  <c r="QR72" i="1"/>
  <c r="QQ72" i="1"/>
  <c r="QU71" i="1"/>
  <c r="QT71" i="1"/>
  <c r="QS71" i="1"/>
  <c r="QR71" i="1"/>
  <c r="QQ71" i="1"/>
  <c r="QU70" i="1"/>
  <c r="QT70" i="1"/>
  <c r="QS70" i="1"/>
  <c r="QR70" i="1"/>
  <c r="QQ70" i="1"/>
  <c r="QU69" i="1"/>
  <c r="QT69" i="1"/>
  <c r="QS69" i="1"/>
  <c r="QR69" i="1"/>
  <c r="QQ69" i="1"/>
  <c r="QU68" i="1"/>
  <c r="QT68" i="1"/>
  <c r="QS68" i="1"/>
  <c r="QR68" i="1"/>
  <c r="QQ68" i="1"/>
  <c r="QU67" i="1"/>
  <c r="QT67" i="1"/>
  <c r="QS67" i="1"/>
  <c r="QR67" i="1"/>
  <c r="QQ67" i="1"/>
  <c r="QU66" i="1"/>
  <c r="QT66" i="1"/>
  <c r="QS66" i="1"/>
  <c r="QR66" i="1"/>
  <c r="QQ66" i="1"/>
  <c r="QU65" i="1"/>
  <c r="QT65" i="1"/>
  <c r="QS65" i="1"/>
  <c r="QR65" i="1"/>
  <c r="QQ65" i="1"/>
  <c r="QU64" i="1"/>
  <c r="QT64" i="1"/>
  <c r="QS64" i="1"/>
  <c r="QR64" i="1"/>
  <c r="QQ64" i="1"/>
  <c r="QU63" i="1"/>
  <c r="QT63" i="1"/>
  <c r="QS63" i="1"/>
  <c r="QR63" i="1"/>
  <c r="QQ63" i="1"/>
  <c r="QU62" i="1"/>
  <c r="QT62" i="1"/>
  <c r="QS62" i="1"/>
  <c r="QR62" i="1"/>
  <c r="QQ62" i="1"/>
  <c r="QU61" i="1"/>
  <c r="QT61" i="1"/>
  <c r="QS61" i="1"/>
  <c r="QR61" i="1"/>
  <c r="QQ61" i="1"/>
  <c r="QU60" i="1"/>
  <c r="QT60" i="1"/>
  <c r="QS60" i="1"/>
  <c r="QR60" i="1"/>
  <c r="QQ60" i="1"/>
  <c r="QU59" i="1"/>
  <c r="QT59" i="1"/>
  <c r="QS59" i="1"/>
  <c r="QR59" i="1"/>
  <c r="QQ59" i="1"/>
  <c r="QU58" i="1"/>
  <c r="QT58" i="1"/>
  <c r="QS58" i="1"/>
  <c r="QR58" i="1"/>
  <c r="QQ58" i="1"/>
  <c r="QU57" i="1"/>
  <c r="QT57" i="1"/>
  <c r="QS57" i="1"/>
  <c r="QR57" i="1"/>
  <c r="QQ57" i="1"/>
  <c r="QU56" i="1"/>
  <c r="QT56" i="1"/>
  <c r="QS56" i="1"/>
  <c r="QR56" i="1"/>
  <c r="QQ56" i="1"/>
  <c r="QU55" i="1"/>
  <c r="QT55" i="1"/>
  <c r="QS55" i="1"/>
  <c r="QR55" i="1"/>
  <c r="QQ55" i="1"/>
  <c r="QU54" i="1"/>
  <c r="QT54" i="1"/>
  <c r="QS54" i="1"/>
  <c r="QR54" i="1"/>
  <c r="QQ54" i="1"/>
  <c r="QU53" i="1"/>
  <c r="QT53" i="1"/>
  <c r="QS53" i="1"/>
  <c r="QR53" i="1"/>
  <c r="QQ53" i="1"/>
  <c r="QU52" i="1"/>
  <c r="QT52" i="1"/>
  <c r="QS52" i="1"/>
  <c r="QR52" i="1"/>
  <c r="QQ52" i="1"/>
  <c r="QU51" i="1"/>
  <c r="QT51" i="1"/>
  <c r="QS51" i="1"/>
  <c r="QR51" i="1"/>
  <c r="QQ51" i="1"/>
  <c r="QU50" i="1"/>
  <c r="QT50" i="1"/>
  <c r="QS50" i="1"/>
  <c r="QR50" i="1"/>
  <c r="QQ50" i="1"/>
  <c r="QU49" i="1"/>
  <c r="QT49" i="1"/>
  <c r="QS49" i="1"/>
  <c r="QR49" i="1"/>
  <c r="QQ49" i="1"/>
  <c r="QU48" i="1"/>
  <c r="QT48" i="1"/>
  <c r="QS48" i="1"/>
  <c r="QR48" i="1"/>
  <c r="QQ48" i="1"/>
  <c r="QU47" i="1"/>
  <c r="QT47" i="1"/>
  <c r="QS47" i="1"/>
  <c r="QR47" i="1"/>
  <c r="QQ47" i="1"/>
  <c r="QU46" i="1"/>
  <c r="QT46" i="1"/>
  <c r="QS46" i="1"/>
  <c r="QR46" i="1"/>
  <c r="QQ46" i="1"/>
  <c r="QU45" i="1"/>
  <c r="QT45" i="1"/>
  <c r="QS45" i="1"/>
  <c r="QR45" i="1"/>
  <c r="QQ45" i="1"/>
  <c r="QU44" i="1"/>
  <c r="QT44" i="1"/>
  <c r="QS44" i="1"/>
  <c r="QR44" i="1"/>
  <c r="QQ44" i="1"/>
  <c r="QU43" i="1"/>
  <c r="QT43" i="1"/>
  <c r="QS43" i="1"/>
  <c r="QR43" i="1"/>
  <c r="QQ43" i="1"/>
  <c r="QU42" i="1"/>
  <c r="QT42" i="1"/>
  <c r="QS42" i="1"/>
  <c r="QR42" i="1"/>
  <c r="QQ42" i="1"/>
  <c r="QU41" i="1"/>
  <c r="QT41" i="1"/>
  <c r="QS41" i="1"/>
  <c r="QR41" i="1"/>
  <c r="QQ41" i="1"/>
  <c r="QU40" i="1"/>
  <c r="QT40" i="1"/>
  <c r="QS40" i="1"/>
  <c r="QR40" i="1"/>
  <c r="QQ40" i="1"/>
  <c r="QU39" i="1"/>
  <c r="QT39" i="1"/>
  <c r="QS39" i="1"/>
  <c r="QR39" i="1"/>
  <c r="QQ39" i="1"/>
  <c r="QU38" i="1"/>
  <c r="QT38" i="1"/>
  <c r="QS38" i="1"/>
  <c r="QR38" i="1"/>
  <c r="QQ38" i="1"/>
  <c r="QU37" i="1"/>
  <c r="QT37" i="1"/>
  <c r="QS37" i="1"/>
  <c r="QR37" i="1"/>
  <c r="QQ37" i="1"/>
  <c r="QU36" i="1"/>
  <c r="QT36" i="1"/>
  <c r="QS36" i="1"/>
  <c r="QR36" i="1"/>
  <c r="QQ36" i="1"/>
  <c r="QU35" i="1"/>
  <c r="QT35" i="1"/>
  <c r="QS35" i="1"/>
  <c r="QR35" i="1"/>
  <c r="QQ35" i="1"/>
  <c r="QU34" i="1"/>
  <c r="QT34" i="1"/>
  <c r="QS34" i="1"/>
  <c r="QR34" i="1"/>
  <c r="QQ34" i="1"/>
  <c r="QU33" i="1"/>
  <c r="QT33" i="1"/>
  <c r="QS33" i="1"/>
  <c r="QR33" i="1"/>
  <c r="QQ33" i="1"/>
  <c r="QU32" i="1"/>
  <c r="QT32" i="1"/>
  <c r="QS32" i="1"/>
  <c r="QR32" i="1"/>
  <c r="QQ32" i="1"/>
  <c r="QU31" i="1"/>
  <c r="QT31" i="1"/>
  <c r="QS31" i="1"/>
  <c r="QR31" i="1"/>
  <c r="QQ31" i="1"/>
  <c r="QU30" i="1"/>
  <c r="QT30" i="1"/>
  <c r="QS30" i="1"/>
  <c r="QR30" i="1"/>
  <c r="QQ30" i="1"/>
  <c r="QU29" i="1"/>
  <c r="QT29" i="1"/>
  <c r="QS29" i="1"/>
  <c r="QR29" i="1"/>
  <c r="QQ29" i="1"/>
  <c r="QU28" i="1"/>
  <c r="QT28" i="1"/>
  <c r="QS28" i="1"/>
  <c r="QR28" i="1"/>
  <c r="QQ28" i="1"/>
  <c r="QU27" i="1"/>
  <c r="QT27" i="1"/>
  <c r="QS27" i="1"/>
  <c r="QR27" i="1"/>
  <c r="QQ27" i="1"/>
  <c r="QU26" i="1"/>
  <c r="QT26" i="1"/>
  <c r="QS26" i="1"/>
  <c r="QR26" i="1"/>
  <c r="QQ26" i="1"/>
  <c r="QU25" i="1"/>
  <c r="QT25" i="1"/>
  <c r="QS25" i="1"/>
  <c r="QR25" i="1"/>
  <c r="QQ25" i="1"/>
  <c r="QU24" i="1"/>
  <c r="QT24" i="1"/>
  <c r="QS24" i="1"/>
  <c r="QR24" i="1"/>
  <c r="QQ24" i="1"/>
  <c r="QU23" i="1"/>
  <c r="QT23" i="1"/>
  <c r="QS23" i="1"/>
  <c r="QR23" i="1"/>
  <c r="QQ23" i="1"/>
  <c r="QU22" i="1"/>
  <c r="QT22" i="1"/>
  <c r="QS22" i="1"/>
  <c r="QR22" i="1"/>
  <c r="QQ22" i="1"/>
  <c r="QU21" i="1"/>
  <c r="QT21" i="1"/>
  <c r="QS21" i="1"/>
  <c r="QR21" i="1"/>
  <c r="QQ21" i="1"/>
  <c r="QU20" i="1"/>
  <c r="QT20" i="1"/>
  <c r="QS20" i="1"/>
  <c r="QR20" i="1"/>
  <c r="QQ20" i="1"/>
  <c r="QU19" i="1"/>
  <c r="QT19" i="1"/>
  <c r="QS19" i="1"/>
  <c r="QR19" i="1"/>
  <c r="QQ19" i="1"/>
  <c r="QU18" i="1"/>
  <c r="QT18" i="1"/>
  <c r="QS18" i="1"/>
  <c r="QR18" i="1"/>
  <c r="QQ18" i="1"/>
  <c r="QU17" i="1"/>
  <c r="QT17" i="1"/>
  <c r="QS17" i="1"/>
  <c r="QR17" i="1"/>
  <c r="QQ17" i="1"/>
  <c r="QU16" i="1"/>
  <c r="QT16" i="1"/>
  <c r="QS16" i="1"/>
  <c r="QR16" i="1"/>
  <c r="QQ16" i="1"/>
  <c r="QU15" i="1"/>
  <c r="QT15" i="1"/>
  <c r="QS15" i="1"/>
  <c r="QR15" i="1"/>
  <c r="QQ15" i="1"/>
  <c r="QU14" i="1"/>
  <c r="QT14" i="1"/>
  <c r="QS14" i="1"/>
  <c r="QR14" i="1"/>
  <c r="QQ14" i="1"/>
  <c r="QU13" i="1"/>
  <c r="QT13" i="1"/>
  <c r="QS13" i="1"/>
  <c r="QR13" i="1"/>
  <c r="QQ13" i="1"/>
  <c r="QU12" i="1"/>
  <c r="QT12" i="1"/>
  <c r="QS12" i="1"/>
  <c r="QR12" i="1"/>
  <c r="QQ12" i="1"/>
  <c r="QU11" i="1"/>
  <c r="QT11" i="1"/>
  <c r="QS11" i="1"/>
  <c r="QR11" i="1"/>
  <c r="QQ11" i="1"/>
  <c r="QU10" i="1"/>
  <c r="QT10" i="1"/>
  <c r="QS10" i="1"/>
  <c r="QR10" i="1"/>
  <c r="QQ10" i="1"/>
  <c r="QU9" i="1"/>
  <c r="QT9" i="1"/>
  <c r="QS9" i="1"/>
  <c r="QR9" i="1"/>
  <c r="QQ9" i="1"/>
  <c r="QU8" i="1"/>
  <c r="QT8" i="1"/>
  <c r="QS8" i="1"/>
  <c r="QR8" i="1"/>
  <c r="QQ8" i="1"/>
  <c r="QU7" i="1"/>
  <c r="QT7" i="1"/>
  <c r="QS7" i="1"/>
  <c r="QR7" i="1"/>
  <c r="QQ7" i="1"/>
  <c r="QU6" i="1"/>
  <c r="QT6" i="1"/>
  <c r="QS6" i="1"/>
  <c r="QR6" i="1"/>
  <c r="QQ6" i="1"/>
  <c r="QU5" i="1"/>
  <c r="QT5" i="1"/>
  <c r="QS5" i="1"/>
  <c r="QR5" i="1"/>
  <c r="QQ5" i="1"/>
  <c r="QU4" i="1"/>
  <c r="QT4" i="1"/>
  <c r="QS4" i="1"/>
  <c r="QR4" i="1"/>
  <c r="QQ4" i="1"/>
  <c r="QN100" i="1"/>
  <c r="QM100" i="1"/>
  <c r="QL100" i="1"/>
  <c r="QK100" i="1"/>
  <c r="QJ100" i="1"/>
  <c r="QN99" i="1"/>
  <c r="QM99" i="1"/>
  <c r="QL99" i="1"/>
  <c r="QK99" i="1"/>
  <c r="QJ99" i="1"/>
  <c r="QN98" i="1"/>
  <c r="QM98" i="1"/>
  <c r="QL98" i="1"/>
  <c r="QK98" i="1"/>
  <c r="QJ98" i="1"/>
  <c r="QN97" i="1"/>
  <c r="QM97" i="1"/>
  <c r="QL97" i="1"/>
  <c r="QK97" i="1"/>
  <c r="QJ97" i="1"/>
  <c r="QN96" i="1"/>
  <c r="QM96" i="1"/>
  <c r="QL96" i="1"/>
  <c r="QK96" i="1"/>
  <c r="QJ96" i="1"/>
  <c r="QN95" i="1"/>
  <c r="QM95" i="1"/>
  <c r="QL95" i="1"/>
  <c r="QK95" i="1"/>
  <c r="QJ95" i="1"/>
  <c r="QN94" i="1"/>
  <c r="QM94" i="1"/>
  <c r="QL94" i="1"/>
  <c r="QK94" i="1"/>
  <c r="QJ94" i="1"/>
  <c r="QN93" i="1"/>
  <c r="QM93" i="1"/>
  <c r="QL93" i="1"/>
  <c r="QK93" i="1"/>
  <c r="QJ93" i="1"/>
  <c r="QN92" i="1"/>
  <c r="QM92" i="1"/>
  <c r="QL92" i="1"/>
  <c r="QK92" i="1"/>
  <c r="QJ92" i="1"/>
  <c r="QN91" i="1"/>
  <c r="QM91" i="1"/>
  <c r="QL91" i="1"/>
  <c r="QK91" i="1"/>
  <c r="QJ91" i="1"/>
  <c r="QN90" i="1"/>
  <c r="QM90" i="1"/>
  <c r="QL90" i="1"/>
  <c r="QK90" i="1"/>
  <c r="QJ90" i="1"/>
  <c r="QN89" i="1"/>
  <c r="QM89" i="1"/>
  <c r="QL89" i="1"/>
  <c r="QK89" i="1"/>
  <c r="QJ89" i="1"/>
  <c r="QN88" i="1"/>
  <c r="QM88" i="1"/>
  <c r="QL88" i="1"/>
  <c r="QK88" i="1"/>
  <c r="QJ88" i="1"/>
  <c r="QN87" i="1"/>
  <c r="QM87" i="1"/>
  <c r="QL87" i="1"/>
  <c r="QK87" i="1"/>
  <c r="QJ87" i="1"/>
  <c r="QN86" i="1"/>
  <c r="QM86" i="1"/>
  <c r="QL86" i="1"/>
  <c r="QK86" i="1"/>
  <c r="QJ86" i="1"/>
  <c r="QN85" i="1"/>
  <c r="QM85" i="1"/>
  <c r="QL85" i="1"/>
  <c r="QK85" i="1"/>
  <c r="QJ85" i="1"/>
  <c r="QN84" i="1"/>
  <c r="QM84" i="1"/>
  <c r="QL84" i="1"/>
  <c r="QK84" i="1"/>
  <c r="QJ84" i="1"/>
  <c r="QN83" i="1"/>
  <c r="QM83" i="1"/>
  <c r="QL83" i="1"/>
  <c r="QK83" i="1"/>
  <c r="QJ83" i="1"/>
  <c r="QN82" i="1"/>
  <c r="QM82" i="1"/>
  <c r="QL82" i="1"/>
  <c r="QK82" i="1"/>
  <c r="QJ82" i="1"/>
  <c r="QN81" i="1"/>
  <c r="QM81" i="1"/>
  <c r="QL81" i="1"/>
  <c r="QK81" i="1"/>
  <c r="QJ81" i="1"/>
  <c r="QN80" i="1"/>
  <c r="QM80" i="1"/>
  <c r="QL80" i="1"/>
  <c r="QK80" i="1"/>
  <c r="QJ80" i="1"/>
  <c r="QN79" i="1"/>
  <c r="QM79" i="1"/>
  <c r="QL79" i="1"/>
  <c r="QK79" i="1"/>
  <c r="QJ79" i="1"/>
  <c r="QN78" i="1"/>
  <c r="QM78" i="1"/>
  <c r="QL78" i="1"/>
  <c r="QK78" i="1"/>
  <c r="QJ78" i="1"/>
  <c r="QN77" i="1"/>
  <c r="QM77" i="1"/>
  <c r="QL77" i="1"/>
  <c r="QK77" i="1"/>
  <c r="QJ77" i="1"/>
  <c r="QN76" i="1"/>
  <c r="QM76" i="1"/>
  <c r="QL76" i="1"/>
  <c r="QK76" i="1"/>
  <c r="QJ76" i="1"/>
  <c r="QN75" i="1"/>
  <c r="QM75" i="1"/>
  <c r="QL75" i="1"/>
  <c r="QK75" i="1"/>
  <c r="QJ75" i="1"/>
  <c r="QN74" i="1"/>
  <c r="QM74" i="1"/>
  <c r="QL74" i="1"/>
  <c r="QK74" i="1"/>
  <c r="QJ74" i="1"/>
  <c r="QN73" i="1"/>
  <c r="QM73" i="1"/>
  <c r="QL73" i="1"/>
  <c r="QK73" i="1"/>
  <c r="QJ73" i="1"/>
  <c r="QN72" i="1"/>
  <c r="QM72" i="1"/>
  <c r="QL72" i="1"/>
  <c r="QK72" i="1"/>
  <c r="QJ72" i="1"/>
  <c r="QN71" i="1"/>
  <c r="QM71" i="1"/>
  <c r="QL71" i="1"/>
  <c r="QK71" i="1"/>
  <c r="QJ71" i="1"/>
  <c r="QN70" i="1"/>
  <c r="QM70" i="1"/>
  <c r="QL70" i="1"/>
  <c r="QK70" i="1"/>
  <c r="QJ70" i="1"/>
  <c r="QN69" i="1"/>
  <c r="QM69" i="1"/>
  <c r="QL69" i="1"/>
  <c r="QK69" i="1"/>
  <c r="QJ69" i="1"/>
  <c r="QN68" i="1"/>
  <c r="QM68" i="1"/>
  <c r="QL68" i="1"/>
  <c r="QK68" i="1"/>
  <c r="QJ68" i="1"/>
  <c r="QN67" i="1"/>
  <c r="QM67" i="1"/>
  <c r="QL67" i="1"/>
  <c r="QK67" i="1"/>
  <c r="QJ67" i="1"/>
  <c r="QN66" i="1"/>
  <c r="QM66" i="1"/>
  <c r="QL66" i="1"/>
  <c r="QK66" i="1"/>
  <c r="QJ66" i="1"/>
  <c r="QN65" i="1"/>
  <c r="QM65" i="1"/>
  <c r="QL65" i="1"/>
  <c r="QK65" i="1"/>
  <c r="QJ65" i="1"/>
  <c r="QN64" i="1"/>
  <c r="QM64" i="1"/>
  <c r="QL64" i="1"/>
  <c r="QK64" i="1"/>
  <c r="QJ64" i="1"/>
  <c r="QN63" i="1"/>
  <c r="QM63" i="1"/>
  <c r="QL63" i="1"/>
  <c r="QK63" i="1"/>
  <c r="QJ63" i="1"/>
  <c r="QN62" i="1"/>
  <c r="QM62" i="1"/>
  <c r="QL62" i="1"/>
  <c r="QK62" i="1"/>
  <c r="QJ62" i="1"/>
  <c r="QN61" i="1"/>
  <c r="QM61" i="1"/>
  <c r="QL61" i="1"/>
  <c r="QK61" i="1"/>
  <c r="QJ61" i="1"/>
  <c r="QN60" i="1"/>
  <c r="QM60" i="1"/>
  <c r="QL60" i="1"/>
  <c r="QK60" i="1"/>
  <c r="QJ60" i="1"/>
  <c r="QN59" i="1"/>
  <c r="QM59" i="1"/>
  <c r="QL59" i="1"/>
  <c r="QK59" i="1"/>
  <c r="QJ59" i="1"/>
  <c r="QN58" i="1"/>
  <c r="QM58" i="1"/>
  <c r="QL58" i="1"/>
  <c r="QK58" i="1"/>
  <c r="QJ58" i="1"/>
  <c r="QN57" i="1"/>
  <c r="QM57" i="1"/>
  <c r="QL57" i="1"/>
  <c r="QK57" i="1"/>
  <c r="QJ57" i="1"/>
  <c r="QN56" i="1"/>
  <c r="QM56" i="1"/>
  <c r="QL56" i="1"/>
  <c r="QK56" i="1"/>
  <c r="QJ56" i="1"/>
  <c r="QN55" i="1"/>
  <c r="QM55" i="1"/>
  <c r="QL55" i="1"/>
  <c r="QK55" i="1"/>
  <c r="QJ55" i="1"/>
  <c r="QN54" i="1"/>
  <c r="QM54" i="1"/>
  <c r="QL54" i="1"/>
  <c r="QK54" i="1"/>
  <c r="QJ54" i="1"/>
  <c r="QN53" i="1"/>
  <c r="QM53" i="1"/>
  <c r="QL53" i="1"/>
  <c r="QK53" i="1"/>
  <c r="QJ53" i="1"/>
  <c r="QN52" i="1"/>
  <c r="QM52" i="1"/>
  <c r="QL52" i="1"/>
  <c r="QK52" i="1"/>
  <c r="QJ52" i="1"/>
  <c r="QN51" i="1"/>
  <c r="QM51" i="1"/>
  <c r="QL51" i="1"/>
  <c r="QK51" i="1"/>
  <c r="QJ51" i="1"/>
  <c r="QN50" i="1"/>
  <c r="QM50" i="1"/>
  <c r="QL50" i="1"/>
  <c r="QK50" i="1"/>
  <c r="QJ50" i="1"/>
  <c r="QN49" i="1"/>
  <c r="QM49" i="1"/>
  <c r="QL49" i="1"/>
  <c r="QK49" i="1"/>
  <c r="QJ49" i="1"/>
  <c r="QN48" i="1"/>
  <c r="QM48" i="1"/>
  <c r="QL48" i="1"/>
  <c r="QK48" i="1"/>
  <c r="QJ48" i="1"/>
  <c r="QN47" i="1"/>
  <c r="QM47" i="1"/>
  <c r="QL47" i="1"/>
  <c r="QK47" i="1"/>
  <c r="QJ47" i="1"/>
  <c r="QN46" i="1"/>
  <c r="QM46" i="1"/>
  <c r="QL46" i="1"/>
  <c r="QK46" i="1"/>
  <c r="QJ46" i="1"/>
  <c r="QN45" i="1"/>
  <c r="QM45" i="1"/>
  <c r="QL45" i="1"/>
  <c r="QK45" i="1"/>
  <c r="QJ45" i="1"/>
  <c r="QN44" i="1"/>
  <c r="QM44" i="1"/>
  <c r="QL44" i="1"/>
  <c r="QK44" i="1"/>
  <c r="QJ44" i="1"/>
  <c r="QN43" i="1"/>
  <c r="QM43" i="1"/>
  <c r="QL43" i="1"/>
  <c r="QK43" i="1"/>
  <c r="QJ43" i="1"/>
  <c r="QN42" i="1"/>
  <c r="QM42" i="1"/>
  <c r="QL42" i="1"/>
  <c r="QK42" i="1"/>
  <c r="QJ42" i="1"/>
  <c r="QN41" i="1"/>
  <c r="QM41" i="1"/>
  <c r="QL41" i="1"/>
  <c r="QK41" i="1"/>
  <c r="QJ41" i="1"/>
  <c r="QN40" i="1"/>
  <c r="QM40" i="1"/>
  <c r="QL40" i="1"/>
  <c r="QK40" i="1"/>
  <c r="QJ40" i="1"/>
  <c r="QN39" i="1"/>
  <c r="QM39" i="1"/>
  <c r="QL39" i="1"/>
  <c r="QK39" i="1"/>
  <c r="QJ39" i="1"/>
  <c r="QN38" i="1"/>
  <c r="QM38" i="1"/>
  <c r="QL38" i="1"/>
  <c r="QK38" i="1"/>
  <c r="QJ38" i="1"/>
  <c r="QN37" i="1"/>
  <c r="QM37" i="1"/>
  <c r="QL37" i="1"/>
  <c r="QK37" i="1"/>
  <c r="QJ37" i="1"/>
  <c r="QN36" i="1"/>
  <c r="QM36" i="1"/>
  <c r="QL36" i="1"/>
  <c r="QK36" i="1"/>
  <c r="QJ36" i="1"/>
  <c r="QN35" i="1"/>
  <c r="QM35" i="1"/>
  <c r="QL35" i="1"/>
  <c r="QK35" i="1"/>
  <c r="QJ35" i="1"/>
  <c r="QN34" i="1"/>
  <c r="QM34" i="1"/>
  <c r="QL34" i="1"/>
  <c r="QK34" i="1"/>
  <c r="QJ34" i="1"/>
  <c r="QN33" i="1"/>
  <c r="QM33" i="1"/>
  <c r="QL33" i="1"/>
  <c r="QK33" i="1"/>
  <c r="QJ33" i="1"/>
  <c r="QN32" i="1"/>
  <c r="QM32" i="1"/>
  <c r="QL32" i="1"/>
  <c r="QK32" i="1"/>
  <c r="QJ32" i="1"/>
  <c r="QN31" i="1"/>
  <c r="QM31" i="1"/>
  <c r="QL31" i="1"/>
  <c r="QK31" i="1"/>
  <c r="QJ31" i="1"/>
  <c r="QN30" i="1"/>
  <c r="QM30" i="1"/>
  <c r="QL30" i="1"/>
  <c r="QK30" i="1"/>
  <c r="QJ30" i="1"/>
  <c r="QN29" i="1"/>
  <c r="QM29" i="1"/>
  <c r="QL29" i="1"/>
  <c r="QK29" i="1"/>
  <c r="QJ29" i="1"/>
  <c r="QN28" i="1"/>
  <c r="QM28" i="1"/>
  <c r="QL28" i="1"/>
  <c r="QK28" i="1"/>
  <c r="QJ28" i="1"/>
  <c r="QN27" i="1"/>
  <c r="QM27" i="1"/>
  <c r="QL27" i="1"/>
  <c r="QK27" i="1"/>
  <c r="QJ27" i="1"/>
  <c r="QN26" i="1"/>
  <c r="QM26" i="1"/>
  <c r="QL26" i="1"/>
  <c r="QK26" i="1"/>
  <c r="QJ26" i="1"/>
  <c r="QN25" i="1"/>
  <c r="QM25" i="1"/>
  <c r="QL25" i="1"/>
  <c r="QK25" i="1"/>
  <c r="QJ25" i="1"/>
  <c r="QN24" i="1"/>
  <c r="QM24" i="1"/>
  <c r="QL24" i="1"/>
  <c r="QK24" i="1"/>
  <c r="QJ24" i="1"/>
  <c r="QN23" i="1"/>
  <c r="QM23" i="1"/>
  <c r="QL23" i="1"/>
  <c r="QK23" i="1"/>
  <c r="QJ23" i="1"/>
  <c r="QN22" i="1"/>
  <c r="QM22" i="1"/>
  <c r="QL22" i="1"/>
  <c r="QK22" i="1"/>
  <c r="QJ22" i="1"/>
  <c r="QN21" i="1"/>
  <c r="QM21" i="1"/>
  <c r="QL21" i="1"/>
  <c r="QK21" i="1"/>
  <c r="QJ21" i="1"/>
  <c r="QN20" i="1"/>
  <c r="QM20" i="1"/>
  <c r="QL20" i="1"/>
  <c r="QK20" i="1"/>
  <c r="QJ20" i="1"/>
  <c r="QN19" i="1"/>
  <c r="QM19" i="1"/>
  <c r="QL19" i="1"/>
  <c r="QK19" i="1"/>
  <c r="QJ19" i="1"/>
  <c r="QN18" i="1"/>
  <c r="QM18" i="1"/>
  <c r="QL18" i="1"/>
  <c r="QK18" i="1"/>
  <c r="QJ18" i="1"/>
  <c r="QN17" i="1"/>
  <c r="QM17" i="1"/>
  <c r="QL17" i="1"/>
  <c r="QK17" i="1"/>
  <c r="QJ17" i="1"/>
  <c r="QN16" i="1"/>
  <c r="QM16" i="1"/>
  <c r="QL16" i="1"/>
  <c r="QK16" i="1"/>
  <c r="QJ16" i="1"/>
  <c r="QN15" i="1"/>
  <c r="QM15" i="1"/>
  <c r="QL15" i="1"/>
  <c r="QK15" i="1"/>
  <c r="QJ15" i="1"/>
  <c r="QN14" i="1"/>
  <c r="QM14" i="1"/>
  <c r="QL14" i="1"/>
  <c r="QK14" i="1"/>
  <c r="QJ14" i="1"/>
  <c r="QN13" i="1"/>
  <c r="QM13" i="1"/>
  <c r="QL13" i="1"/>
  <c r="QK13" i="1"/>
  <c r="QJ13" i="1"/>
  <c r="QN12" i="1"/>
  <c r="QM12" i="1"/>
  <c r="QL12" i="1"/>
  <c r="QK12" i="1"/>
  <c r="QJ12" i="1"/>
  <c r="QN11" i="1"/>
  <c r="QM11" i="1"/>
  <c r="QL11" i="1"/>
  <c r="QK11" i="1"/>
  <c r="QJ11" i="1"/>
  <c r="QN10" i="1"/>
  <c r="QM10" i="1"/>
  <c r="QL10" i="1"/>
  <c r="QK10" i="1"/>
  <c r="QJ10" i="1"/>
  <c r="QN9" i="1"/>
  <c r="QM9" i="1"/>
  <c r="QL9" i="1"/>
  <c r="QK9" i="1"/>
  <c r="QJ9" i="1"/>
  <c r="QN8" i="1"/>
  <c r="QM8" i="1"/>
  <c r="QL8" i="1"/>
  <c r="QK8" i="1"/>
  <c r="QJ8" i="1"/>
  <c r="QN7" i="1"/>
  <c r="QM7" i="1"/>
  <c r="QL7" i="1"/>
  <c r="QK7" i="1"/>
  <c r="QJ7" i="1"/>
  <c r="QN6" i="1"/>
  <c r="QM6" i="1"/>
  <c r="QL6" i="1"/>
  <c r="QK6" i="1"/>
  <c r="QJ6" i="1"/>
  <c r="QN5" i="1"/>
  <c r="QM5" i="1"/>
  <c r="QL5" i="1"/>
  <c r="QK5" i="1"/>
  <c r="QJ5" i="1"/>
  <c r="QN4" i="1"/>
  <c r="QM4" i="1"/>
  <c r="QL4" i="1"/>
  <c r="QK4" i="1"/>
  <c r="QJ4" i="1"/>
  <c r="QG100" i="1"/>
  <c r="QF100" i="1"/>
  <c r="QE100" i="1"/>
  <c r="QD100" i="1"/>
  <c r="QC100" i="1"/>
  <c r="QG99" i="1"/>
  <c r="QF99" i="1"/>
  <c r="QE99" i="1"/>
  <c r="QD99" i="1"/>
  <c r="QC99" i="1"/>
  <c r="QG98" i="1"/>
  <c r="QF98" i="1"/>
  <c r="QE98" i="1"/>
  <c r="QD98" i="1"/>
  <c r="QC98" i="1"/>
  <c r="QG97" i="1"/>
  <c r="QF97" i="1"/>
  <c r="QE97" i="1"/>
  <c r="QD97" i="1"/>
  <c r="QC97" i="1"/>
  <c r="QG96" i="1"/>
  <c r="QF96" i="1"/>
  <c r="QE96" i="1"/>
  <c r="QD96" i="1"/>
  <c r="QC96" i="1"/>
  <c r="QG95" i="1"/>
  <c r="QF95" i="1"/>
  <c r="QE95" i="1"/>
  <c r="QD95" i="1"/>
  <c r="QC95" i="1"/>
  <c r="QG94" i="1"/>
  <c r="QF94" i="1"/>
  <c r="QE94" i="1"/>
  <c r="QD94" i="1"/>
  <c r="QC94" i="1"/>
  <c r="QG93" i="1"/>
  <c r="QF93" i="1"/>
  <c r="QE93" i="1"/>
  <c r="QD93" i="1"/>
  <c r="QC93" i="1"/>
  <c r="QG92" i="1"/>
  <c r="QF92" i="1"/>
  <c r="QE92" i="1"/>
  <c r="QD92" i="1"/>
  <c r="QC92" i="1"/>
  <c r="QG91" i="1"/>
  <c r="QF91" i="1"/>
  <c r="QE91" i="1"/>
  <c r="QD91" i="1"/>
  <c r="QC91" i="1"/>
  <c r="QG90" i="1"/>
  <c r="QF90" i="1"/>
  <c r="QE90" i="1"/>
  <c r="QD90" i="1"/>
  <c r="QC90" i="1"/>
  <c r="QG89" i="1"/>
  <c r="QF89" i="1"/>
  <c r="QE89" i="1"/>
  <c r="QD89" i="1"/>
  <c r="QC89" i="1"/>
  <c r="QG88" i="1"/>
  <c r="QF88" i="1"/>
  <c r="QE88" i="1"/>
  <c r="QD88" i="1"/>
  <c r="QC88" i="1"/>
  <c r="QG87" i="1"/>
  <c r="QF87" i="1"/>
  <c r="QE87" i="1"/>
  <c r="QD87" i="1"/>
  <c r="QC87" i="1"/>
  <c r="QG86" i="1"/>
  <c r="QF86" i="1"/>
  <c r="QE86" i="1"/>
  <c r="QD86" i="1"/>
  <c r="QC86" i="1"/>
  <c r="QG85" i="1"/>
  <c r="QF85" i="1"/>
  <c r="QE85" i="1"/>
  <c r="QD85" i="1"/>
  <c r="QC85" i="1"/>
  <c r="QG84" i="1"/>
  <c r="QF84" i="1"/>
  <c r="QE84" i="1"/>
  <c r="QD84" i="1"/>
  <c r="QC84" i="1"/>
  <c r="QG83" i="1"/>
  <c r="QF83" i="1"/>
  <c r="QE83" i="1"/>
  <c r="QD83" i="1"/>
  <c r="QC83" i="1"/>
  <c r="QG82" i="1"/>
  <c r="QF82" i="1"/>
  <c r="QE82" i="1"/>
  <c r="QD82" i="1"/>
  <c r="QC82" i="1"/>
  <c r="QG81" i="1"/>
  <c r="QF81" i="1"/>
  <c r="QE81" i="1"/>
  <c r="QD81" i="1"/>
  <c r="QC81" i="1"/>
  <c r="QG80" i="1"/>
  <c r="QF80" i="1"/>
  <c r="QE80" i="1"/>
  <c r="QD80" i="1"/>
  <c r="QC80" i="1"/>
  <c r="QG79" i="1"/>
  <c r="QF79" i="1"/>
  <c r="QE79" i="1"/>
  <c r="QD79" i="1"/>
  <c r="QC79" i="1"/>
  <c r="QG78" i="1"/>
  <c r="QF78" i="1"/>
  <c r="QE78" i="1"/>
  <c r="QD78" i="1"/>
  <c r="QC78" i="1"/>
  <c r="QG77" i="1"/>
  <c r="QF77" i="1"/>
  <c r="QE77" i="1"/>
  <c r="QD77" i="1"/>
  <c r="QC77" i="1"/>
  <c r="QG76" i="1"/>
  <c r="QF76" i="1"/>
  <c r="QE76" i="1"/>
  <c r="QD76" i="1"/>
  <c r="QC76" i="1"/>
  <c r="QG75" i="1"/>
  <c r="QF75" i="1"/>
  <c r="QE75" i="1"/>
  <c r="QD75" i="1"/>
  <c r="QC75" i="1"/>
  <c r="QG74" i="1"/>
  <c r="QF74" i="1"/>
  <c r="QE74" i="1"/>
  <c r="QD74" i="1"/>
  <c r="QC74" i="1"/>
  <c r="QG73" i="1"/>
  <c r="QF73" i="1"/>
  <c r="QE73" i="1"/>
  <c r="QD73" i="1"/>
  <c r="QC73" i="1"/>
  <c r="QG72" i="1"/>
  <c r="QF72" i="1"/>
  <c r="QE72" i="1"/>
  <c r="QD72" i="1"/>
  <c r="QC72" i="1"/>
  <c r="QG71" i="1"/>
  <c r="QF71" i="1"/>
  <c r="QE71" i="1"/>
  <c r="QD71" i="1"/>
  <c r="QC71" i="1"/>
  <c r="QG70" i="1"/>
  <c r="QF70" i="1"/>
  <c r="QE70" i="1"/>
  <c r="QD70" i="1"/>
  <c r="QC70" i="1"/>
  <c r="QG69" i="1"/>
  <c r="QF69" i="1"/>
  <c r="QE69" i="1"/>
  <c r="QD69" i="1"/>
  <c r="QC69" i="1"/>
  <c r="QG68" i="1"/>
  <c r="QF68" i="1"/>
  <c r="QE68" i="1"/>
  <c r="QD68" i="1"/>
  <c r="QC68" i="1"/>
  <c r="QG67" i="1"/>
  <c r="QF67" i="1"/>
  <c r="QE67" i="1"/>
  <c r="QD67" i="1"/>
  <c r="QC67" i="1"/>
  <c r="QG66" i="1"/>
  <c r="QF66" i="1"/>
  <c r="QE66" i="1"/>
  <c r="QD66" i="1"/>
  <c r="QC66" i="1"/>
  <c r="QG65" i="1"/>
  <c r="QF65" i="1"/>
  <c r="QE65" i="1"/>
  <c r="QD65" i="1"/>
  <c r="QC65" i="1"/>
  <c r="QG64" i="1"/>
  <c r="QF64" i="1"/>
  <c r="QE64" i="1"/>
  <c r="QD64" i="1"/>
  <c r="QC64" i="1"/>
  <c r="QG63" i="1"/>
  <c r="QF63" i="1"/>
  <c r="QE63" i="1"/>
  <c r="QD63" i="1"/>
  <c r="QC63" i="1"/>
  <c r="QG62" i="1"/>
  <c r="QF62" i="1"/>
  <c r="QE62" i="1"/>
  <c r="QD62" i="1"/>
  <c r="QC62" i="1"/>
  <c r="QG61" i="1"/>
  <c r="QF61" i="1"/>
  <c r="QE61" i="1"/>
  <c r="QD61" i="1"/>
  <c r="QC61" i="1"/>
  <c r="QG60" i="1"/>
  <c r="QF60" i="1"/>
  <c r="QE60" i="1"/>
  <c r="QD60" i="1"/>
  <c r="QC60" i="1"/>
  <c r="QG59" i="1"/>
  <c r="QF59" i="1"/>
  <c r="QE59" i="1"/>
  <c r="QD59" i="1"/>
  <c r="QC59" i="1"/>
  <c r="QG58" i="1"/>
  <c r="QF58" i="1"/>
  <c r="QE58" i="1"/>
  <c r="QD58" i="1"/>
  <c r="QC58" i="1"/>
  <c r="QG57" i="1"/>
  <c r="QF57" i="1"/>
  <c r="QE57" i="1"/>
  <c r="QD57" i="1"/>
  <c r="QC57" i="1"/>
  <c r="QG56" i="1"/>
  <c r="QF56" i="1"/>
  <c r="QE56" i="1"/>
  <c r="QD56" i="1"/>
  <c r="QC56" i="1"/>
  <c r="QG55" i="1"/>
  <c r="QF55" i="1"/>
  <c r="QE55" i="1"/>
  <c r="QD55" i="1"/>
  <c r="QC55" i="1"/>
  <c r="QG54" i="1"/>
  <c r="QF54" i="1"/>
  <c r="QE54" i="1"/>
  <c r="QD54" i="1"/>
  <c r="QC54" i="1"/>
  <c r="QG53" i="1"/>
  <c r="QF53" i="1"/>
  <c r="QE53" i="1"/>
  <c r="QD53" i="1"/>
  <c r="QC53" i="1"/>
  <c r="QG52" i="1"/>
  <c r="QF52" i="1"/>
  <c r="QE52" i="1"/>
  <c r="QD52" i="1"/>
  <c r="QC52" i="1"/>
  <c r="QG51" i="1"/>
  <c r="QF51" i="1"/>
  <c r="QE51" i="1"/>
  <c r="QD51" i="1"/>
  <c r="QC51" i="1"/>
  <c r="QG50" i="1"/>
  <c r="QF50" i="1"/>
  <c r="QE50" i="1"/>
  <c r="QD50" i="1"/>
  <c r="QC50" i="1"/>
  <c r="QG49" i="1"/>
  <c r="QF49" i="1"/>
  <c r="QE49" i="1"/>
  <c r="QD49" i="1"/>
  <c r="QC49" i="1"/>
  <c r="QG48" i="1"/>
  <c r="QF48" i="1"/>
  <c r="QE48" i="1"/>
  <c r="QD48" i="1"/>
  <c r="QC48" i="1"/>
  <c r="QG47" i="1"/>
  <c r="QF47" i="1"/>
  <c r="QE47" i="1"/>
  <c r="QD47" i="1"/>
  <c r="QC47" i="1"/>
  <c r="QG46" i="1"/>
  <c r="QF46" i="1"/>
  <c r="QE46" i="1"/>
  <c r="QD46" i="1"/>
  <c r="QC46" i="1"/>
  <c r="QG45" i="1"/>
  <c r="QF45" i="1"/>
  <c r="QE45" i="1"/>
  <c r="QD45" i="1"/>
  <c r="QC45" i="1"/>
  <c r="QG44" i="1"/>
  <c r="QF44" i="1"/>
  <c r="QE44" i="1"/>
  <c r="QD44" i="1"/>
  <c r="QC44" i="1"/>
  <c r="QG43" i="1"/>
  <c r="QF43" i="1"/>
  <c r="QE43" i="1"/>
  <c r="QD43" i="1"/>
  <c r="QC43" i="1"/>
  <c r="QG42" i="1"/>
  <c r="QF42" i="1"/>
  <c r="QE42" i="1"/>
  <c r="QD42" i="1"/>
  <c r="QC42" i="1"/>
  <c r="QG41" i="1"/>
  <c r="QF41" i="1"/>
  <c r="QE41" i="1"/>
  <c r="QD41" i="1"/>
  <c r="QC41" i="1"/>
  <c r="QG40" i="1"/>
  <c r="QF40" i="1"/>
  <c r="QE40" i="1"/>
  <c r="QD40" i="1"/>
  <c r="QC40" i="1"/>
  <c r="QG39" i="1"/>
  <c r="QF39" i="1"/>
  <c r="QE39" i="1"/>
  <c r="QD39" i="1"/>
  <c r="QC39" i="1"/>
  <c r="QG38" i="1"/>
  <c r="QF38" i="1"/>
  <c r="QE38" i="1"/>
  <c r="QD38" i="1"/>
  <c r="QC38" i="1"/>
  <c r="QG37" i="1"/>
  <c r="QF37" i="1"/>
  <c r="QE37" i="1"/>
  <c r="QD37" i="1"/>
  <c r="QC37" i="1"/>
  <c r="QG36" i="1"/>
  <c r="QF36" i="1"/>
  <c r="QE36" i="1"/>
  <c r="QD36" i="1"/>
  <c r="QC36" i="1"/>
  <c r="QG35" i="1"/>
  <c r="QF35" i="1"/>
  <c r="QE35" i="1"/>
  <c r="QD35" i="1"/>
  <c r="QC35" i="1"/>
  <c r="QG34" i="1"/>
  <c r="QF34" i="1"/>
  <c r="QE34" i="1"/>
  <c r="QD34" i="1"/>
  <c r="QC34" i="1"/>
  <c r="QG33" i="1"/>
  <c r="QF33" i="1"/>
  <c r="QE33" i="1"/>
  <c r="QD33" i="1"/>
  <c r="QC33" i="1"/>
  <c r="QG32" i="1"/>
  <c r="QF32" i="1"/>
  <c r="QE32" i="1"/>
  <c r="QD32" i="1"/>
  <c r="QC32" i="1"/>
  <c r="QG31" i="1"/>
  <c r="QF31" i="1"/>
  <c r="QE31" i="1"/>
  <c r="QD31" i="1"/>
  <c r="QC31" i="1"/>
  <c r="QG30" i="1"/>
  <c r="QF30" i="1"/>
  <c r="QE30" i="1"/>
  <c r="QD30" i="1"/>
  <c r="QC30" i="1"/>
  <c r="QG29" i="1"/>
  <c r="QF29" i="1"/>
  <c r="QE29" i="1"/>
  <c r="QD29" i="1"/>
  <c r="QC29" i="1"/>
  <c r="QG28" i="1"/>
  <c r="QF28" i="1"/>
  <c r="QE28" i="1"/>
  <c r="QD28" i="1"/>
  <c r="QC28" i="1"/>
  <c r="QG27" i="1"/>
  <c r="QF27" i="1"/>
  <c r="QE27" i="1"/>
  <c r="QD27" i="1"/>
  <c r="QC27" i="1"/>
  <c r="QG26" i="1"/>
  <c r="QF26" i="1"/>
  <c r="QE26" i="1"/>
  <c r="QD26" i="1"/>
  <c r="QC26" i="1"/>
  <c r="QG25" i="1"/>
  <c r="QF25" i="1"/>
  <c r="QE25" i="1"/>
  <c r="QD25" i="1"/>
  <c r="QC25" i="1"/>
  <c r="QG24" i="1"/>
  <c r="QF24" i="1"/>
  <c r="QE24" i="1"/>
  <c r="QD24" i="1"/>
  <c r="QC24" i="1"/>
  <c r="QG23" i="1"/>
  <c r="QF23" i="1"/>
  <c r="QE23" i="1"/>
  <c r="QD23" i="1"/>
  <c r="QC23" i="1"/>
  <c r="QG22" i="1"/>
  <c r="QF22" i="1"/>
  <c r="QE22" i="1"/>
  <c r="QD22" i="1"/>
  <c r="QC22" i="1"/>
  <c r="QG21" i="1"/>
  <c r="QF21" i="1"/>
  <c r="QE21" i="1"/>
  <c r="QD21" i="1"/>
  <c r="QC21" i="1"/>
  <c r="QG20" i="1"/>
  <c r="QF20" i="1"/>
  <c r="QE20" i="1"/>
  <c r="QD20" i="1"/>
  <c r="QC20" i="1"/>
  <c r="QG19" i="1"/>
  <c r="QF19" i="1"/>
  <c r="QE19" i="1"/>
  <c r="QD19" i="1"/>
  <c r="QC19" i="1"/>
  <c r="QG18" i="1"/>
  <c r="QF18" i="1"/>
  <c r="QE18" i="1"/>
  <c r="QD18" i="1"/>
  <c r="QC18" i="1"/>
  <c r="QG17" i="1"/>
  <c r="QF17" i="1"/>
  <c r="QE17" i="1"/>
  <c r="QD17" i="1"/>
  <c r="QC17" i="1"/>
  <c r="QG16" i="1"/>
  <c r="QF16" i="1"/>
  <c r="QE16" i="1"/>
  <c r="QD16" i="1"/>
  <c r="QC16" i="1"/>
  <c r="QG15" i="1"/>
  <c r="QF15" i="1"/>
  <c r="QE15" i="1"/>
  <c r="QD15" i="1"/>
  <c r="QC15" i="1"/>
  <c r="QG14" i="1"/>
  <c r="QF14" i="1"/>
  <c r="QE14" i="1"/>
  <c r="QD14" i="1"/>
  <c r="QC14" i="1"/>
  <c r="QG13" i="1"/>
  <c r="QF13" i="1"/>
  <c r="QE13" i="1"/>
  <c r="QD13" i="1"/>
  <c r="QC13" i="1"/>
  <c r="QG12" i="1"/>
  <c r="QF12" i="1"/>
  <c r="QE12" i="1"/>
  <c r="QD12" i="1"/>
  <c r="QC12" i="1"/>
  <c r="QG11" i="1"/>
  <c r="QF11" i="1"/>
  <c r="QE11" i="1"/>
  <c r="QD11" i="1"/>
  <c r="QC11" i="1"/>
  <c r="QG10" i="1"/>
  <c r="QF10" i="1"/>
  <c r="QE10" i="1"/>
  <c r="QD10" i="1"/>
  <c r="QC10" i="1"/>
  <c r="QG9" i="1"/>
  <c r="QF9" i="1"/>
  <c r="QE9" i="1"/>
  <c r="QD9" i="1"/>
  <c r="QC9" i="1"/>
  <c r="QG8" i="1"/>
  <c r="QF8" i="1"/>
  <c r="QE8" i="1"/>
  <c r="QD8" i="1"/>
  <c r="QC8" i="1"/>
  <c r="QG7" i="1"/>
  <c r="QF7" i="1"/>
  <c r="QE7" i="1"/>
  <c r="QD7" i="1"/>
  <c r="QC7" i="1"/>
  <c r="QG6" i="1"/>
  <c r="QF6" i="1"/>
  <c r="QE6" i="1"/>
  <c r="QD6" i="1"/>
  <c r="QC6" i="1"/>
  <c r="QG5" i="1"/>
  <c r="QF5" i="1"/>
  <c r="QE5" i="1"/>
  <c r="QD5" i="1"/>
  <c r="QC5" i="1"/>
  <c r="QG4" i="1"/>
  <c r="QF4" i="1"/>
  <c r="QE4" i="1"/>
  <c r="QD4" i="1"/>
  <c r="QC4" i="1"/>
  <c r="PY100" i="1"/>
  <c r="PX100" i="1"/>
  <c r="PW100" i="1"/>
  <c r="PV100" i="1"/>
  <c r="PU100" i="1"/>
  <c r="PY99" i="1"/>
  <c r="PX99" i="1"/>
  <c r="PW99" i="1"/>
  <c r="PV99" i="1"/>
  <c r="PU99" i="1"/>
  <c r="PY98" i="1"/>
  <c r="PX98" i="1"/>
  <c r="PW98" i="1"/>
  <c r="PV98" i="1"/>
  <c r="PU98" i="1"/>
  <c r="PY97" i="1"/>
  <c r="PX97" i="1"/>
  <c r="PW97" i="1"/>
  <c r="PV97" i="1"/>
  <c r="PU97" i="1"/>
  <c r="PY96" i="1"/>
  <c r="PX96" i="1"/>
  <c r="PW96" i="1"/>
  <c r="PV96" i="1"/>
  <c r="PU96" i="1"/>
  <c r="PY95" i="1"/>
  <c r="PX95" i="1"/>
  <c r="PW95" i="1"/>
  <c r="PV95" i="1"/>
  <c r="PU95" i="1"/>
  <c r="PY94" i="1"/>
  <c r="PX94" i="1"/>
  <c r="PW94" i="1"/>
  <c r="PV94" i="1"/>
  <c r="PU94" i="1"/>
  <c r="PY93" i="1"/>
  <c r="PX93" i="1"/>
  <c r="PW93" i="1"/>
  <c r="PV93" i="1"/>
  <c r="PU93" i="1"/>
  <c r="PY92" i="1"/>
  <c r="PX92" i="1"/>
  <c r="PW92" i="1"/>
  <c r="PV92" i="1"/>
  <c r="PU92" i="1"/>
  <c r="PY91" i="1"/>
  <c r="PX91" i="1"/>
  <c r="PW91" i="1"/>
  <c r="PV91" i="1"/>
  <c r="PU91" i="1"/>
  <c r="PY90" i="1"/>
  <c r="PX90" i="1"/>
  <c r="PW90" i="1"/>
  <c r="PV90" i="1"/>
  <c r="PU90" i="1"/>
  <c r="PY89" i="1"/>
  <c r="PX89" i="1"/>
  <c r="PW89" i="1"/>
  <c r="PV89" i="1"/>
  <c r="PU89" i="1"/>
  <c r="PY88" i="1"/>
  <c r="PX88" i="1"/>
  <c r="PW88" i="1"/>
  <c r="PV88" i="1"/>
  <c r="PU88" i="1"/>
  <c r="PY87" i="1"/>
  <c r="PX87" i="1"/>
  <c r="PW87" i="1"/>
  <c r="PV87" i="1"/>
  <c r="PU87" i="1"/>
  <c r="PY86" i="1"/>
  <c r="PX86" i="1"/>
  <c r="PW86" i="1"/>
  <c r="PV86" i="1"/>
  <c r="PU86" i="1"/>
  <c r="PY85" i="1"/>
  <c r="PX85" i="1"/>
  <c r="PW85" i="1"/>
  <c r="PV85" i="1"/>
  <c r="PU85" i="1"/>
  <c r="PY84" i="1"/>
  <c r="PX84" i="1"/>
  <c r="PW84" i="1"/>
  <c r="PV84" i="1"/>
  <c r="PU84" i="1"/>
  <c r="PY83" i="1"/>
  <c r="PX83" i="1"/>
  <c r="PW83" i="1"/>
  <c r="PV83" i="1"/>
  <c r="PU83" i="1"/>
  <c r="PY82" i="1"/>
  <c r="PX82" i="1"/>
  <c r="PW82" i="1"/>
  <c r="PV82" i="1"/>
  <c r="PU82" i="1"/>
  <c r="PY81" i="1"/>
  <c r="PX81" i="1"/>
  <c r="PW81" i="1"/>
  <c r="PV81" i="1"/>
  <c r="PU81" i="1"/>
  <c r="PY80" i="1"/>
  <c r="PX80" i="1"/>
  <c r="PW80" i="1"/>
  <c r="PV80" i="1"/>
  <c r="PU80" i="1"/>
  <c r="PY79" i="1"/>
  <c r="PX79" i="1"/>
  <c r="PW79" i="1"/>
  <c r="PV79" i="1"/>
  <c r="PU79" i="1"/>
  <c r="PY78" i="1"/>
  <c r="PX78" i="1"/>
  <c r="PW78" i="1"/>
  <c r="PV78" i="1"/>
  <c r="PU78" i="1"/>
  <c r="PY77" i="1"/>
  <c r="PX77" i="1"/>
  <c r="PW77" i="1"/>
  <c r="PV77" i="1"/>
  <c r="PU77" i="1"/>
  <c r="PY76" i="1"/>
  <c r="PX76" i="1"/>
  <c r="PW76" i="1"/>
  <c r="PV76" i="1"/>
  <c r="PU76" i="1"/>
  <c r="PY75" i="1"/>
  <c r="PX75" i="1"/>
  <c r="PW75" i="1"/>
  <c r="PV75" i="1"/>
  <c r="PU75" i="1"/>
  <c r="PY74" i="1"/>
  <c r="PX74" i="1"/>
  <c r="PW74" i="1"/>
  <c r="PV74" i="1"/>
  <c r="PU74" i="1"/>
  <c r="PY73" i="1"/>
  <c r="PX73" i="1"/>
  <c r="PW73" i="1"/>
  <c r="PV73" i="1"/>
  <c r="PU73" i="1"/>
  <c r="PY72" i="1"/>
  <c r="PX72" i="1"/>
  <c r="PW72" i="1"/>
  <c r="PV72" i="1"/>
  <c r="PU72" i="1"/>
  <c r="PY71" i="1"/>
  <c r="PX71" i="1"/>
  <c r="PW71" i="1"/>
  <c r="PV71" i="1"/>
  <c r="PU71" i="1"/>
  <c r="PY70" i="1"/>
  <c r="PX70" i="1"/>
  <c r="PW70" i="1"/>
  <c r="PV70" i="1"/>
  <c r="PU70" i="1"/>
  <c r="PY69" i="1"/>
  <c r="PX69" i="1"/>
  <c r="PW69" i="1"/>
  <c r="PV69" i="1"/>
  <c r="PU69" i="1"/>
  <c r="PY68" i="1"/>
  <c r="PX68" i="1"/>
  <c r="PW68" i="1"/>
  <c r="PV68" i="1"/>
  <c r="PU68" i="1"/>
  <c r="PY67" i="1"/>
  <c r="PX67" i="1"/>
  <c r="PW67" i="1"/>
  <c r="PV67" i="1"/>
  <c r="PU67" i="1"/>
  <c r="PY66" i="1"/>
  <c r="PX66" i="1"/>
  <c r="PW66" i="1"/>
  <c r="PV66" i="1"/>
  <c r="PU66" i="1"/>
  <c r="PY65" i="1"/>
  <c r="PX65" i="1"/>
  <c r="PW65" i="1"/>
  <c r="PV65" i="1"/>
  <c r="PU65" i="1"/>
  <c r="PY64" i="1"/>
  <c r="PX64" i="1"/>
  <c r="PW64" i="1"/>
  <c r="PV64" i="1"/>
  <c r="PU64" i="1"/>
  <c r="PY63" i="1"/>
  <c r="PX63" i="1"/>
  <c r="PW63" i="1"/>
  <c r="PV63" i="1"/>
  <c r="PU63" i="1"/>
  <c r="PY62" i="1"/>
  <c r="PX62" i="1"/>
  <c r="PW62" i="1"/>
  <c r="PV62" i="1"/>
  <c r="PU62" i="1"/>
  <c r="PY61" i="1"/>
  <c r="PX61" i="1"/>
  <c r="PW61" i="1"/>
  <c r="PV61" i="1"/>
  <c r="PU61" i="1"/>
  <c r="PY60" i="1"/>
  <c r="PX60" i="1"/>
  <c r="PW60" i="1"/>
  <c r="PV60" i="1"/>
  <c r="PU60" i="1"/>
  <c r="PY59" i="1"/>
  <c r="PX59" i="1"/>
  <c r="PW59" i="1"/>
  <c r="PV59" i="1"/>
  <c r="PU59" i="1"/>
  <c r="PY58" i="1"/>
  <c r="PX58" i="1"/>
  <c r="PW58" i="1"/>
  <c r="PV58" i="1"/>
  <c r="PU58" i="1"/>
  <c r="PY57" i="1"/>
  <c r="PX57" i="1"/>
  <c r="PW57" i="1"/>
  <c r="PV57" i="1"/>
  <c r="PU57" i="1"/>
  <c r="PY56" i="1"/>
  <c r="PX56" i="1"/>
  <c r="PW56" i="1"/>
  <c r="PV56" i="1"/>
  <c r="PU56" i="1"/>
  <c r="PY55" i="1"/>
  <c r="PX55" i="1"/>
  <c r="PW55" i="1"/>
  <c r="PV55" i="1"/>
  <c r="PU55" i="1"/>
  <c r="PY54" i="1"/>
  <c r="PX54" i="1"/>
  <c r="PW54" i="1"/>
  <c r="PV54" i="1"/>
  <c r="PU54" i="1"/>
  <c r="PY53" i="1"/>
  <c r="PX53" i="1"/>
  <c r="PW53" i="1"/>
  <c r="PV53" i="1"/>
  <c r="PU53" i="1"/>
  <c r="PY52" i="1"/>
  <c r="PX52" i="1"/>
  <c r="PW52" i="1"/>
  <c r="PV52" i="1"/>
  <c r="PU52" i="1"/>
  <c r="PY51" i="1"/>
  <c r="PX51" i="1"/>
  <c r="PW51" i="1"/>
  <c r="PV51" i="1"/>
  <c r="PU51" i="1"/>
  <c r="PY50" i="1"/>
  <c r="PX50" i="1"/>
  <c r="PW50" i="1"/>
  <c r="PV50" i="1"/>
  <c r="PU50" i="1"/>
  <c r="PY49" i="1"/>
  <c r="PX49" i="1"/>
  <c r="PW49" i="1"/>
  <c r="PV49" i="1"/>
  <c r="PU49" i="1"/>
  <c r="PY48" i="1"/>
  <c r="PX48" i="1"/>
  <c r="PW48" i="1"/>
  <c r="PV48" i="1"/>
  <c r="PU48" i="1"/>
  <c r="PY47" i="1"/>
  <c r="PX47" i="1"/>
  <c r="PW47" i="1"/>
  <c r="PV47" i="1"/>
  <c r="PU47" i="1"/>
  <c r="PY46" i="1"/>
  <c r="PX46" i="1"/>
  <c r="PW46" i="1"/>
  <c r="PV46" i="1"/>
  <c r="PU46" i="1"/>
  <c r="PY45" i="1"/>
  <c r="PX45" i="1"/>
  <c r="PW45" i="1"/>
  <c r="PV45" i="1"/>
  <c r="PU45" i="1"/>
  <c r="PY44" i="1"/>
  <c r="PX44" i="1"/>
  <c r="PW44" i="1"/>
  <c r="PV44" i="1"/>
  <c r="PU44" i="1"/>
  <c r="PY43" i="1"/>
  <c r="PX43" i="1"/>
  <c r="PW43" i="1"/>
  <c r="PV43" i="1"/>
  <c r="PU43" i="1"/>
  <c r="PY42" i="1"/>
  <c r="PX42" i="1"/>
  <c r="PW42" i="1"/>
  <c r="PV42" i="1"/>
  <c r="PU42" i="1"/>
  <c r="PY41" i="1"/>
  <c r="PX41" i="1"/>
  <c r="PW41" i="1"/>
  <c r="PV41" i="1"/>
  <c r="PU41" i="1"/>
  <c r="PY40" i="1"/>
  <c r="PX40" i="1"/>
  <c r="PW40" i="1"/>
  <c r="PV40" i="1"/>
  <c r="PU40" i="1"/>
  <c r="PY39" i="1"/>
  <c r="PX39" i="1"/>
  <c r="PW39" i="1"/>
  <c r="PV39" i="1"/>
  <c r="PU39" i="1"/>
  <c r="PY38" i="1"/>
  <c r="PX38" i="1"/>
  <c r="PW38" i="1"/>
  <c r="PV38" i="1"/>
  <c r="PU38" i="1"/>
  <c r="PY37" i="1"/>
  <c r="PX37" i="1"/>
  <c r="PW37" i="1"/>
  <c r="PV37" i="1"/>
  <c r="PU37" i="1"/>
  <c r="PY36" i="1"/>
  <c r="PX36" i="1"/>
  <c r="PW36" i="1"/>
  <c r="PV36" i="1"/>
  <c r="PU36" i="1"/>
  <c r="PY35" i="1"/>
  <c r="PX35" i="1"/>
  <c r="PW35" i="1"/>
  <c r="PV35" i="1"/>
  <c r="PU35" i="1"/>
  <c r="PY34" i="1"/>
  <c r="PX34" i="1"/>
  <c r="PW34" i="1"/>
  <c r="PV34" i="1"/>
  <c r="PU34" i="1"/>
  <c r="PY33" i="1"/>
  <c r="PX33" i="1"/>
  <c r="PW33" i="1"/>
  <c r="PV33" i="1"/>
  <c r="PU33" i="1"/>
  <c r="PY32" i="1"/>
  <c r="PX32" i="1"/>
  <c r="PW32" i="1"/>
  <c r="PV32" i="1"/>
  <c r="PU32" i="1"/>
  <c r="PY31" i="1"/>
  <c r="PX31" i="1"/>
  <c r="PW31" i="1"/>
  <c r="PV31" i="1"/>
  <c r="PU31" i="1"/>
  <c r="PY30" i="1"/>
  <c r="PX30" i="1"/>
  <c r="PW30" i="1"/>
  <c r="PV30" i="1"/>
  <c r="PU30" i="1"/>
  <c r="PY29" i="1"/>
  <c r="PX29" i="1"/>
  <c r="PW29" i="1"/>
  <c r="PV29" i="1"/>
  <c r="PU29" i="1"/>
  <c r="PY28" i="1"/>
  <c r="PX28" i="1"/>
  <c r="PW28" i="1"/>
  <c r="PV28" i="1"/>
  <c r="PU28" i="1"/>
  <c r="PY27" i="1"/>
  <c r="PX27" i="1"/>
  <c r="PW27" i="1"/>
  <c r="PV27" i="1"/>
  <c r="PU27" i="1"/>
  <c r="PY26" i="1"/>
  <c r="PX26" i="1"/>
  <c r="PW26" i="1"/>
  <c r="PV26" i="1"/>
  <c r="PU26" i="1"/>
  <c r="PY25" i="1"/>
  <c r="PX25" i="1"/>
  <c r="PW25" i="1"/>
  <c r="PV25" i="1"/>
  <c r="PU25" i="1"/>
  <c r="PY24" i="1"/>
  <c r="PX24" i="1"/>
  <c r="PW24" i="1"/>
  <c r="PV24" i="1"/>
  <c r="PU24" i="1"/>
  <c r="PY23" i="1"/>
  <c r="PX23" i="1"/>
  <c r="PW23" i="1"/>
  <c r="PV23" i="1"/>
  <c r="PU23" i="1"/>
  <c r="PY22" i="1"/>
  <c r="PX22" i="1"/>
  <c r="PW22" i="1"/>
  <c r="PV22" i="1"/>
  <c r="PU22" i="1"/>
  <c r="PY21" i="1"/>
  <c r="PX21" i="1"/>
  <c r="PW21" i="1"/>
  <c r="PV21" i="1"/>
  <c r="PU21" i="1"/>
  <c r="PY20" i="1"/>
  <c r="PX20" i="1"/>
  <c r="PW20" i="1"/>
  <c r="PV20" i="1"/>
  <c r="PU20" i="1"/>
  <c r="PY19" i="1"/>
  <c r="PX19" i="1"/>
  <c r="PW19" i="1"/>
  <c r="PV19" i="1"/>
  <c r="PU19" i="1"/>
  <c r="PY18" i="1"/>
  <c r="PX18" i="1"/>
  <c r="PW18" i="1"/>
  <c r="PV18" i="1"/>
  <c r="PU18" i="1"/>
  <c r="PY17" i="1"/>
  <c r="PX17" i="1"/>
  <c r="PW17" i="1"/>
  <c r="PV17" i="1"/>
  <c r="PU17" i="1"/>
  <c r="PY16" i="1"/>
  <c r="PX16" i="1"/>
  <c r="PW16" i="1"/>
  <c r="PV16" i="1"/>
  <c r="PU16" i="1"/>
  <c r="PY15" i="1"/>
  <c r="PX15" i="1"/>
  <c r="PW15" i="1"/>
  <c r="PV15" i="1"/>
  <c r="PU15" i="1"/>
  <c r="PY14" i="1"/>
  <c r="PX14" i="1"/>
  <c r="PW14" i="1"/>
  <c r="PV14" i="1"/>
  <c r="PU14" i="1"/>
  <c r="PY13" i="1"/>
  <c r="PX13" i="1"/>
  <c r="PW13" i="1"/>
  <c r="PV13" i="1"/>
  <c r="PU13" i="1"/>
  <c r="PY12" i="1"/>
  <c r="PX12" i="1"/>
  <c r="PW12" i="1"/>
  <c r="PV12" i="1"/>
  <c r="PU12" i="1"/>
  <c r="PY11" i="1"/>
  <c r="PX11" i="1"/>
  <c r="PW11" i="1"/>
  <c r="PV11" i="1"/>
  <c r="PU11" i="1"/>
  <c r="PY10" i="1"/>
  <c r="PX10" i="1"/>
  <c r="PW10" i="1"/>
  <c r="PV10" i="1"/>
  <c r="PU10" i="1"/>
  <c r="PY9" i="1"/>
  <c r="PX9" i="1"/>
  <c r="PW9" i="1"/>
  <c r="PV9" i="1"/>
  <c r="PU9" i="1"/>
  <c r="PY8" i="1"/>
  <c r="PX8" i="1"/>
  <c r="PW8" i="1"/>
  <c r="PV8" i="1"/>
  <c r="PU8" i="1"/>
  <c r="PY7" i="1"/>
  <c r="PX7" i="1"/>
  <c r="PW7" i="1"/>
  <c r="PV7" i="1"/>
  <c r="PU7" i="1"/>
  <c r="PY6" i="1"/>
  <c r="PX6" i="1"/>
  <c r="PW6" i="1"/>
  <c r="PV6" i="1"/>
  <c r="PU6" i="1"/>
  <c r="PY5" i="1"/>
  <c r="PX5" i="1"/>
  <c r="PW5" i="1"/>
  <c r="PV5" i="1"/>
  <c r="PU5" i="1"/>
  <c r="PY4" i="1"/>
  <c r="PX4" i="1"/>
  <c r="PW4" i="1"/>
  <c r="PV4" i="1"/>
  <c r="PU4" i="1"/>
  <c r="PR100" i="1"/>
  <c r="PQ100" i="1"/>
  <c r="PP100" i="1"/>
  <c r="PO100" i="1"/>
  <c r="PN100" i="1"/>
  <c r="PR99" i="1"/>
  <c r="PQ99" i="1"/>
  <c r="PP99" i="1"/>
  <c r="PO99" i="1"/>
  <c r="PN99" i="1"/>
  <c r="PR98" i="1"/>
  <c r="PQ98" i="1"/>
  <c r="PP98" i="1"/>
  <c r="PO98" i="1"/>
  <c r="PN98" i="1"/>
  <c r="PR97" i="1"/>
  <c r="PQ97" i="1"/>
  <c r="PP97" i="1"/>
  <c r="PO97" i="1"/>
  <c r="PN97" i="1"/>
  <c r="PR96" i="1"/>
  <c r="PQ96" i="1"/>
  <c r="PP96" i="1"/>
  <c r="PO96" i="1"/>
  <c r="PN96" i="1"/>
  <c r="PR95" i="1"/>
  <c r="PQ95" i="1"/>
  <c r="PP95" i="1"/>
  <c r="PO95" i="1"/>
  <c r="PN95" i="1"/>
  <c r="PR94" i="1"/>
  <c r="PQ94" i="1"/>
  <c r="PP94" i="1"/>
  <c r="PO94" i="1"/>
  <c r="PN94" i="1"/>
  <c r="PR93" i="1"/>
  <c r="PQ93" i="1"/>
  <c r="PP93" i="1"/>
  <c r="PO93" i="1"/>
  <c r="PN93" i="1"/>
  <c r="PR92" i="1"/>
  <c r="PQ92" i="1"/>
  <c r="PP92" i="1"/>
  <c r="PO92" i="1"/>
  <c r="PN92" i="1"/>
  <c r="PR91" i="1"/>
  <c r="PQ91" i="1"/>
  <c r="PP91" i="1"/>
  <c r="PO91" i="1"/>
  <c r="PN91" i="1"/>
  <c r="PR90" i="1"/>
  <c r="PQ90" i="1"/>
  <c r="PP90" i="1"/>
  <c r="PO90" i="1"/>
  <c r="PN90" i="1"/>
  <c r="PR89" i="1"/>
  <c r="PQ89" i="1"/>
  <c r="PP89" i="1"/>
  <c r="PO89" i="1"/>
  <c r="PN89" i="1"/>
  <c r="PR88" i="1"/>
  <c r="PQ88" i="1"/>
  <c r="PP88" i="1"/>
  <c r="PO88" i="1"/>
  <c r="PN88" i="1"/>
  <c r="PR87" i="1"/>
  <c r="PQ87" i="1"/>
  <c r="PP87" i="1"/>
  <c r="PO87" i="1"/>
  <c r="PN87" i="1"/>
  <c r="PR86" i="1"/>
  <c r="PQ86" i="1"/>
  <c r="PP86" i="1"/>
  <c r="PO86" i="1"/>
  <c r="PN86" i="1"/>
  <c r="PR85" i="1"/>
  <c r="PQ85" i="1"/>
  <c r="PP85" i="1"/>
  <c r="PO85" i="1"/>
  <c r="PN85" i="1"/>
  <c r="PR84" i="1"/>
  <c r="PQ84" i="1"/>
  <c r="PP84" i="1"/>
  <c r="PO84" i="1"/>
  <c r="PN84" i="1"/>
  <c r="PR83" i="1"/>
  <c r="PQ83" i="1"/>
  <c r="PP83" i="1"/>
  <c r="PO83" i="1"/>
  <c r="PN83" i="1"/>
  <c r="PR82" i="1"/>
  <c r="PQ82" i="1"/>
  <c r="PP82" i="1"/>
  <c r="PO82" i="1"/>
  <c r="PN82" i="1"/>
  <c r="PR81" i="1"/>
  <c r="PQ81" i="1"/>
  <c r="PP81" i="1"/>
  <c r="PO81" i="1"/>
  <c r="PN81" i="1"/>
  <c r="PR80" i="1"/>
  <c r="PQ80" i="1"/>
  <c r="PP80" i="1"/>
  <c r="PO80" i="1"/>
  <c r="PN80" i="1"/>
  <c r="PR79" i="1"/>
  <c r="PQ79" i="1"/>
  <c r="PP79" i="1"/>
  <c r="PO79" i="1"/>
  <c r="PN79" i="1"/>
  <c r="PR78" i="1"/>
  <c r="PQ78" i="1"/>
  <c r="PP78" i="1"/>
  <c r="PO78" i="1"/>
  <c r="PN78" i="1"/>
  <c r="PR77" i="1"/>
  <c r="PQ77" i="1"/>
  <c r="PP77" i="1"/>
  <c r="PO77" i="1"/>
  <c r="PN77" i="1"/>
  <c r="PR76" i="1"/>
  <c r="PQ76" i="1"/>
  <c r="PP76" i="1"/>
  <c r="PO76" i="1"/>
  <c r="PN76" i="1"/>
  <c r="PR75" i="1"/>
  <c r="PQ75" i="1"/>
  <c r="PP75" i="1"/>
  <c r="PO75" i="1"/>
  <c r="PN75" i="1"/>
  <c r="PR74" i="1"/>
  <c r="PQ74" i="1"/>
  <c r="PP74" i="1"/>
  <c r="PO74" i="1"/>
  <c r="PN74" i="1"/>
  <c r="PR73" i="1"/>
  <c r="PQ73" i="1"/>
  <c r="PP73" i="1"/>
  <c r="PO73" i="1"/>
  <c r="PN73" i="1"/>
  <c r="PR72" i="1"/>
  <c r="PQ72" i="1"/>
  <c r="PP72" i="1"/>
  <c r="PO72" i="1"/>
  <c r="PN72" i="1"/>
  <c r="PR71" i="1"/>
  <c r="PQ71" i="1"/>
  <c r="PP71" i="1"/>
  <c r="PO71" i="1"/>
  <c r="PN71" i="1"/>
  <c r="PR70" i="1"/>
  <c r="PQ70" i="1"/>
  <c r="PP70" i="1"/>
  <c r="PO70" i="1"/>
  <c r="PN70" i="1"/>
  <c r="PR69" i="1"/>
  <c r="PQ69" i="1"/>
  <c r="PP69" i="1"/>
  <c r="PO69" i="1"/>
  <c r="PN69" i="1"/>
  <c r="PR68" i="1"/>
  <c r="PQ68" i="1"/>
  <c r="PP68" i="1"/>
  <c r="PO68" i="1"/>
  <c r="PN68" i="1"/>
  <c r="PR67" i="1"/>
  <c r="PQ67" i="1"/>
  <c r="PP67" i="1"/>
  <c r="PO67" i="1"/>
  <c r="PN67" i="1"/>
  <c r="PR66" i="1"/>
  <c r="PQ66" i="1"/>
  <c r="PP66" i="1"/>
  <c r="PO66" i="1"/>
  <c r="PN66" i="1"/>
  <c r="PR65" i="1"/>
  <c r="PQ65" i="1"/>
  <c r="PP65" i="1"/>
  <c r="PO65" i="1"/>
  <c r="PN65" i="1"/>
  <c r="PR64" i="1"/>
  <c r="PQ64" i="1"/>
  <c r="PP64" i="1"/>
  <c r="PO64" i="1"/>
  <c r="PN64" i="1"/>
  <c r="PR63" i="1"/>
  <c r="PQ63" i="1"/>
  <c r="PP63" i="1"/>
  <c r="PO63" i="1"/>
  <c r="PN63" i="1"/>
  <c r="PR62" i="1"/>
  <c r="PQ62" i="1"/>
  <c r="PP62" i="1"/>
  <c r="PO62" i="1"/>
  <c r="PN62" i="1"/>
  <c r="PR61" i="1"/>
  <c r="PQ61" i="1"/>
  <c r="PP61" i="1"/>
  <c r="PO61" i="1"/>
  <c r="PN61" i="1"/>
  <c r="PR60" i="1"/>
  <c r="PQ60" i="1"/>
  <c r="PP60" i="1"/>
  <c r="PO60" i="1"/>
  <c r="PN60" i="1"/>
  <c r="PR59" i="1"/>
  <c r="PQ59" i="1"/>
  <c r="PP59" i="1"/>
  <c r="PO59" i="1"/>
  <c r="PN59" i="1"/>
  <c r="PR58" i="1"/>
  <c r="PQ58" i="1"/>
  <c r="PP58" i="1"/>
  <c r="PO58" i="1"/>
  <c r="PN58" i="1"/>
  <c r="PR57" i="1"/>
  <c r="PQ57" i="1"/>
  <c r="PP57" i="1"/>
  <c r="PO57" i="1"/>
  <c r="PN57" i="1"/>
  <c r="PR56" i="1"/>
  <c r="PQ56" i="1"/>
  <c r="PP56" i="1"/>
  <c r="PO56" i="1"/>
  <c r="PN56" i="1"/>
  <c r="PR55" i="1"/>
  <c r="PQ55" i="1"/>
  <c r="PP55" i="1"/>
  <c r="PO55" i="1"/>
  <c r="PN55" i="1"/>
  <c r="PR54" i="1"/>
  <c r="PQ54" i="1"/>
  <c r="PP54" i="1"/>
  <c r="PO54" i="1"/>
  <c r="PN54" i="1"/>
  <c r="PR53" i="1"/>
  <c r="PQ53" i="1"/>
  <c r="PP53" i="1"/>
  <c r="PO53" i="1"/>
  <c r="PN53" i="1"/>
  <c r="PR52" i="1"/>
  <c r="PQ52" i="1"/>
  <c r="PP52" i="1"/>
  <c r="PO52" i="1"/>
  <c r="PN52" i="1"/>
  <c r="PR51" i="1"/>
  <c r="PQ51" i="1"/>
  <c r="PP51" i="1"/>
  <c r="PO51" i="1"/>
  <c r="PN51" i="1"/>
  <c r="PR50" i="1"/>
  <c r="PQ50" i="1"/>
  <c r="PP50" i="1"/>
  <c r="PO50" i="1"/>
  <c r="PN50" i="1"/>
  <c r="PR49" i="1"/>
  <c r="PQ49" i="1"/>
  <c r="PP49" i="1"/>
  <c r="PO49" i="1"/>
  <c r="PN49" i="1"/>
  <c r="PR48" i="1"/>
  <c r="PQ48" i="1"/>
  <c r="PP48" i="1"/>
  <c r="PO48" i="1"/>
  <c r="PN48" i="1"/>
  <c r="PR47" i="1"/>
  <c r="PQ47" i="1"/>
  <c r="PP47" i="1"/>
  <c r="PO47" i="1"/>
  <c r="PN47" i="1"/>
  <c r="PR46" i="1"/>
  <c r="PQ46" i="1"/>
  <c r="PP46" i="1"/>
  <c r="PO46" i="1"/>
  <c r="PN46" i="1"/>
  <c r="PR45" i="1"/>
  <c r="PQ45" i="1"/>
  <c r="PP45" i="1"/>
  <c r="PO45" i="1"/>
  <c r="PN45" i="1"/>
  <c r="PR44" i="1"/>
  <c r="PQ44" i="1"/>
  <c r="PP44" i="1"/>
  <c r="PO44" i="1"/>
  <c r="PN44" i="1"/>
  <c r="PR43" i="1"/>
  <c r="PQ43" i="1"/>
  <c r="PP43" i="1"/>
  <c r="PO43" i="1"/>
  <c r="PN43" i="1"/>
  <c r="PR42" i="1"/>
  <c r="PQ42" i="1"/>
  <c r="PP42" i="1"/>
  <c r="PO42" i="1"/>
  <c r="PN42" i="1"/>
  <c r="PR41" i="1"/>
  <c r="PQ41" i="1"/>
  <c r="PP41" i="1"/>
  <c r="PO41" i="1"/>
  <c r="PN41" i="1"/>
  <c r="PR40" i="1"/>
  <c r="PQ40" i="1"/>
  <c r="PP40" i="1"/>
  <c r="PO40" i="1"/>
  <c r="PN40" i="1"/>
  <c r="PR39" i="1"/>
  <c r="PQ39" i="1"/>
  <c r="PP39" i="1"/>
  <c r="PO39" i="1"/>
  <c r="PN39" i="1"/>
  <c r="PR38" i="1"/>
  <c r="PQ38" i="1"/>
  <c r="PP38" i="1"/>
  <c r="PO38" i="1"/>
  <c r="PN38" i="1"/>
  <c r="PR37" i="1"/>
  <c r="PQ37" i="1"/>
  <c r="PP37" i="1"/>
  <c r="PO37" i="1"/>
  <c r="PN37" i="1"/>
  <c r="PR36" i="1"/>
  <c r="PQ36" i="1"/>
  <c r="PP36" i="1"/>
  <c r="PO36" i="1"/>
  <c r="PN36" i="1"/>
  <c r="PR35" i="1"/>
  <c r="PQ35" i="1"/>
  <c r="PP35" i="1"/>
  <c r="PO35" i="1"/>
  <c r="PN35" i="1"/>
  <c r="PR34" i="1"/>
  <c r="PQ34" i="1"/>
  <c r="PP34" i="1"/>
  <c r="PO34" i="1"/>
  <c r="PN34" i="1"/>
  <c r="PR33" i="1"/>
  <c r="PQ33" i="1"/>
  <c r="PP33" i="1"/>
  <c r="PO33" i="1"/>
  <c r="PN33" i="1"/>
  <c r="PR32" i="1"/>
  <c r="PQ32" i="1"/>
  <c r="PP32" i="1"/>
  <c r="PO32" i="1"/>
  <c r="PN32" i="1"/>
  <c r="PR31" i="1"/>
  <c r="PQ31" i="1"/>
  <c r="PP31" i="1"/>
  <c r="PO31" i="1"/>
  <c r="PN31" i="1"/>
  <c r="PR30" i="1"/>
  <c r="PQ30" i="1"/>
  <c r="PP30" i="1"/>
  <c r="PO30" i="1"/>
  <c r="PN30" i="1"/>
  <c r="PR29" i="1"/>
  <c r="PQ29" i="1"/>
  <c r="PP29" i="1"/>
  <c r="PO29" i="1"/>
  <c r="PN29" i="1"/>
  <c r="PR28" i="1"/>
  <c r="PQ28" i="1"/>
  <c r="PP28" i="1"/>
  <c r="PO28" i="1"/>
  <c r="PN28" i="1"/>
  <c r="PR27" i="1"/>
  <c r="PQ27" i="1"/>
  <c r="PP27" i="1"/>
  <c r="PO27" i="1"/>
  <c r="PN27" i="1"/>
  <c r="PR26" i="1"/>
  <c r="PQ26" i="1"/>
  <c r="PP26" i="1"/>
  <c r="PO26" i="1"/>
  <c r="PN26" i="1"/>
  <c r="PR25" i="1"/>
  <c r="PQ25" i="1"/>
  <c r="PP25" i="1"/>
  <c r="PO25" i="1"/>
  <c r="PN25" i="1"/>
  <c r="PR24" i="1"/>
  <c r="PQ24" i="1"/>
  <c r="PP24" i="1"/>
  <c r="PO24" i="1"/>
  <c r="PN24" i="1"/>
  <c r="PR23" i="1"/>
  <c r="PQ23" i="1"/>
  <c r="PP23" i="1"/>
  <c r="PO23" i="1"/>
  <c r="PN23" i="1"/>
  <c r="PR22" i="1"/>
  <c r="PQ22" i="1"/>
  <c r="PP22" i="1"/>
  <c r="PO22" i="1"/>
  <c r="PN22" i="1"/>
  <c r="PR21" i="1"/>
  <c r="PQ21" i="1"/>
  <c r="PP21" i="1"/>
  <c r="PO21" i="1"/>
  <c r="PN21" i="1"/>
  <c r="PR20" i="1"/>
  <c r="PQ20" i="1"/>
  <c r="PP20" i="1"/>
  <c r="PO20" i="1"/>
  <c r="PN20" i="1"/>
  <c r="PR19" i="1"/>
  <c r="PQ19" i="1"/>
  <c r="PP19" i="1"/>
  <c r="PO19" i="1"/>
  <c r="PN19" i="1"/>
  <c r="PR18" i="1"/>
  <c r="PQ18" i="1"/>
  <c r="PP18" i="1"/>
  <c r="PO18" i="1"/>
  <c r="PN18" i="1"/>
  <c r="PR17" i="1"/>
  <c r="PQ17" i="1"/>
  <c r="PP17" i="1"/>
  <c r="PO17" i="1"/>
  <c r="PN17" i="1"/>
  <c r="PR16" i="1"/>
  <c r="PQ16" i="1"/>
  <c r="PP16" i="1"/>
  <c r="PO16" i="1"/>
  <c r="PN16" i="1"/>
  <c r="PR15" i="1"/>
  <c r="PQ15" i="1"/>
  <c r="PP15" i="1"/>
  <c r="PO15" i="1"/>
  <c r="PN15" i="1"/>
  <c r="PR14" i="1"/>
  <c r="PQ14" i="1"/>
  <c r="PP14" i="1"/>
  <c r="PO14" i="1"/>
  <c r="PN14" i="1"/>
  <c r="PR13" i="1"/>
  <c r="PQ13" i="1"/>
  <c r="PP13" i="1"/>
  <c r="PO13" i="1"/>
  <c r="PN13" i="1"/>
  <c r="PR12" i="1"/>
  <c r="PQ12" i="1"/>
  <c r="PP12" i="1"/>
  <c r="PO12" i="1"/>
  <c r="PN12" i="1"/>
  <c r="PR11" i="1"/>
  <c r="PQ11" i="1"/>
  <c r="PP11" i="1"/>
  <c r="PO11" i="1"/>
  <c r="PN11" i="1"/>
  <c r="PR10" i="1"/>
  <c r="PQ10" i="1"/>
  <c r="PP10" i="1"/>
  <c r="PO10" i="1"/>
  <c r="PN10" i="1"/>
  <c r="PR9" i="1"/>
  <c r="PQ9" i="1"/>
  <c r="PP9" i="1"/>
  <c r="PO9" i="1"/>
  <c r="PN9" i="1"/>
  <c r="PR8" i="1"/>
  <c r="PQ8" i="1"/>
  <c r="PP8" i="1"/>
  <c r="PO8" i="1"/>
  <c r="PN8" i="1"/>
  <c r="PR7" i="1"/>
  <c r="PQ7" i="1"/>
  <c r="PP7" i="1"/>
  <c r="PO7" i="1"/>
  <c r="PN7" i="1"/>
  <c r="PR6" i="1"/>
  <c r="PQ6" i="1"/>
  <c r="PP6" i="1"/>
  <c r="PO6" i="1"/>
  <c r="PN6" i="1"/>
  <c r="PR5" i="1"/>
  <c r="PQ5" i="1"/>
  <c r="PP5" i="1"/>
  <c r="PO5" i="1"/>
  <c r="PN5" i="1"/>
  <c r="PR4" i="1"/>
  <c r="PQ4" i="1"/>
  <c r="PP4" i="1"/>
  <c r="PO4" i="1"/>
  <c r="PN4" i="1"/>
  <c r="VY7" i="1"/>
  <c r="VY8" i="1"/>
  <c r="VY9" i="1"/>
  <c r="VY10" i="1"/>
  <c r="VY11" i="1"/>
  <c r="VY12" i="1"/>
  <c r="VY13" i="1"/>
  <c r="VY14" i="1"/>
  <c r="VY15" i="1"/>
  <c r="VY16" i="1"/>
  <c r="VY17" i="1"/>
  <c r="VY18" i="1"/>
  <c r="VY19" i="1"/>
  <c r="VY20" i="1"/>
  <c r="VY21" i="1"/>
  <c r="VY22" i="1"/>
  <c r="VY23" i="1"/>
  <c r="VY24" i="1"/>
  <c r="VY25" i="1"/>
  <c r="VY26" i="1"/>
  <c r="VY27" i="1"/>
  <c r="VY28" i="1"/>
  <c r="VY29" i="1"/>
  <c r="VY30" i="1"/>
  <c r="VY31" i="1"/>
  <c r="VY32" i="1"/>
  <c r="VY33" i="1"/>
  <c r="VY34" i="1"/>
  <c r="VY35" i="1"/>
  <c r="VY36" i="1"/>
  <c r="VY37" i="1"/>
  <c r="VY38" i="1"/>
  <c r="VY39" i="1"/>
  <c r="VY40" i="1"/>
  <c r="VY41" i="1"/>
  <c r="VY42" i="1"/>
  <c r="VY43" i="1"/>
  <c r="VY44" i="1"/>
  <c r="VY45" i="1"/>
  <c r="VY46" i="1"/>
  <c r="VY47" i="1"/>
  <c r="VY48" i="1"/>
  <c r="VY49" i="1"/>
  <c r="VY50" i="1"/>
  <c r="VY51" i="1"/>
  <c r="VY52" i="1"/>
  <c r="VY53" i="1"/>
  <c r="VY54" i="1"/>
  <c r="VY55" i="1"/>
  <c r="VY56" i="1"/>
  <c r="VY57" i="1"/>
  <c r="VY58" i="1"/>
  <c r="VY59" i="1"/>
  <c r="VY60" i="1"/>
  <c r="VY61" i="1"/>
  <c r="VY62" i="1"/>
  <c r="VY63" i="1"/>
  <c r="VY64" i="1"/>
  <c r="VY65" i="1"/>
  <c r="VY66" i="1"/>
  <c r="VY67" i="1"/>
  <c r="VY68" i="1"/>
  <c r="VY69" i="1"/>
  <c r="VY70" i="1"/>
  <c r="VY71" i="1"/>
  <c r="VY72" i="1"/>
  <c r="VY73" i="1"/>
  <c r="VY74" i="1"/>
  <c r="VY75" i="1"/>
  <c r="VY76" i="1"/>
  <c r="VY77" i="1"/>
  <c r="VY78" i="1"/>
  <c r="VY79" i="1"/>
  <c r="VY80" i="1"/>
  <c r="VY81" i="1"/>
  <c r="VY82" i="1"/>
  <c r="VY83" i="1"/>
  <c r="VY84" i="1"/>
  <c r="VY85" i="1"/>
  <c r="VY86" i="1"/>
  <c r="VY87" i="1"/>
  <c r="VY88" i="1"/>
  <c r="VY89" i="1"/>
  <c r="VY90" i="1"/>
  <c r="VY91" i="1"/>
  <c r="VY92" i="1"/>
  <c r="VY93" i="1"/>
  <c r="VY94" i="1"/>
  <c r="VY95" i="1"/>
  <c r="VY96" i="1"/>
  <c r="VY97" i="1"/>
  <c r="VY98" i="1"/>
  <c r="VY99" i="1"/>
  <c r="VY100" i="1"/>
  <c r="UO100" i="1"/>
  <c r="UN100" i="1"/>
  <c r="UO99" i="1"/>
  <c r="UN99" i="1"/>
  <c r="UO98" i="1"/>
  <c r="UN98" i="1"/>
  <c r="UO97" i="1"/>
  <c r="UN97" i="1"/>
  <c r="UO96" i="1"/>
  <c r="UN96" i="1"/>
  <c r="UO95" i="1"/>
  <c r="UN95" i="1"/>
  <c r="UO94" i="1"/>
  <c r="UN94" i="1"/>
  <c r="UO93" i="1"/>
  <c r="UN93" i="1"/>
  <c r="UO92" i="1"/>
  <c r="UN92" i="1"/>
  <c r="UO91" i="1"/>
  <c r="UN91" i="1"/>
  <c r="UO90" i="1"/>
  <c r="UN90" i="1"/>
  <c r="UO89" i="1"/>
  <c r="UN89" i="1"/>
  <c r="UO88" i="1"/>
  <c r="UN88" i="1"/>
  <c r="UO87" i="1"/>
  <c r="UN87" i="1"/>
  <c r="UO86" i="1"/>
  <c r="UN86" i="1"/>
  <c r="UO85" i="1"/>
  <c r="UN85" i="1"/>
  <c r="UO84" i="1"/>
  <c r="UN84" i="1"/>
  <c r="UO83" i="1"/>
  <c r="UN83" i="1"/>
  <c r="UO82" i="1"/>
  <c r="UN82" i="1"/>
  <c r="UO81" i="1"/>
  <c r="UN81" i="1"/>
  <c r="UO80" i="1"/>
  <c r="UN80" i="1"/>
  <c r="UO79" i="1"/>
  <c r="UN79" i="1"/>
  <c r="UO78" i="1"/>
  <c r="UN78" i="1"/>
  <c r="UO77" i="1"/>
  <c r="UN77" i="1"/>
  <c r="UO76" i="1"/>
  <c r="UN76" i="1"/>
  <c r="UO75" i="1"/>
  <c r="UN75" i="1"/>
  <c r="UO74" i="1"/>
  <c r="UN74" i="1"/>
  <c r="UO73" i="1"/>
  <c r="UN73" i="1"/>
  <c r="UO72" i="1"/>
  <c r="UN72" i="1"/>
  <c r="UO71" i="1"/>
  <c r="UN71" i="1"/>
  <c r="UO70" i="1"/>
  <c r="UN70" i="1"/>
  <c r="UO69" i="1"/>
  <c r="UN69" i="1"/>
  <c r="UO68" i="1"/>
  <c r="UN68" i="1"/>
  <c r="UO67" i="1"/>
  <c r="UN67" i="1"/>
  <c r="UO66" i="1"/>
  <c r="UN66" i="1"/>
  <c r="UO65" i="1"/>
  <c r="UN65" i="1"/>
  <c r="UO64" i="1"/>
  <c r="UN64" i="1"/>
  <c r="UO63" i="1"/>
  <c r="UN63" i="1"/>
  <c r="UO62" i="1"/>
  <c r="UN62" i="1"/>
  <c r="UO61" i="1"/>
  <c r="UN61" i="1"/>
  <c r="UO60" i="1"/>
  <c r="UN60" i="1"/>
  <c r="UO59" i="1"/>
  <c r="UN59" i="1"/>
  <c r="UO58" i="1"/>
  <c r="UN58" i="1"/>
  <c r="UO57" i="1"/>
  <c r="UN57" i="1"/>
  <c r="UO56" i="1"/>
  <c r="UN56" i="1"/>
  <c r="UO55" i="1"/>
  <c r="UN55" i="1"/>
  <c r="UO54" i="1"/>
  <c r="UN54" i="1"/>
  <c r="UO53" i="1"/>
  <c r="UN53" i="1"/>
  <c r="UO52" i="1"/>
  <c r="UN52" i="1"/>
  <c r="UO51" i="1"/>
  <c r="UN51" i="1"/>
  <c r="UO50" i="1"/>
  <c r="UN50" i="1"/>
  <c r="UO49" i="1"/>
  <c r="UN49" i="1"/>
  <c r="UO48" i="1"/>
  <c r="UN48" i="1"/>
  <c r="UO47" i="1"/>
  <c r="UN47" i="1"/>
  <c r="UO46" i="1"/>
  <c r="UN46" i="1"/>
  <c r="UO45" i="1"/>
  <c r="UN45" i="1"/>
  <c r="UO44" i="1"/>
  <c r="UN44" i="1"/>
  <c r="UO43" i="1"/>
  <c r="UN43" i="1"/>
  <c r="UO42" i="1"/>
  <c r="UN42" i="1"/>
  <c r="UO41" i="1"/>
  <c r="UN41" i="1"/>
  <c r="UO40" i="1"/>
  <c r="UN40" i="1"/>
  <c r="UO39" i="1"/>
  <c r="UN39" i="1"/>
  <c r="UO38" i="1"/>
  <c r="UN38" i="1"/>
  <c r="UO37" i="1"/>
  <c r="UN37" i="1"/>
  <c r="UO36" i="1"/>
  <c r="UN36" i="1"/>
  <c r="UO35" i="1"/>
  <c r="UN35" i="1"/>
  <c r="UO34" i="1"/>
  <c r="UN34" i="1"/>
  <c r="UO33" i="1"/>
  <c r="UN33" i="1"/>
  <c r="UO32" i="1"/>
  <c r="UN32" i="1"/>
  <c r="UO31" i="1"/>
  <c r="UN31" i="1"/>
  <c r="UO30" i="1"/>
  <c r="UN30" i="1"/>
  <c r="UO29" i="1"/>
  <c r="UN29" i="1"/>
  <c r="UO28" i="1"/>
  <c r="UN28" i="1"/>
  <c r="UO27" i="1"/>
  <c r="UN27" i="1"/>
  <c r="UO26" i="1"/>
  <c r="UN26" i="1"/>
  <c r="UO25" i="1"/>
  <c r="UN25" i="1"/>
  <c r="UO24" i="1"/>
  <c r="UN24" i="1"/>
  <c r="UO23" i="1"/>
  <c r="UN23" i="1"/>
  <c r="UO22" i="1"/>
  <c r="UN22" i="1"/>
  <c r="UO21" i="1"/>
  <c r="UN21" i="1"/>
  <c r="UO20" i="1"/>
  <c r="UN20" i="1"/>
  <c r="UO19" i="1"/>
  <c r="UN19" i="1"/>
  <c r="UO18" i="1"/>
  <c r="UN18" i="1"/>
  <c r="UO17" i="1"/>
  <c r="UN17" i="1"/>
  <c r="UO16" i="1"/>
  <c r="UN16" i="1"/>
  <c r="UO15" i="1"/>
  <c r="UN15" i="1"/>
  <c r="UO14" i="1"/>
  <c r="UN14" i="1"/>
  <c r="UO13" i="1"/>
  <c r="UN13" i="1"/>
  <c r="UO12" i="1"/>
  <c r="UN12" i="1"/>
  <c r="UO11" i="1"/>
  <c r="UN11" i="1"/>
  <c r="UO10" i="1"/>
  <c r="UN10" i="1"/>
  <c r="UO9" i="1"/>
  <c r="UN9" i="1"/>
  <c r="UO8" i="1"/>
  <c r="UN8" i="1"/>
  <c r="UO7" i="1"/>
  <c r="UN7" i="1"/>
  <c r="UO6" i="1"/>
  <c r="UN6" i="1"/>
  <c r="UO5" i="1"/>
  <c r="UN5" i="1"/>
  <c r="UO4" i="1"/>
  <c r="UN4" i="1"/>
  <c r="UL100" i="1"/>
  <c r="UK100" i="1"/>
  <c r="UL99" i="1"/>
  <c r="UK99" i="1"/>
  <c r="UL98" i="1"/>
  <c r="UK98" i="1"/>
  <c r="UL97" i="1"/>
  <c r="UK97" i="1"/>
  <c r="UL96" i="1"/>
  <c r="UK96" i="1"/>
  <c r="UL95" i="1"/>
  <c r="UK95" i="1"/>
  <c r="UL94" i="1"/>
  <c r="UK94" i="1"/>
  <c r="UL93" i="1"/>
  <c r="UK93" i="1"/>
  <c r="UL92" i="1"/>
  <c r="UK92" i="1"/>
  <c r="UL91" i="1"/>
  <c r="UK91" i="1"/>
  <c r="UL90" i="1"/>
  <c r="UK90" i="1"/>
  <c r="UL89" i="1"/>
  <c r="UK89" i="1"/>
  <c r="UL88" i="1"/>
  <c r="UK88" i="1"/>
  <c r="UL87" i="1"/>
  <c r="UK87" i="1"/>
  <c r="UL86" i="1"/>
  <c r="UK86" i="1"/>
  <c r="UL85" i="1"/>
  <c r="UK85" i="1"/>
  <c r="UL84" i="1"/>
  <c r="UK84" i="1"/>
  <c r="UL83" i="1"/>
  <c r="UK83" i="1"/>
  <c r="UL82" i="1"/>
  <c r="UK82" i="1"/>
  <c r="UL81" i="1"/>
  <c r="UK81" i="1"/>
  <c r="UL80" i="1"/>
  <c r="UK80" i="1"/>
  <c r="UL79" i="1"/>
  <c r="UK79" i="1"/>
  <c r="UL78" i="1"/>
  <c r="UK78" i="1"/>
  <c r="UL77" i="1"/>
  <c r="UK77" i="1"/>
  <c r="UL76" i="1"/>
  <c r="UK76" i="1"/>
  <c r="UL75" i="1"/>
  <c r="UK75" i="1"/>
  <c r="UL74" i="1"/>
  <c r="UK74" i="1"/>
  <c r="UL73" i="1"/>
  <c r="UK73" i="1"/>
  <c r="UL72" i="1"/>
  <c r="UK72" i="1"/>
  <c r="UL71" i="1"/>
  <c r="UK71" i="1"/>
  <c r="UL70" i="1"/>
  <c r="UK70" i="1"/>
  <c r="UL69" i="1"/>
  <c r="UK69" i="1"/>
  <c r="UL68" i="1"/>
  <c r="UK68" i="1"/>
  <c r="UL67" i="1"/>
  <c r="UK67" i="1"/>
  <c r="UL66" i="1"/>
  <c r="UK66" i="1"/>
  <c r="UL65" i="1"/>
  <c r="UK65" i="1"/>
  <c r="UL64" i="1"/>
  <c r="UK64" i="1"/>
  <c r="UL63" i="1"/>
  <c r="UK63" i="1"/>
  <c r="UL62" i="1"/>
  <c r="UK62" i="1"/>
  <c r="UL61" i="1"/>
  <c r="UK61" i="1"/>
  <c r="UL60" i="1"/>
  <c r="UK60" i="1"/>
  <c r="UL59" i="1"/>
  <c r="UK59" i="1"/>
  <c r="UL58" i="1"/>
  <c r="UK58" i="1"/>
  <c r="UL57" i="1"/>
  <c r="UK57" i="1"/>
  <c r="UL56" i="1"/>
  <c r="UK56" i="1"/>
  <c r="UL55" i="1"/>
  <c r="UK55" i="1"/>
  <c r="UL54" i="1"/>
  <c r="UK54" i="1"/>
  <c r="UL53" i="1"/>
  <c r="UK53" i="1"/>
  <c r="UL52" i="1"/>
  <c r="UK52" i="1"/>
  <c r="UL51" i="1"/>
  <c r="UK51" i="1"/>
  <c r="UL50" i="1"/>
  <c r="UK50" i="1"/>
  <c r="UL49" i="1"/>
  <c r="UK49" i="1"/>
  <c r="UL48" i="1"/>
  <c r="UK48" i="1"/>
  <c r="UL47" i="1"/>
  <c r="UK47" i="1"/>
  <c r="UL46" i="1"/>
  <c r="UK46" i="1"/>
  <c r="UL45" i="1"/>
  <c r="UK45" i="1"/>
  <c r="UL44" i="1"/>
  <c r="UK44" i="1"/>
  <c r="UL43" i="1"/>
  <c r="UK43" i="1"/>
  <c r="UL42" i="1"/>
  <c r="UK42" i="1"/>
  <c r="UL41" i="1"/>
  <c r="UK41" i="1"/>
  <c r="UL40" i="1"/>
  <c r="UK40" i="1"/>
  <c r="UL39" i="1"/>
  <c r="UK39" i="1"/>
  <c r="UL38" i="1"/>
  <c r="UK38" i="1"/>
  <c r="UL37" i="1"/>
  <c r="UK37" i="1"/>
  <c r="UL36" i="1"/>
  <c r="UK36" i="1"/>
  <c r="UL35" i="1"/>
  <c r="UK35" i="1"/>
  <c r="UL34" i="1"/>
  <c r="UK34" i="1"/>
  <c r="UL33" i="1"/>
  <c r="UK33" i="1"/>
  <c r="UL32" i="1"/>
  <c r="UK32" i="1"/>
  <c r="UL31" i="1"/>
  <c r="UK31" i="1"/>
  <c r="UL30" i="1"/>
  <c r="UK30" i="1"/>
  <c r="UL29" i="1"/>
  <c r="UK29" i="1"/>
  <c r="UL28" i="1"/>
  <c r="UK28" i="1"/>
  <c r="UL27" i="1"/>
  <c r="UK27" i="1"/>
  <c r="UL26" i="1"/>
  <c r="UK26" i="1"/>
  <c r="UL25" i="1"/>
  <c r="UK25" i="1"/>
  <c r="UL24" i="1"/>
  <c r="UK24" i="1"/>
  <c r="UL23" i="1"/>
  <c r="UK23" i="1"/>
  <c r="UL22" i="1"/>
  <c r="UK22" i="1"/>
  <c r="UL21" i="1"/>
  <c r="UK21" i="1"/>
  <c r="UL20" i="1"/>
  <c r="UK20" i="1"/>
  <c r="UL19" i="1"/>
  <c r="UK19" i="1"/>
  <c r="UL18" i="1"/>
  <c r="UK18" i="1"/>
  <c r="UL17" i="1"/>
  <c r="UK17" i="1"/>
  <c r="UL16" i="1"/>
  <c r="UK16" i="1"/>
  <c r="UL15" i="1"/>
  <c r="UK15" i="1"/>
  <c r="UL14" i="1"/>
  <c r="UK14" i="1"/>
  <c r="UL13" i="1"/>
  <c r="UK13" i="1"/>
  <c r="UL12" i="1"/>
  <c r="UK12" i="1"/>
  <c r="UL11" i="1"/>
  <c r="UK11" i="1"/>
  <c r="UL10" i="1"/>
  <c r="UK10" i="1"/>
  <c r="UL9" i="1"/>
  <c r="UK9" i="1"/>
  <c r="UL8" i="1"/>
  <c r="UK8" i="1"/>
  <c r="UL7" i="1"/>
  <c r="UK7" i="1"/>
  <c r="UL6" i="1"/>
  <c r="UK6" i="1"/>
  <c r="UL5" i="1"/>
  <c r="UK5" i="1"/>
  <c r="UL4" i="1"/>
  <c r="UK4" i="1"/>
  <c r="UI100" i="1"/>
  <c r="UH100" i="1"/>
  <c r="UI99" i="1"/>
  <c r="UH99" i="1"/>
  <c r="UI98" i="1"/>
  <c r="UH98" i="1"/>
  <c r="UI97" i="1"/>
  <c r="UH97" i="1"/>
  <c r="UI96" i="1"/>
  <c r="UH96" i="1"/>
  <c r="UI95" i="1"/>
  <c r="UH95" i="1"/>
  <c r="UI94" i="1"/>
  <c r="UH94" i="1"/>
  <c r="UI93" i="1"/>
  <c r="UH93" i="1"/>
  <c r="UI92" i="1"/>
  <c r="UH92" i="1"/>
  <c r="UI91" i="1"/>
  <c r="UH91" i="1"/>
  <c r="UI90" i="1"/>
  <c r="UH90" i="1"/>
  <c r="UI89" i="1"/>
  <c r="UH89" i="1"/>
  <c r="UI88" i="1"/>
  <c r="UH88" i="1"/>
  <c r="UI87" i="1"/>
  <c r="UH87" i="1"/>
  <c r="UI86" i="1"/>
  <c r="UH86" i="1"/>
  <c r="UI85" i="1"/>
  <c r="UH85" i="1"/>
  <c r="UI84" i="1"/>
  <c r="UH84" i="1"/>
  <c r="UI83" i="1"/>
  <c r="UH83" i="1"/>
  <c r="UI82" i="1"/>
  <c r="UH82" i="1"/>
  <c r="UI81" i="1"/>
  <c r="UH81" i="1"/>
  <c r="UI80" i="1"/>
  <c r="UH80" i="1"/>
  <c r="UI79" i="1"/>
  <c r="UH79" i="1"/>
  <c r="UI78" i="1"/>
  <c r="UH78" i="1"/>
  <c r="UI77" i="1"/>
  <c r="UH77" i="1"/>
  <c r="UI76" i="1"/>
  <c r="UH76" i="1"/>
  <c r="UI75" i="1"/>
  <c r="UH75" i="1"/>
  <c r="UI74" i="1"/>
  <c r="UH74" i="1"/>
  <c r="UI73" i="1"/>
  <c r="UH73" i="1"/>
  <c r="UI72" i="1"/>
  <c r="UH72" i="1"/>
  <c r="UI71" i="1"/>
  <c r="UH71" i="1"/>
  <c r="UI70" i="1"/>
  <c r="UH70" i="1"/>
  <c r="UI69" i="1"/>
  <c r="UH69" i="1"/>
  <c r="UI68" i="1"/>
  <c r="UH68" i="1"/>
  <c r="UI67" i="1"/>
  <c r="UH67" i="1"/>
  <c r="UI66" i="1"/>
  <c r="UH66" i="1"/>
  <c r="UI65" i="1"/>
  <c r="UH65" i="1"/>
  <c r="UI64" i="1"/>
  <c r="UH64" i="1"/>
  <c r="UI63" i="1"/>
  <c r="UH63" i="1"/>
  <c r="UI62" i="1"/>
  <c r="UH62" i="1"/>
  <c r="UI61" i="1"/>
  <c r="UH61" i="1"/>
  <c r="UI60" i="1"/>
  <c r="UH60" i="1"/>
  <c r="UI59" i="1"/>
  <c r="UH59" i="1"/>
  <c r="UI58" i="1"/>
  <c r="UH58" i="1"/>
  <c r="UI57" i="1"/>
  <c r="UH57" i="1"/>
  <c r="UI56" i="1"/>
  <c r="UH56" i="1"/>
  <c r="UI55" i="1"/>
  <c r="UH55" i="1"/>
  <c r="UI54" i="1"/>
  <c r="UH54" i="1"/>
  <c r="UI53" i="1"/>
  <c r="UH53" i="1"/>
  <c r="UI52" i="1"/>
  <c r="UH52" i="1"/>
  <c r="UI51" i="1"/>
  <c r="UH51" i="1"/>
  <c r="UI50" i="1"/>
  <c r="UH50" i="1"/>
  <c r="UI49" i="1"/>
  <c r="UH49" i="1"/>
  <c r="UI48" i="1"/>
  <c r="UH48" i="1"/>
  <c r="UI47" i="1"/>
  <c r="UH47" i="1"/>
  <c r="UI46" i="1"/>
  <c r="UH46" i="1"/>
  <c r="UI45" i="1"/>
  <c r="UH45" i="1"/>
  <c r="UI44" i="1"/>
  <c r="UH44" i="1"/>
  <c r="UI43" i="1"/>
  <c r="UH43" i="1"/>
  <c r="UI42" i="1"/>
  <c r="UH42" i="1"/>
  <c r="UI41" i="1"/>
  <c r="UH41" i="1"/>
  <c r="UI40" i="1"/>
  <c r="UH40" i="1"/>
  <c r="UI39" i="1"/>
  <c r="UH39" i="1"/>
  <c r="UI38" i="1"/>
  <c r="UH38" i="1"/>
  <c r="UI37" i="1"/>
  <c r="UH37" i="1"/>
  <c r="UI36" i="1"/>
  <c r="UH36" i="1"/>
  <c r="UI35" i="1"/>
  <c r="UH35" i="1"/>
  <c r="UI34" i="1"/>
  <c r="UH34" i="1"/>
  <c r="UI33" i="1"/>
  <c r="UH33" i="1"/>
  <c r="UI32" i="1"/>
  <c r="UH32" i="1"/>
  <c r="UI31" i="1"/>
  <c r="UH31" i="1"/>
  <c r="UI30" i="1"/>
  <c r="UH30" i="1"/>
  <c r="UI29" i="1"/>
  <c r="UH29" i="1"/>
  <c r="UI28" i="1"/>
  <c r="UH28" i="1"/>
  <c r="UI27" i="1"/>
  <c r="UH27" i="1"/>
  <c r="UI26" i="1"/>
  <c r="UH26" i="1"/>
  <c r="UI25" i="1"/>
  <c r="UH25" i="1"/>
  <c r="UI24" i="1"/>
  <c r="UH24" i="1"/>
  <c r="UI23" i="1"/>
  <c r="UH23" i="1"/>
  <c r="UI22" i="1"/>
  <c r="UH22" i="1"/>
  <c r="UI21" i="1"/>
  <c r="UH21" i="1"/>
  <c r="UI20" i="1"/>
  <c r="UH20" i="1"/>
  <c r="UI19" i="1"/>
  <c r="UH19" i="1"/>
  <c r="UI18" i="1"/>
  <c r="UH18" i="1"/>
  <c r="UI17" i="1"/>
  <c r="UH17" i="1"/>
  <c r="UI16" i="1"/>
  <c r="UH16" i="1"/>
  <c r="UI15" i="1"/>
  <c r="UH15" i="1"/>
  <c r="UI14" i="1"/>
  <c r="UH14" i="1"/>
  <c r="UI13" i="1"/>
  <c r="UH13" i="1"/>
  <c r="UI12" i="1"/>
  <c r="UH12" i="1"/>
  <c r="UI11" i="1"/>
  <c r="UH11" i="1"/>
  <c r="UI10" i="1"/>
  <c r="UH10" i="1"/>
  <c r="UI9" i="1"/>
  <c r="UH9" i="1"/>
  <c r="UI8" i="1"/>
  <c r="UH8" i="1"/>
  <c r="UI7" i="1"/>
  <c r="UH7" i="1"/>
  <c r="UI6" i="1"/>
  <c r="UH6" i="1"/>
  <c r="UI5" i="1"/>
  <c r="UH5" i="1"/>
  <c r="UI4" i="1"/>
  <c r="UH4" i="1"/>
  <c r="UE8" i="1"/>
  <c r="UF8" i="1"/>
  <c r="UE9" i="1"/>
  <c r="UF9" i="1"/>
  <c r="UE10" i="1"/>
  <c r="UF10" i="1"/>
  <c r="UE11" i="1"/>
  <c r="UF11" i="1"/>
  <c r="UE12" i="1"/>
  <c r="UF12" i="1"/>
  <c r="UE13" i="1"/>
  <c r="UF13" i="1"/>
  <c r="UE14" i="1"/>
  <c r="UF14" i="1"/>
  <c r="UE15" i="1"/>
  <c r="UF15" i="1"/>
  <c r="UE16" i="1"/>
  <c r="UF16" i="1"/>
  <c r="UE17" i="1"/>
  <c r="UF17" i="1"/>
  <c r="UE18" i="1"/>
  <c r="UF18" i="1"/>
  <c r="UE19" i="1"/>
  <c r="UF19" i="1"/>
  <c r="UE20" i="1"/>
  <c r="UF20" i="1"/>
  <c r="UE21" i="1"/>
  <c r="UF21" i="1"/>
  <c r="UE22" i="1"/>
  <c r="UF22" i="1"/>
  <c r="UE23" i="1"/>
  <c r="UF23" i="1"/>
  <c r="UE24" i="1"/>
  <c r="UF24" i="1"/>
  <c r="UE25" i="1"/>
  <c r="UF25" i="1"/>
  <c r="UE26" i="1"/>
  <c r="UF26" i="1"/>
  <c r="UE27" i="1"/>
  <c r="UF27" i="1"/>
  <c r="UE28" i="1"/>
  <c r="UF28" i="1"/>
  <c r="UE29" i="1"/>
  <c r="UF29" i="1"/>
  <c r="UE30" i="1"/>
  <c r="UF30" i="1"/>
  <c r="UE31" i="1"/>
  <c r="UF31" i="1"/>
  <c r="UE32" i="1"/>
  <c r="UF32" i="1"/>
  <c r="UE33" i="1"/>
  <c r="UF33" i="1"/>
  <c r="UE34" i="1"/>
  <c r="UF34" i="1"/>
  <c r="UE35" i="1"/>
  <c r="UF35" i="1"/>
  <c r="UE36" i="1"/>
  <c r="UF36" i="1"/>
  <c r="UE37" i="1"/>
  <c r="UF37" i="1"/>
  <c r="UE38" i="1"/>
  <c r="UF38" i="1"/>
  <c r="UE39" i="1"/>
  <c r="UF39" i="1"/>
  <c r="UE40" i="1"/>
  <c r="UF40" i="1"/>
  <c r="UE41" i="1"/>
  <c r="UF41" i="1"/>
  <c r="UE42" i="1"/>
  <c r="UF42" i="1"/>
  <c r="UE43" i="1"/>
  <c r="UF43" i="1"/>
  <c r="UE44" i="1"/>
  <c r="UF44" i="1"/>
  <c r="UE45" i="1"/>
  <c r="UF45" i="1"/>
  <c r="UE46" i="1"/>
  <c r="UF46" i="1"/>
  <c r="UE47" i="1"/>
  <c r="UF47" i="1"/>
  <c r="UE48" i="1"/>
  <c r="UF48" i="1"/>
  <c r="UE49" i="1"/>
  <c r="UF49" i="1"/>
  <c r="UE50" i="1"/>
  <c r="UF50" i="1"/>
  <c r="UE51" i="1"/>
  <c r="UF51" i="1"/>
  <c r="UE52" i="1"/>
  <c r="UF52" i="1"/>
  <c r="UE53" i="1"/>
  <c r="UF53" i="1"/>
  <c r="UE54" i="1"/>
  <c r="UF54" i="1"/>
  <c r="UE55" i="1"/>
  <c r="UF55" i="1"/>
  <c r="UE56" i="1"/>
  <c r="UF56" i="1"/>
  <c r="UE57" i="1"/>
  <c r="UF57" i="1"/>
  <c r="UE58" i="1"/>
  <c r="UF58" i="1"/>
  <c r="UE59" i="1"/>
  <c r="UF59" i="1"/>
  <c r="UE60" i="1"/>
  <c r="UF60" i="1"/>
  <c r="UE61" i="1"/>
  <c r="UF61" i="1"/>
  <c r="UE62" i="1"/>
  <c r="UF62" i="1"/>
  <c r="UE63" i="1"/>
  <c r="UF63" i="1"/>
  <c r="UE64" i="1"/>
  <c r="UF64" i="1"/>
  <c r="UE65" i="1"/>
  <c r="UF65" i="1"/>
  <c r="UE66" i="1"/>
  <c r="UF66" i="1"/>
  <c r="UE67" i="1"/>
  <c r="UF67" i="1"/>
  <c r="UE68" i="1"/>
  <c r="UF68" i="1"/>
  <c r="UE69" i="1"/>
  <c r="UF69" i="1"/>
  <c r="UE70" i="1"/>
  <c r="UF70" i="1"/>
  <c r="UE71" i="1"/>
  <c r="UF71" i="1"/>
  <c r="UE72" i="1"/>
  <c r="UF72" i="1"/>
  <c r="UE73" i="1"/>
  <c r="UF73" i="1"/>
  <c r="UE74" i="1"/>
  <c r="UF74" i="1"/>
  <c r="UE75" i="1"/>
  <c r="UF75" i="1"/>
  <c r="UE76" i="1"/>
  <c r="UF76" i="1"/>
  <c r="UE77" i="1"/>
  <c r="UF77" i="1"/>
  <c r="UE78" i="1"/>
  <c r="UF78" i="1"/>
  <c r="UE79" i="1"/>
  <c r="UF79" i="1"/>
  <c r="UE80" i="1"/>
  <c r="UF80" i="1"/>
  <c r="UE81" i="1"/>
  <c r="UF81" i="1"/>
  <c r="UE82" i="1"/>
  <c r="UF82" i="1"/>
  <c r="UE83" i="1"/>
  <c r="UF83" i="1"/>
  <c r="UE84" i="1"/>
  <c r="UF84" i="1"/>
  <c r="UE85" i="1"/>
  <c r="UF85" i="1"/>
  <c r="UE86" i="1"/>
  <c r="UF86" i="1"/>
  <c r="UE87" i="1"/>
  <c r="UF87" i="1"/>
  <c r="UE88" i="1"/>
  <c r="UF88" i="1"/>
  <c r="UE89" i="1"/>
  <c r="UF89" i="1"/>
  <c r="UE90" i="1"/>
  <c r="UF90" i="1"/>
  <c r="UE91" i="1"/>
  <c r="UF91" i="1"/>
  <c r="UE92" i="1"/>
  <c r="UF92" i="1"/>
  <c r="UE93" i="1"/>
  <c r="UF93" i="1"/>
  <c r="UE94" i="1"/>
  <c r="UF94" i="1"/>
  <c r="UE95" i="1"/>
  <c r="UF95" i="1"/>
  <c r="UE96" i="1"/>
  <c r="UF96" i="1"/>
  <c r="UE97" i="1"/>
  <c r="UF97" i="1"/>
  <c r="UE98" i="1"/>
  <c r="UF98" i="1"/>
  <c r="UE99" i="1"/>
  <c r="UF99" i="1"/>
  <c r="UE100" i="1"/>
  <c r="UF100" i="1"/>
  <c r="UF7" i="1"/>
  <c r="UE7" i="1"/>
  <c r="UF6" i="1"/>
  <c r="UE6" i="1"/>
  <c r="UF5" i="1"/>
  <c r="UE5" i="1"/>
  <c r="UF4" i="1"/>
  <c r="UE4" i="1"/>
  <c r="UB5" i="1"/>
  <c r="UC5" i="1"/>
  <c r="UB6" i="1"/>
  <c r="UC6" i="1"/>
  <c r="UB7" i="1"/>
  <c r="UC7" i="1"/>
  <c r="UB8" i="1"/>
  <c r="UC8" i="1"/>
  <c r="UB9" i="1"/>
  <c r="UC9" i="1"/>
  <c r="UB10" i="1"/>
  <c r="UC10" i="1"/>
  <c r="UB11" i="1"/>
  <c r="UC11" i="1"/>
  <c r="UB12" i="1"/>
  <c r="UC12" i="1"/>
  <c r="UB13" i="1"/>
  <c r="UC13" i="1"/>
  <c r="UB14" i="1"/>
  <c r="UC14" i="1"/>
  <c r="UB15" i="1"/>
  <c r="UC15" i="1"/>
  <c r="UB16" i="1"/>
  <c r="UC16" i="1"/>
  <c r="UB17" i="1"/>
  <c r="UC17" i="1"/>
  <c r="UB18" i="1"/>
  <c r="UC18" i="1"/>
  <c r="UB19" i="1"/>
  <c r="UC19" i="1"/>
  <c r="UB20" i="1"/>
  <c r="UC20" i="1"/>
  <c r="UB21" i="1"/>
  <c r="UC21" i="1"/>
  <c r="UB22" i="1"/>
  <c r="UC22" i="1"/>
  <c r="UB23" i="1"/>
  <c r="UC23" i="1"/>
  <c r="UB24" i="1"/>
  <c r="UC24" i="1"/>
  <c r="UB25" i="1"/>
  <c r="UC25" i="1"/>
  <c r="UB26" i="1"/>
  <c r="UC26" i="1"/>
  <c r="UB27" i="1"/>
  <c r="UC27" i="1"/>
  <c r="UB28" i="1"/>
  <c r="UC28" i="1"/>
  <c r="UB29" i="1"/>
  <c r="UC29" i="1"/>
  <c r="UB30" i="1"/>
  <c r="UC30" i="1"/>
  <c r="UB31" i="1"/>
  <c r="UC31" i="1"/>
  <c r="UB32" i="1"/>
  <c r="UC32" i="1"/>
  <c r="UB33" i="1"/>
  <c r="UC33" i="1"/>
  <c r="UB34" i="1"/>
  <c r="UC34" i="1"/>
  <c r="UB35" i="1"/>
  <c r="UC35" i="1"/>
  <c r="UB36" i="1"/>
  <c r="UC36" i="1"/>
  <c r="UB37" i="1"/>
  <c r="UC37" i="1"/>
  <c r="UB38" i="1"/>
  <c r="UC38" i="1"/>
  <c r="UB39" i="1"/>
  <c r="UC39" i="1"/>
  <c r="UB40" i="1"/>
  <c r="UC40" i="1"/>
  <c r="UB41" i="1"/>
  <c r="UC41" i="1"/>
  <c r="UB42" i="1"/>
  <c r="UC42" i="1"/>
  <c r="UB43" i="1"/>
  <c r="UC43" i="1"/>
  <c r="UB44" i="1"/>
  <c r="UC44" i="1"/>
  <c r="UB45" i="1"/>
  <c r="UC45" i="1"/>
  <c r="UB46" i="1"/>
  <c r="UC46" i="1"/>
  <c r="UB47" i="1"/>
  <c r="UC47" i="1"/>
  <c r="UB48" i="1"/>
  <c r="UC48" i="1"/>
  <c r="UB49" i="1"/>
  <c r="UC49" i="1"/>
  <c r="UB50" i="1"/>
  <c r="UC50" i="1"/>
  <c r="UB51" i="1"/>
  <c r="UC51" i="1"/>
  <c r="UB52" i="1"/>
  <c r="UC52" i="1"/>
  <c r="UB53" i="1"/>
  <c r="UC53" i="1"/>
  <c r="UB54" i="1"/>
  <c r="UC54" i="1"/>
  <c r="UB55" i="1"/>
  <c r="UC55" i="1"/>
  <c r="UB56" i="1"/>
  <c r="UC56" i="1"/>
  <c r="UB57" i="1"/>
  <c r="UC57" i="1"/>
  <c r="UB58" i="1"/>
  <c r="UC58" i="1"/>
  <c r="UB59" i="1"/>
  <c r="UC59" i="1"/>
  <c r="UB60" i="1"/>
  <c r="UC60" i="1"/>
  <c r="UB61" i="1"/>
  <c r="UC61" i="1"/>
  <c r="UB62" i="1"/>
  <c r="UC62" i="1"/>
  <c r="UB63" i="1"/>
  <c r="UC63" i="1"/>
  <c r="UB64" i="1"/>
  <c r="UC64" i="1"/>
  <c r="UB65" i="1"/>
  <c r="UC65" i="1"/>
  <c r="UB66" i="1"/>
  <c r="UC66" i="1"/>
  <c r="UB67" i="1"/>
  <c r="UC67" i="1"/>
  <c r="UB68" i="1"/>
  <c r="UC68" i="1"/>
  <c r="UB69" i="1"/>
  <c r="UC69" i="1"/>
  <c r="UB70" i="1"/>
  <c r="UC70" i="1"/>
  <c r="UB71" i="1"/>
  <c r="UC71" i="1"/>
  <c r="UB72" i="1"/>
  <c r="UC72" i="1"/>
  <c r="UB73" i="1"/>
  <c r="UC73" i="1"/>
  <c r="UB74" i="1"/>
  <c r="UC74" i="1"/>
  <c r="UB75" i="1"/>
  <c r="UC75" i="1"/>
  <c r="UB76" i="1"/>
  <c r="UC76" i="1"/>
  <c r="UB77" i="1"/>
  <c r="UC77" i="1"/>
  <c r="UB78" i="1"/>
  <c r="UC78" i="1"/>
  <c r="UB79" i="1"/>
  <c r="UC79" i="1"/>
  <c r="UB80" i="1"/>
  <c r="UC80" i="1"/>
  <c r="UB81" i="1"/>
  <c r="UC81" i="1"/>
  <c r="UB82" i="1"/>
  <c r="UC82" i="1"/>
  <c r="UB83" i="1"/>
  <c r="UC83" i="1"/>
  <c r="UB84" i="1"/>
  <c r="UC84" i="1"/>
  <c r="UB85" i="1"/>
  <c r="UC85" i="1"/>
  <c r="UB86" i="1"/>
  <c r="UC86" i="1"/>
  <c r="UB87" i="1"/>
  <c r="UC87" i="1"/>
  <c r="UB88" i="1"/>
  <c r="UC88" i="1"/>
  <c r="UB89" i="1"/>
  <c r="UC89" i="1"/>
  <c r="UB90" i="1"/>
  <c r="UC90" i="1"/>
  <c r="UB91" i="1"/>
  <c r="UC91" i="1"/>
  <c r="UB92" i="1"/>
  <c r="UC92" i="1"/>
  <c r="UB93" i="1"/>
  <c r="UC93" i="1"/>
  <c r="UB94" i="1"/>
  <c r="UC94" i="1"/>
  <c r="UB95" i="1"/>
  <c r="UC95" i="1"/>
  <c r="UB96" i="1"/>
  <c r="UC96" i="1"/>
  <c r="UB97" i="1"/>
  <c r="UC97" i="1"/>
  <c r="UB98" i="1"/>
  <c r="UC98" i="1"/>
  <c r="UB99" i="1"/>
  <c r="UC99" i="1"/>
  <c r="UB100" i="1"/>
  <c r="UC100" i="1"/>
  <c r="TY100" i="1"/>
  <c r="TY99" i="1"/>
  <c r="TY98" i="1"/>
  <c r="TY97" i="1"/>
  <c r="TY96" i="1"/>
  <c r="TY95" i="1"/>
  <c r="TY94" i="1"/>
  <c r="TY93" i="1"/>
  <c r="TY92" i="1"/>
  <c r="TY91" i="1"/>
  <c r="TY90" i="1"/>
  <c r="TY89" i="1"/>
  <c r="TY88" i="1"/>
  <c r="TY87" i="1"/>
  <c r="TY86" i="1"/>
  <c r="TY85" i="1"/>
  <c r="TY84" i="1"/>
  <c r="TY83" i="1"/>
  <c r="TY82" i="1"/>
  <c r="TY81" i="1"/>
  <c r="TY80" i="1"/>
  <c r="TY79" i="1"/>
  <c r="TY78" i="1"/>
  <c r="TY77" i="1"/>
  <c r="TY76" i="1"/>
  <c r="TY75" i="1"/>
  <c r="TY74" i="1"/>
  <c r="TY73" i="1"/>
  <c r="TY72" i="1"/>
  <c r="TY71" i="1"/>
  <c r="TY70" i="1"/>
  <c r="TY69" i="1"/>
  <c r="TY68" i="1"/>
  <c r="TY67" i="1"/>
  <c r="TY66" i="1"/>
  <c r="TY65" i="1"/>
  <c r="TY64" i="1"/>
  <c r="TY63" i="1"/>
  <c r="TY62" i="1"/>
  <c r="TY61" i="1"/>
  <c r="TY60" i="1"/>
  <c r="TY59" i="1"/>
  <c r="TY58" i="1"/>
  <c r="TY57" i="1"/>
  <c r="TY56" i="1"/>
  <c r="TY55" i="1"/>
  <c r="TY54" i="1"/>
  <c r="TY53" i="1"/>
  <c r="TY52" i="1"/>
  <c r="TY51" i="1"/>
  <c r="TY50" i="1"/>
  <c r="TY49" i="1"/>
  <c r="TY48" i="1"/>
  <c r="TY47" i="1"/>
  <c r="TY46" i="1"/>
  <c r="TY45" i="1"/>
  <c r="TY44" i="1"/>
  <c r="TY43" i="1"/>
  <c r="TY42" i="1"/>
  <c r="TY41" i="1"/>
  <c r="TY40" i="1"/>
  <c r="TY39" i="1"/>
  <c r="TY38" i="1"/>
  <c r="TY37" i="1"/>
  <c r="TY36" i="1"/>
  <c r="TY35" i="1"/>
  <c r="TY34" i="1"/>
  <c r="TY33" i="1"/>
  <c r="TY32" i="1"/>
  <c r="TY31" i="1"/>
  <c r="TY30" i="1"/>
  <c r="TY29" i="1"/>
  <c r="TY28" i="1"/>
  <c r="TY27" i="1"/>
  <c r="TY26" i="1"/>
  <c r="TY25" i="1"/>
  <c r="TY24" i="1"/>
  <c r="TY23" i="1"/>
  <c r="TY22" i="1"/>
  <c r="TY21" i="1"/>
  <c r="TY20" i="1"/>
  <c r="TY19" i="1"/>
  <c r="TY18" i="1"/>
  <c r="TY17" i="1"/>
  <c r="TY16" i="1"/>
  <c r="TY15" i="1"/>
  <c r="TY14" i="1"/>
  <c r="TY13" i="1"/>
  <c r="TY12" i="1"/>
  <c r="TY11" i="1"/>
  <c r="TY10" i="1"/>
  <c r="TY9" i="1"/>
  <c r="TY8" i="1"/>
  <c r="TY7" i="1"/>
  <c r="TY6" i="1"/>
  <c r="TY5" i="1"/>
  <c r="TY4" i="1"/>
  <c r="TW100" i="1"/>
  <c r="TW99" i="1"/>
  <c r="TW98" i="1"/>
  <c r="TW97" i="1"/>
  <c r="TW96" i="1"/>
  <c r="TW95" i="1"/>
  <c r="TW94" i="1"/>
  <c r="TW93" i="1"/>
  <c r="TW92" i="1"/>
  <c r="TW91" i="1"/>
  <c r="TW90" i="1"/>
  <c r="TW89" i="1"/>
  <c r="TW88" i="1"/>
  <c r="TW87" i="1"/>
  <c r="TW86" i="1"/>
  <c r="TW85" i="1"/>
  <c r="TW84" i="1"/>
  <c r="TW83" i="1"/>
  <c r="TW82" i="1"/>
  <c r="TW81" i="1"/>
  <c r="TW80" i="1"/>
  <c r="TW79" i="1"/>
  <c r="TW78" i="1"/>
  <c r="TW77" i="1"/>
  <c r="TW76" i="1"/>
  <c r="TW75" i="1"/>
  <c r="TW74" i="1"/>
  <c r="TW73" i="1"/>
  <c r="TW72" i="1"/>
  <c r="TW71" i="1"/>
  <c r="TW70" i="1"/>
  <c r="TW69" i="1"/>
  <c r="TW68" i="1"/>
  <c r="TW67" i="1"/>
  <c r="TW66" i="1"/>
  <c r="TW65" i="1"/>
  <c r="TW64" i="1"/>
  <c r="TW63" i="1"/>
  <c r="TW62" i="1"/>
  <c r="TW61" i="1"/>
  <c r="TW60" i="1"/>
  <c r="TW59" i="1"/>
  <c r="TW58" i="1"/>
  <c r="TW57" i="1"/>
  <c r="TW56" i="1"/>
  <c r="TW55" i="1"/>
  <c r="TW54" i="1"/>
  <c r="TW53" i="1"/>
  <c r="TW52" i="1"/>
  <c r="TW51" i="1"/>
  <c r="TW50" i="1"/>
  <c r="TW49" i="1"/>
  <c r="TW48" i="1"/>
  <c r="TW47" i="1"/>
  <c r="TW46" i="1"/>
  <c r="TW45" i="1"/>
  <c r="TW44" i="1"/>
  <c r="TW43" i="1"/>
  <c r="TW42" i="1"/>
  <c r="TW41" i="1"/>
  <c r="TW40" i="1"/>
  <c r="TW39" i="1"/>
  <c r="TW38" i="1"/>
  <c r="TW37" i="1"/>
  <c r="TW36" i="1"/>
  <c r="TW35" i="1"/>
  <c r="TW34" i="1"/>
  <c r="TW33" i="1"/>
  <c r="TW32" i="1"/>
  <c r="TW31" i="1"/>
  <c r="TW30" i="1"/>
  <c r="TW29" i="1"/>
  <c r="TW28" i="1"/>
  <c r="TW27" i="1"/>
  <c r="TW26" i="1"/>
  <c r="TW25" i="1"/>
  <c r="TW24" i="1"/>
  <c r="TW23" i="1"/>
  <c r="TW22" i="1"/>
  <c r="TW21" i="1"/>
  <c r="TW20" i="1"/>
  <c r="TW19" i="1"/>
  <c r="TW18" i="1"/>
  <c r="TW17" i="1"/>
  <c r="TW16" i="1"/>
  <c r="TW15" i="1"/>
  <c r="TW14" i="1"/>
  <c r="TW13" i="1"/>
  <c r="TW12" i="1"/>
  <c r="TW11" i="1"/>
  <c r="TW10" i="1"/>
  <c r="TW9" i="1"/>
  <c r="TW8" i="1"/>
  <c r="TW7" i="1"/>
  <c r="TW6" i="1"/>
  <c r="TW5" i="1"/>
  <c r="TW4" i="1"/>
  <c r="TU100" i="1"/>
  <c r="TU99" i="1"/>
  <c r="TU98" i="1"/>
  <c r="TU97" i="1"/>
  <c r="TU96" i="1"/>
  <c r="TU95" i="1"/>
  <c r="TU94" i="1"/>
  <c r="TU93" i="1"/>
  <c r="TU92" i="1"/>
  <c r="TU91" i="1"/>
  <c r="TU90" i="1"/>
  <c r="TU89" i="1"/>
  <c r="TU88" i="1"/>
  <c r="TU87" i="1"/>
  <c r="TU86" i="1"/>
  <c r="TU85" i="1"/>
  <c r="TU84" i="1"/>
  <c r="TU83" i="1"/>
  <c r="TU82" i="1"/>
  <c r="TU81" i="1"/>
  <c r="TU80" i="1"/>
  <c r="TU79" i="1"/>
  <c r="TU78" i="1"/>
  <c r="TU77" i="1"/>
  <c r="TU76" i="1"/>
  <c r="TU75" i="1"/>
  <c r="TU74" i="1"/>
  <c r="TU73" i="1"/>
  <c r="TU72" i="1"/>
  <c r="TU71" i="1"/>
  <c r="TU70" i="1"/>
  <c r="TU69" i="1"/>
  <c r="TU68" i="1"/>
  <c r="TU67" i="1"/>
  <c r="TU66" i="1"/>
  <c r="TU65" i="1"/>
  <c r="TU64" i="1"/>
  <c r="TU63" i="1"/>
  <c r="TU62" i="1"/>
  <c r="TU61" i="1"/>
  <c r="TU60" i="1"/>
  <c r="TU59" i="1"/>
  <c r="TU58" i="1"/>
  <c r="TU57" i="1"/>
  <c r="TU56" i="1"/>
  <c r="TU55" i="1"/>
  <c r="TU54" i="1"/>
  <c r="TU53" i="1"/>
  <c r="TU52" i="1"/>
  <c r="TU51" i="1"/>
  <c r="TU50" i="1"/>
  <c r="TU49" i="1"/>
  <c r="TU48" i="1"/>
  <c r="TU47" i="1"/>
  <c r="TU46" i="1"/>
  <c r="TU45" i="1"/>
  <c r="TU44" i="1"/>
  <c r="TU43" i="1"/>
  <c r="TU42" i="1"/>
  <c r="TU41" i="1"/>
  <c r="TU40" i="1"/>
  <c r="TU39" i="1"/>
  <c r="TU38" i="1"/>
  <c r="TU37" i="1"/>
  <c r="TU36" i="1"/>
  <c r="TU35" i="1"/>
  <c r="TU34" i="1"/>
  <c r="TU33" i="1"/>
  <c r="TU32" i="1"/>
  <c r="TU31" i="1"/>
  <c r="TU30" i="1"/>
  <c r="TU29" i="1"/>
  <c r="TU28" i="1"/>
  <c r="TU27" i="1"/>
  <c r="TU26" i="1"/>
  <c r="TU25" i="1"/>
  <c r="TU24" i="1"/>
  <c r="TU23" i="1"/>
  <c r="TU22" i="1"/>
  <c r="TU21" i="1"/>
  <c r="TU20" i="1"/>
  <c r="TU19" i="1"/>
  <c r="TU18" i="1"/>
  <c r="TU17" i="1"/>
  <c r="TU16" i="1"/>
  <c r="TU15" i="1"/>
  <c r="TU14" i="1"/>
  <c r="TU13" i="1"/>
  <c r="TU12" i="1"/>
  <c r="TU11" i="1"/>
  <c r="TU10" i="1"/>
  <c r="TU9" i="1"/>
  <c r="TU8" i="1"/>
  <c r="TU7" i="1"/>
  <c r="TU6" i="1"/>
  <c r="TU5" i="1"/>
  <c r="TU4" i="1"/>
  <c r="TS100" i="1"/>
  <c r="TS99" i="1"/>
  <c r="TS98" i="1"/>
  <c r="TS97" i="1"/>
  <c r="TS96" i="1"/>
  <c r="TS95" i="1"/>
  <c r="TS94" i="1"/>
  <c r="TS93" i="1"/>
  <c r="TS92" i="1"/>
  <c r="TS91" i="1"/>
  <c r="TS90" i="1"/>
  <c r="TS89" i="1"/>
  <c r="TS88" i="1"/>
  <c r="TS87" i="1"/>
  <c r="TS86" i="1"/>
  <c r="TS85" i="1"/>
  <c r="TS84" i="1"/>
  <c r="TS83" i="1"/>
  <c r="TS82" i="1"/>
  <c r="TS81" i="1"/>
  <c r="TS80" i="1"/>
  <c r="TS79" i="1"/>
  <c r="TS78" i="1"/>
  <c r="TS77" i="1"/>
  <c r="TS76" i="1"/>
  <c r="TS75" i="1"/>
  <c r="TS74" i="1"/>
  <c r="TS73" i="1"/>
  <c r="TS72" i="1"/>
  <c r="TS71" i="1"/>
  <c r="TS70" i="1"/>
  <c r="TS69" i="1"/>
  <c r="TS68" i="1"/>
  <c r="TS67" i="1"/>
  <c r="TS66" i="1"/>
  <c r="TS65" i="1"/>
  <c r="TS64" i="1"/>
  <c r="TS63" i="1"/>
  <c r="TS62" i="1"/>
  <c r="TS61" i="1"/>
  <c r="TS60" i="1"/>
  <c r="TS59" i="1"/>
  <c r="TS58" i="1"/>
  <c r="TS57" i="1"/>
  <c r="TS56" i="1"/>
  <c r="TS55" i="1"/>
  <c r="TS54" i="1"/>
  <c r="TS53" i="1"/>
  <c r="TS52" i="1"/>
  <c r="TS51" i="1"/>
  <c r="TS50" i="1"/>
  <c r="TS49" i="1"/>
  <c r="TS48" i="1"/>
  <c r="TS47" i="1"/>
  <c r="TS46" i="1"/>
  <c r="TS45" i="1"/>
  <c r="TS44" i="1"/>
  <c r="TS43" i="1"/>
  <c r="TS42" i="1"/>
  <c r="TS41" i="1"/>
  <c r="TS40" i="1"/>
  <c r="TS39" i="1"/>
  <c r="TS38" i="1"/>
  <c r="TS37" i="1"/>
  <c r="TS36" i="1"/>
  <c r="TS35" i="1"/>
  <c r="TS34" i="1"/>
  <c r="TS33" i="1"/>
  <c r="TS32" i="1"/>
  <c r="TS31" i="1"/>
  <c r="TS30" i="1"/>
  <c r="TS29" i="1"/>
  <c r="TS28" i="1"/>
  <c r="TS27" i="1"/>
  <c r="TS26" i="1"/>
  <c r="TS25" i="1"/>
  <c r="TS24" i="1"/>
  <c r="TS23" i="1"/>
  <c r="TS22" i="1"/>
  <c r="TS21" i="1"/>
  <c r="TS20" i="1"/>
  <c r="TS19" i="1"/>
  <c r="TS18" i="1"/>
  <c r="TS17" i="1"/>
  <c r="TS16" i="1"/>
  <c r="TS15" i="1"/>
  <c r="TS14" i="1"/>
  <c r="TS13" i="1"/>
  <c r="TS12" i="1"/>
  <c r="TS11" i="1"/>
  <c r="TS10" i="1"/>
  <c r="TS9" i="1"/>
  <c r="TS8" i="1"/>
  <c r="TS7" i="1"/>
  <c r="TS6" i="1"/>
  <c r="TS5" i="1"/>
  <c r="TS4" i="1"/>
  <c r="TQ5" i="1"/>
  <c r="TQ6" i="1"/>
  <c r="TQ7" i="1"/>
  <c r="TQ8" i="1"/>
  <c r="TQ9" i="1"/>
  <c r="TQ10" i="1"/>
  <c r="TQ11" i="1"/>
  <c r="TQ12" i="1"/>
  <c r="TQ13" i="1"/>
  <c r="TQ14" i="1"/>
  <c r="TQ15" i="1"/>
  <c r="TQ16" i="1"/>
  <c r="TQ17" i="1"/>
  <c r="TQ18" i="1"/>
  <c r="TQ19" i="1"/>
  <c r="TQ20" i="1"/>
  <c r="TQ21" i="1"/>
  <c r="TQ22" i="1"/>
  <c r="TQ23" i="1"/>
  <c r="TQ24" i="1"/>
  <c r="TQ25" i="1"/>
  <c r="TQ26" i="1"/>
  <c r="TQ27" i="1"/>
  <c r="TQ28" i="1"/>
  <c r="TQ29" i="1"/>
  <c r="TQ30" i="1"/>
  <c r="TQ31" i="1"/>
  <c r="TQ32" i="1"/>
  <c r="TQ33" i="1"/>
  <c r="TQ34" i="1"/>
  <c r="TQ35" i="1"/>
  <c r="TQ36" i="1"/>
  <c r="TQ37" i="1"/>
  <c r="TQ38" i="1"/>
  <c r="TQ39" i="1"/>
  <c r="TQ40" i="1"/>
  <c r="TQ41" i="1"/>
  <c r="TQ42" i="1"/>
  <c r="TQ43" i="1"/>
  <c r="TQ44" i="1"/>
  <c r="TQ45" i="1"/>
  <c r="TQ46" i="1"/>
  <c r="TQ47" i="1"/>
  <c r="TQ48" i="1"/>
  <c r="TQ49" i="1"/>
  <c r="TQ50" i="1"/>
  <c r="TQ51" i="1"/>
  <c r="TQ52" i="1"/>
  <c r="TQ53" i="1"/>
  <c r="TQ54" i="1"/>
  <c r="TQ55" i="1"/>
  <c r="TQ56" i="1"/>
  <c r="TQ57" i="1"/>
  <c r="TQ58" i="1"/>
  <c r="TQ59" i="1"/>
  <c r="TQ60" i="1"/>
  <c r="TQ61" i="1"/>
  <c r="TQ62" i="1"/>
  <c r="TQ63" i="1"/>
  <c r="TQ64" i="1"/>
  <c r="TQ65" i="1"/>
  <c r="TQ66" i="1"/>
  <c r="TQ67" i="1"/>
  <c r="TQ68" i="1"/>
  <c r="TQ69" i="1"/>
  <c r="TQ70" i="1"/>
  <c r="TQ71" i="1"/>
  <c r="TQ72" i="1"/>
  <c r="TQ73" i="1"/>
  <c r="TQ74" i="1"/>
  <c r="TQ75" i="1"/>
  <c r="TQ76" i="1"/>
  <c r="TQ77" i="1"/>
  <c r="TQ78" i="1"/>
  <c r="TQ79" i="1"/>
  <c r="TQ80" i="1"/>
  <c r="TQ81" i="1"/>
  <c r="TQ82" i="1"/>
  <c r="TQ83" i="1"/>
  <c r="TQ84" i="1"/>
  <c r="TQ85" i="1"/>
  <c r="TQ86" i="1"/>
  <c r="TQ87" i="1"/>
  <c r="TQ88" i="1"/>
  <c r="TQ89" i="1"/>
  <c r="TQ90" i="1"/>
  <c r="TQ91" i="1"/>
  <c r="TQ92" i="1"/>
  <c r="TQ93" i="1"/>
  <c r="TQ94" i="1"/>
  <c r="TQ95" i="1"/>
  <c r="TQ96" i="1"/>
  <c r="TQ97" i="1"/>
  <c r="TQ98" i="1"/>
  <c r="TQ99" i="1"/>
  <c r="TQ100" i="1"/>
  <c r="TQ4" i="1"/>
  <c r="TN100" i="1"/>
  <c r="TN99" i="1"/>
  <c r="TN98" i="1"/>
  <c r="TN97" i="1"/>
  <c r="TN96" i="1"/>
  <c r="TN95" i="1"/>
  <c r="TN94" i="1"/>
  <c r="TN93" i="1"/>
  <c r="TN92" i="1"/>
  <c r="TN91" i="1"/>
  <c r="TN90" i="1"/>
  <c r="TN89" i="1"/>
  <c r="TN88" i="1"/>
  <c r="TN87" i="1"/>
  <c r="TN86" i="1"/>
  <c r="TN85" i="1"/>
  <c r="TN84" i="1"/>
  <c r="TN83" i="1"/>
  <c r="TN82" i="1"/>
  <c r="TN81" i="1"/>
  <c r="TN80" i="1"/>
  <c r="TN79" i="1"/>
  <c r="TN78" i="1"/>
  <c r="TN77" i="1"/>
  <c r="TN76" i="1"/>
  <c r="TN75" i="1"/>
  <c r="TN74" i="1"/>
  <c r="TN73" i="1"/>
  <c r="TN72" i="1"/>
  <c r="TN71" i="1"/>
  <c r="TN70" i="1"/>
  <c r="TN69" i="1"/>
  <c r="TN68" i="1"/>
  <c r="TN67" i="1"/>
  <c r="TN66" i="1"/>
  <c r="TN65" i="1"/>
  <c r="TN64" i="1"/>
  <c r="TN63" i="1"/>
  <c r="TN62" i="1"/>
  <c r="TN61" i="1"/>
  <c r="TN60" i="1"/>
  <c r="TN59" i="1"/>
  <c r="TN58" i="1"/>
  <c r="TN57" i="1"/>
  <c r="TN56" i="1"/>
  <c r="TN55" i="1"/>
  <c r="TN54" i="1"/>
  <c r="TN53" i="1"/>
  <c r="TN52" i="1"/>
  <c r="TN51" i="1"/>
  <c r="TN50" i="1"/>
  <c r="TN49" i="1"/>
  <c r="TN48" i="1"/>
  <c r="TN47" i="1"/>
  <c r="TN46" i="1"/>
  <c r="TN45" i="1"/>
  <c r="TN44" i="1"/>
  <c r="TN43" i="1"/>
  <c r="TN42" i="1"/>
  <c r="TN41" i="1"/>
  <c r="TN40" i="1"/>
  <c r="TN39" i="1"/>
  <c r="TN38" i="1"/>
  <c r="TN37" i="1"/>
  <c r="TN36" i="1"/>
  <c r="TN35" i="1"/>
  <c r="TN34" i="1"/>
  <c r="TN33" i="1"/>
  <c r="TN32" i="1"/>
  <c r="TN31" i="1"/>
  <c r="TN30" i="1"/>
  <c r="TN29" i="1"/>
  <c r="TN28" i="1"/>
  <c r="TN27" i="1"/>
  <c r="TN26" i="1"/>
  <c r="TN25" i="1"/>
  <c r="TN24" i="1"/>
  <c r="TN23" i="1"/>
  <c r="TN22" i="1"/>
  <c r="TN21" i="1"/>
  <c r="TN20" i="1"/>
  <c r="TN19" i="1"/>
  <c r="TN18" i="1"/>
  <c r="TN17" i="1"/>
  <c r="TN16" i="1"/>
  <c r="TN15" i="1"/>
  <c r="TN14" i="1"/>
  <c r="TN13" i="1"/>
  <c r="TN12" i="1"/>
  <c r="TN11" i="1"/>
  <c r="TN10" i="1"/>
  <c r="TN9" i="1"/>
  <c r="TN8" i="1"/>
  <c r="TN7" i="1"/>
  <c r="TN6" i="1"/>
  <c r="TN5" i="1"/>
  <c r="TN4" i="1"/>
  <c r="TL100" i="1"/>
  <c r="TL99" i="1"/>
  <c r="TL98" i="1"/>
  <c r="TL97" i="1"/>
  <c r="TL96" i="1"/>
  <c r="TL95" i="1"/>
  <c r="TL94" i="1"/>
  <c r="TL93" i="1"/>
  <c r="TL92" i="1"/>
  <c r="TL91" i="1"/>
  <c r="TL90" i="1"/>
  <c r="TL89" i="1"/>
  <c r="TL88" i="1"/>
  <c r="TL87" i="1"/>
  <c r="TL86" i="1"/>
  <c r="TL85" i="1"/>
  <c r="TL84" i="1"/>
  <c r="TL83" i="1"/>
  <c r="TL82" i="1"/>
  <c r="TL81" i="1"/>
  <c r="TL80" i="1"/>
  <c r="TL79" i="1"/>
  <c r="TL78" i="1"/>
  <c r="TL77" i="1"/>
  <c r="TL76" i="1"/>
  <c r="TL75" i="1"/>
  <c r="TL74" i="1"/>
  <c r="TL73" i="1"/>
  <c r="TL72" i="1"/>
  <c r="TL71" i="1"/>
  <c r="TL70" i="1"/>
  <c r="TL69" i="1"/>
  <c r="TL68" i="1"/>
  <c r="TL67" i="1"/>
  <c r="TL66" i="1"/>
  <c r="TL65" i="1"/>
  <c r="TL64" i="1"/>
  <c r="TL63" i="1"/>
  <c r="TL62" i="1"/>
  <c r="TL61" i="1"/>
  <c r="TL60" i="1"/>
  <c r="TL59" i="1"/>
  <c r="TL58" i="1"/>
  <c r="TL57" i="1"/>
  <c r="TL56" i="1"/>
  <c r="TL55" i="1"/>
  <c r="TL54" i="1"/>
  <c r="TL53" i="1"/>
  <c r="TL52" i="1"/>
  <c r="TL51" i="1"/>
  <c r="TL50" i="1"/>
  <c r="TL49" i="1"/>
  <c r="TL48" i="1"/>
  <c r="TL47" i="1"/>
  <c r="TL46" i="1"/>
  <c r="TL45" i="1"/>
  <c r="TL44" i="1"/>
  <c r="TL43" i="1"/>
  <c r="TL42" i="1"/>
  <c r="TL41" i="1"/>
  <c r="TL40" i="1"/>
  <c r="TL39" i="1"/>
  <c r="TL38" i="1"/>
  <c r="TL37" i="1"/>
  <c r="TL36" i="1"/>
  <c r="TL35" i="1"/>
  <c r="TL34" i="1"/>
  <c r="TL33" i="1"/>
  <c r="TL32" i="1"/>
  <c r="TL31" i="1"/>
  <c r="TL30" i="1"/>
  <c r="TL29" i="1"/>
  <c r="TL28" i="1"/>
  <c r="TL27" i="1"/>
  <c r="TL26" i="1"/>
  <c r="TL25" i="1"/>
  <c r="TL24" i="1"/>
  <c r="TL23" i="1"/>
  <c r="TL22" i="1"/>
  <c r="TL21" i="1"/>
  <c r="TL20" i="1"/>
  <c r="TL19" i="1"/>
  <c r="TL18" i="1"/>
  <c r="TL17" i="1"/>
  <c r="TL16" i="1"/>
  <c r="TL15" i="1"/>
  <c r="TL14" i="1"/>
  <c r="TL13" i="1"/>
  <c r="TL12" i="1"/>
  <c r="TL11" i="1"/>
  <c r="TL10" i="1"/>
  <c r="TL9" i="1"/>
  <c r="TL8" i="1"/>
  <c r="TL7" i="1"/>
  <c r="TL6" i="1"/>
  <c r="TL5" i="1"/>
  <c r="TL4" i="1"/>
  <c r="TJ100" i="1"/>
  <c r="TJ99" i="1"/>
  <c r="TJ98" i="1"/>
  <c r="TJ97" i="1"/>
  <c r="TJ96" i="1"/>
  <c r="TJ95" i="1"/>
  <c r="TJ94" i="1"/>
  <c r="TJ93" i="1"/>
  <c r="TJ92" i="1"/>
  <c r="TJ91" i="1"/>
  <c r="TJ90" i="1"/>
  <c r="TJ89" i="1"/>
  <c r="TJ88" i="1"/>
  <c r="TJ87" i="1"/>
  <c r="TJ86" i="1"/>
  <c r="TJ85" i="1"/>
  <c r="TJ84" i="1"/>
  <c r="TJ83" i="1"/>
  <c r="TJ82" i="1"/>
  <c r="TJ81" i="1"/>
  <c r="TJ80" i="1"/>
  <c r="TJ79" i="1"/>
  <c r="TJ78" i="1"/>
  <c r="TJ77" i="1"/>
  <c r="TJ76" i="1"/>
  <c r="TJ75" i="1"/>
  <c r="TJ74" i="1"/>
  <c r="TJ73" i="1"/>
  <c r="TJ72" i="1"/>
  <c r="TJ71" i="1"/>
  <c r="TJ70" i="1"/>
  <c r="TJ69" i="1"/>
  <c r="TJ68" i="1"/>
  <c r="TJ67" i="1"/>
  <c r="TJ66" i="1"/>
  <c r="TJ65" i="1"/>
  <c r="TJ64" i="1"/>
  <c r="TJ63" i="1"/>
  <c r="TJ62" i="1"/>
  <c r="TJ61" i="1"/>
  <c r="TJ60" i="1"/>
  <c r="TJ59" i="1"/>
  <c r="TJ58" i="1"/>
  <c r="TJ57" i="1"/>
  <c r="TJ56" i="1"/>
  <c r="TJ55" i="1"/>
  <c r="TJ54" i="1"/>
  <c r="TJ53" i="1"/>
  <c r="TJ52" i="1"/>
  <c r="TJ51" i="1"/>
  <c r="TJ50" i="1"/>
  <c r="TJ49" i="1"/>
  <c r="TJ48" i="1"/>
  <c r="TJ47" i="1"/>
  <c r="TJ46" i="1"/>
  <c r="TJ45" i="1"/>
  <c r="TJ44" i="1"/>
  <c r="TJ43" i="1"/>
  <c r="TJ42" i="1"/>
  <c r="TJ41" i="1"/>
  <c r="TJ40" i="1"/>
  <c r="TJ39" i="1"/>
  <c r="TJ38" i="1"/>
  <c r="TJ37" i="1"/>
  <c r="TJ36" i="1"/>
  <c r="TJ35" i="1"/>
  <c r="TJ34" i="1"/>
  <c r="TJ33" i="1"/>
  <c r="TJ32" i="1"/>
  <c r="TJ31" i="1"/>
  <c r="TJ30" i="1"/>
  <c r="TJ29" i="1"/>
  <c r="TJ28" i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TJ7" i="1"/>
  <c r="TJ6" i="1"/>
  <c r="TJ5" i="1"/>
  <c r="TJ4" i="1"/>
  <c r="TH100" i="1"/>
  <c r="TH99" i="1"/>
  <c r="TH98" i="1"/>
  <c r="TH97" i="1"/>
  <c r="TH96" i="1"/>
  <c r="TH95" i="1"/>
  <c r="TH94" i="1"/>
  <c r="TH93" i="1"/>
  <c r="TH92" i="1"/>
  <c r="TH91" i="1"/>
  <c r="TH90" i="1"/>
  <c r="TH89" i="1"/>
  <c r="TH88" i="1"/>
  <c r="TH87" i="1"/>
  <c r="TH86" i="1"/>
  <c r="TH85" i="1"/>
  <c r="TH84" i="1"/>
  <c r="TH83" i="1"/>
  <c r="TH82" i="1"/>
  <c r="TH81" i="1"/>
  <c r="TH80" i="1"/>
  <c r="TH79" i="1"/>
  <c r="TH78" i="1"/>
  <c r="TH77" i="1"/>
  <c r="TH76" i="1"/>
  <c r="TH75" i="1"/>
  <c r="TH74" i="1"/>
  <c r="TH73" i="1"/>
  <c r="TH72" i="1"/>
  <c r="TH71" i="1"/>
  <c r="TH70" i="1"/>
  <c r="TH69" i="1"/>
  <c r="TH68" i="1"/>
  <c r="TH67" i="1"/>
  <c r="TH66" i="1"/>
  <c r="TH65" i="1"/>
  <c r="TH64" i="1"/>
  <c r="TH63" i="1"/>
  <c r="TH62" i="1"/>
  <c r="TH61" i="1"/>
  <c r="TH60" i="1"/>
  <c r="TH59" i="1"/>
  <c r="TH58" i="1"/>
  <c r="TH57" i="1"/>
  <c r="TH56" i="1"/>
  <c r="TH55" i="1"/>
  <c r="TH54" i="1"/>
  <c r="TH53" i="1"/>
  <c r="TH52" i="1"/>
  <c r="TH51" i="1"/>
  <c r="TH50" i="1"/>
  <c r="TH49" i="1"/>
  <c r="TH48" i="1"/>
  <c r="TH47" i="1"/>
  <c r="TH46" i="1"/>
  <c r="TH45" i="1"/>
  <c r="TH44" i="1"/>
  <c r="TH43" i="1"/>
  <c r="TH42" i="1"/>
  <c r="TH41" i="1"/>
  <c r="TH40" i="1"/>
  <c r="TH39" i="1"/>
  <c r="TH38" i="1"/>
  <c r="TH37" i="1"/>
  <c r="TH36" i="1"/>
  <c r="TH35" i="1"/>
  <c r="TH34" i="1"/>
  <c r="TH33" i="1"/>
  <c r="TH32" i="1"/>
  <c r="TH31" i="1"/>
  <c r="TH30" i="1"/>
  <c r="TH29" i="1"/>
  <c r="TH28" i="1"/>
  <c r="TH27" i="1"/>
  <c r="TH26" i="1"/>
  <c r="TH25" i="1"/>
  <c r="TH24" i="1"/>
  <c r="TH23" i="1"/>
  <c r="TH22" i="1"/>
  <c r="TH21" i="1"/>
  <c r="TH20" i="1"/>
  <c r="TH19" i="1"/>
  <c r="TH18" i="1"/>
  <c r="TH17" i="1"/>
  <c r="TH16" i="1"/>
  <c r="TH15" i="1"/>
  <c r="TH14" i="1"/>
  <c r="TH13" i="1"/>
  <c r="TH12" i="1"/>
  <c r="TH11" i="1"/>
  <c r="TH10" i="1"/>
  <c r="TH9" i="1"/>
  <c r="TH8" i="1"/>
  <c r="TH7" i="1"/>
  <c r="TH6" i="1"/>
  <c r="TH5" i="1"/>
  <c r="TH4" i="1"/>
  <c r="TF5" i="1"/>
  <c r="TF6" i="1"/>
  <c r="TF7" i="1"/>
  <c r="TF8" i="1"/>
  <c r="TF9" i="1"/>
  <c r="TF10" i="1"/>
  <c r="TF11" i="1"/>
  <c r="TF12" i="1"/>
  <c r="TF13" i="1"/>
  <c r="TF14" i="1"/>
  <c r="TF15" i="1"/>
  <c r="TF16" i="1"/>
  <c r="TF17" i="1"/>
  <c r="TF18" i="1"/>
  <c r="TF19" i="1"/>
  <c r="TF20" i="1"/>
  <c r="TF21" i="1"/>
  <c r="TF22" i="1"/>
  <c r="TF23" i="1"/>
  <c r="TF24" i="1"/>
  <c r="TF25" i="1"/>
  <c r="TF26" i="1"/>
  <c r="TF27" i="1"/>
  <c r="TF28" i="1"/>
  <c r="TF29" i="1"/>
  <c r="TF30" i="1"/>
  <c r="TF31" i="1"/>
  <c r="TF32" i="1"/>
  <c r="TF33" i="1"/>
  <c r="TF34" i="1"/>
  <c r="TF35" i="1"/>
  <c r="TF36" i="1"/>
  <c r="TF37" i="1"/>
  <c r="TF38" i="1"/>
  <c r="TF39" i="1"/>
  <c r="TF40" i="1"/>
  <c r="TF41" i="1"/>
  <c r="TF42" i="1"/>
  <c r="TF43" i="1"/>
  <c r="TF44" i="1"/>
  <c r="TF45" i="1"/>
  <c r="TF46" i="1"/>
  <c r="TF47" i="1"/>
  <c r="TF48" i="1"/>
  <c r="TF49" i="1"/>
  <c r="TF50" i="1"/>
  <c r="TF51" i="1"/>
  <c r="TF52" i="1"/>
  <c r="TF53" i="1"/>
  <c r="TF54" i="1"/>
  <c r="TF55" i="1"/>
  <c r="TF56" i="1"/>
  <c r="TF57" i="1"/>
  <c r="TF58" i="1"/>
  <c r="TF59" i="1"/>
  <c r="TF60" i="1"/>
  <c r="TF61" i="1"/>
  <c r="TF62" i="1"/>
  <c r="TF63" i="1"/>
  <c r="TF64" i="1"/>
  <c r="TF65" i="1"/>
  <c r="TF66" i="1"/>
  <c r="TF67" i="1"/>
  <c r="TF68" i="1"/>
  <c r="TF69" i="1"/>
  <c r="TF70" i="1"/>
  <c r="TF71" i="1"/>
  <c r="TF72" i="1"/>
  <c r="TF73" i="1"/>
  <c r="TF74" i="1"/>
  <c r="TF75" i="1"/>
  <c r="TF76" i="1"/>
  <c r="TF77" i="1"/>
  <c r="TF78" i="1"/>
  <c r="TF79" i="1"/>
  <c r="TF80" i="1"/>
  <c r="TF81" i="1"/>
  <c r="TF82" i="1"/>
  <c r="TF83" i="1"/>
  <c r="TF84" i="1"/>
  <c r="TF85" i="1"/>
  <c r="TF86" i="1"/>
  <c r="TF87" i="1"/>
  <c r="TF88" i="1"/>
  <c r="TF89" i="1"/>
  <c r="TF90" i="1"/>
  <c r="TF91" i="1"/>
  <c r="TF92" i="1"/>
  <c r="TF93" i="1"/>
  <c r="TF94" i="1"/>
  <c r="TF95" i="1"/>
  <c r="TF96" i="1"/>
  <c r="TF97" i="1"/>
  <c r="TF98" i="1"/>
  <c r="TF99" i="1"/>
  <c r="TF100" i="1"/>
  <c r="SG100" i="1"/>
  <c r="SG99" i="1"/>
  <c r="SG98" i="1"/>
  <c r="SG97" i="1"/>
  <c r="SG96" i="1"/>
  <c r="SG95" i="1"/>
  <c r="SG94" i="1"/>
  <c r="SG93" i="1"/>
  <c r="SG92" i="1"/>
  <c r="SG91" i="1"/>
  <c r="SG90" i="1"/>
  <c r="SG89" i="1"/>
  <c r="SG88" i="1"/>
  <c r="SG87" i="1"/>
  <c r="SG86" i="1"/>
  <c r="SG85" i="1"/>
  <c r="SG84" i="1"/>
  <c r="SG83" i="1"/>
  <c r="SG82" i="1"/>
  <c r="SG81" i="1"/>
  <c r="SG80" i="1"/>
  <c r="SG79" i="1"/>
  <c r="SG78" i="1"/>
  <c r="SG77" i="1"/>
  <c r="SG76" i="1"/>
  <c r="SG75" i="1"/>
  <c r="SG74" i="1"/>
  <c r="SG73" i="1"/>
  <c r="SG72" i="1"/>
  <c r="SG71" i="1"/>
  <c r="SG70" i="1"/>
  <c r="SG69" i="1"/>
  <c r="SG68" i="1"/>
  <c r="SG67" i="1"/>
  <c r="SG66" i="1"/>
  <c r="SG65" i="1"/>
  <c r="SG64" i="1"/>
  <c r="SG63" i="1"/>
  <c r="SG62" i="1"/>
  <c r="SG61" i="1"/>
  <c r="SG60" i="1"/>
  <c r="SG59" i="1"/>
  <c r="SG58" i="1"/>
  <c r="SG57" i="1"/>
  <c r="SG56" i="1"/>
  <c r="SG55" i="1"/>
  <c r="SG54" i="1"/>
  <c r="SG53" i="1"/>
  <c r="SG52" i="1"/>
  <c r="SG51" i="1"/>
  <c r="SG50" i="1"/>
  <c r="SG49" i="1"/>
  <c r="SG48" i="1"/>
  <c r="SG47" i="1"/>
  <c r="SG46" i="1"/>
  <c r="SG45" i="1"/>
  <c r="SG44" i="1"/>
  <c r="SG43" i="1"/>
  <c r="SG42" i="1"/>
  <c r="SG41" i="1"/>
  <c r="SG40" i="1"/>
  <c r="SG39" i="1"/>
  <c r="SG38" i="1"/>
  <c r="SG37" i="1"/>
  <c r="SG36" i="1"/>
  <c r="SG35" i="1"/>
  <c r="SG34" i="1"/>
  <c r="SG33" i="1"/>
  <c r="SG32" i="1"/>
  <c r="SG31" i="1"/>
  <c r="SG30" i="1"/>
  <c r="SG29" i="1"/>
  <c r="SG28" i="1"/>
  <c r="SG27" i="1"/>
  <c r="SG26" i="1"/>
  <c r="SG25" i="1"/>
  <c r="SG24" i="1"/>
  <c r="SG23" i="1"/>
  <c r="SG22" i="1"/>
  <c r="SG21" i="1"/>
  <c r="SG20" i="1"/>
  <c r="SG19" i="1"/>
  <c r="SG18" i="1"/>
  <c r="SG17" i="1"/>
  <c r="SG16" i="1"/>
  <c r="SG15" i="1"/>
  <c r="SG14" i="1"/>
  <c r="SG13" i="1"/>
  <c r="SG12" i="1"/>
  <c r="SG11" i="1"/>
  <c r="SG10" i="1"/>
  <c r="SG9" i="1"/>
  <c r="SG8" i="1"/>
  <c r="SG7" i="1"/>
  <c r="SG6" i="1"/>
  <c r="SG5" i="1"/>
  <c r="SG4" i="1"/>
  <c r="SE100" i="1"/>
  <c r="SE99" i="1"/>
  <c r="SE98" i="1"/>
  <c r="SE97" i="1"/>
  <c r="SE96" i="1"/>
  <c r="SE95" i="1"/>
  <c r="SE94" i="1"/>
  <c r="SE93" i="1"/>
  <c r="SE92" i="1"/>
  <c r="SE91" i="1"/>
  <c r="SE90" i="1"/>
  <c r="SE89" i="1"/>
  <c r="SE88" i="1"/>
  <c r="SE87" i="1"/>
  <c r="SE86" i="1"/>
  <c r="SE85" i="1"/>
  <c r="SE84" i="1"/>
  <c r="SE83" i="1"/>
  <c r="SE82" i="1"/>
  <c r="SE81" i="1"/>
  <c r="SE80" i="1"/>
  <c r="SE79" i="1"/>
  <c r="SE78" i="1"/>
  <c r="SE77" i="1"/>
  <c r="SE76" i="1"/>
  <c r="SE75" i="1"/>
  <c r="SE74" i="1"/>
  <c r="SE73" i="1"/>
  <c r="SE72" i="1"/>
  <c r="SE71" i="1"/>
  <c r="SE70" i="1"/>
  <c r="SE69" i="1"/>
  <c r="SE68" i="1"/>
  <c r="SE67" i="1"/>
  <c r="SE66" i="1"/>
  <c r="SE65" i="1"/>
  <c r="SE64" i="1"/>
  <c r="SE63" i="1"/>
  <c r="SE62" i="1"/>
  <c r="SE61" i="1"/>
  <c r="SE60" i="1"/>
  <c r="SE59" i="1"/>
  <c r="SE58" i="1"/>
  <c r="SE57" i="1"/>
  <c r="SE56" i="1"/>
  <c r="SE55" i="1"/>
  <c r="SE54" i="1"/>
  <c r="SE53" i="1"/>
  <c r="SE52" i="1"/>
  <c r="SE51" i="1"/>
  <c r="SE50" i="1"/>
  <c r="SE49" i="1"/>
  <c r="SE48" i="1"/>
  <c r="SE47" i="1"/>
  <c r="SE46" i="1"/>
  <c r="SE45" i="1"/>
  <c r="SE44" i="1"/>
  <c r="SE43" i="1"/>
  <c r="SE42" i="1"/>
  <c r="SE41" i="1"/>
  <c r="SE40" i="1"/>
  <c r="SE39" i="1"/>
  <c r="SE38" i="1"/>
  <c r="SE37" i="1"/>
  <c r="SE36" i="1"/>
  <c r="SE35" i="1"/>
  <c r="SE34" i="1"/>
  <c r="SE33" i="1"/>
  <c r="SE32" i="1"/>
  <c r="SE31" i="1"/>
  <c r="SE30" i="1"/>
  <c r="SE29" i="1"/>
  <c r="SE28" i="1"/>
  <c r="SE27" i="1"/>
  <c r="SE26" i="1"/>
  <c r="SE25" i="1"/>
  <c r="SE24" i="1"/>
  <c r="SE23" i="1"/>
  <c r="SE22" i="1"/>
  <c r="SE21" i="1"/>
  <c r="SE20" i="1"/>
  <c r="SE19" i="1"/>
  <c r="SE18" i="1"/>
  <c r="SE17" i="1"/>
  <c r="SE16" i="1"/>
  <c r="SE15" i="1"/>
  <c r="SE14" i="1"/>
  <c r="SE13" i="1"/>
  <c r="SE12" i="1"/>
  <c r="SE11" i="1"/>
  <c r="SE10" i="1"/>
  <c r="SE9" i="1"/>
  <c r="SE8" i="1"/>
  <c r="SE7" i="1"/>
  <c r="SE6" i="1"/>
  <c r="SE5" i="1"/>
  <c r="SE4" i="1"/>
  <c r="SC100" i="1"/>
  <c r="SC99" i="1"/>
  <c r="SC98" i="1"/>
  <c r="SC97" i="1"/>
  <c r="SC96" i="1"/>
  <c r="SC95" i="1"/>
  <c r="SC94" i="1"/>
  <c r="SC93" i="1"/>
  <c r="SC92" i="1"/>
  <c r="SC91" i="1"/>
  <c r="SC90" i="1"/>
  <c r="SC89" i="1"/>
  <c r="SC88" i="1"/>
  <c r="SC87" i="1"/>
  <c r="SC86" i="1"/>
  <c r="SC85" i="1"/>
  <c r="SC84" i="1"/>
  <c r="SC83" i="1"/>
  <c r="SC82" i="1"/>
  <c r="SC81" i="1"/>
  <c r="SC80" i="1"/>
  <c r="SC79" i="1"/>
  <c r="SC78" i="1"/>
  <c r="SC77" i="1"/>
  <c r="SC76" i="1"/>
  <c r="SC75" i="1"/>
  <c r="SC74" i="1"/>
  <c r="SC73" i="1"/>
  <c r="SC72" i="1"/>
  <c r="SC71" i="1"/>
  <c r="SC70" i="1"/>
  <c r="SC69" i="1"/>
  <c r="SC68" i="1"/>
  <c r="SC67" i="1"/>
  <c r="SC66" i="1"/>
  <c r="SC65" i="1"/>
  <c r="SC64" i="1"/>
  <c r="SC63" i="1"/>
  <c r="SC62" i="1"/>
  <c r="SC61" i="1"/>
  <c r="SC60" i="1"/>
  <c r="SC59" i="1"/>
  <c r="SC58" i="1"/>
  <c r="SC57" i="1"/>
  <c r="SC56" i="1"/>
  <c r="SC55" i="1"/>
  <c r="SC54" i="1"/>
  <c r="SC53" i="1"/>
  <c r="SC52" i="1"/>
  <c r="SC51" i="1"/>
  <c r="SC50" i="1"/>
  <c r="SC49" i="1"/>
  <c r="SC48" i="1"/>
  <c r="SC47" i="1"/>
  <c r="SC46" i="1"/>
  <c r="SC45" i="1"/>
  <c r="SC44" i="1"/>
  <c r="SC43" i="1"/>
  <c r="SC42" i="1"/>
  <c r="SC41" i="1"/>
  <c r="SC40" i="1"/>
  <c r="SC39" i="1"/>
  <c r="SC38" i="1"/>
  <c r="SC37" i="1"/>
  <c r="SC36" i="1"/>
  <c r="SC35" i="1"/>
  <c r="SC34" i="1"/>
  <c r="SC33" i="1"/>
  <c r="SC32" i="1"/>
  <c r="SC31" i="1"/>
  <c r="SC30" i="1"/>
  <c r="SC29" i="1"/>
  <c r="SC28" i="1"/>
  <c r="SC27" i="1"/>
  <c r="SC26" i="1"/>
  <c r="SC25" i="1"/>
  <c r="SC24" i="1"/>
  <c r="SC23" i="1"/>
  <c r="SC22" i="1"/>
  <c r="SC21" i="1"/>
  <c r="SC20" i="1"/>
  <c r="SC19" i="1"/>
  <c r="SC18" i="1"/>
  <c r="SC17" i="1"/>
  <c r="SC16" i="1"/>
  <c r="SC15" i="1"/>
  <c r="SC14" i="1"/>
  <c r="SC13" i="1"/>
  <c r="SC12" i="1"/>
  <c r="SC11" i="1"/>
  <c r="SC10" i="1"/>
  <c r="SC9" i="1"/>
  <c r="SC8" i="1"/>
  <c r="SC7" i="1"/>
  <c r="SC6" i="1"/>
  <c r="SC5" i="1"/>
  <c r="SC4" i="1"/>
  <c r="SA100" i="1"/>
  <c r="SA99" i="1"/>
  <c r="SA98" i="1"/>
  <c r="SA97" i="1"/>
  <c r="SA96" i="1"/>
  <c r="SA95" i="1"/>
  <c r="SA94" i="1"/>
  <c r="SA93" i="1"/>
  <c r="SA92" i="1"/>
  <c r="SA91" i="1"/>
  <c r="SA90" i="1"/>
  <c r="SA89" i="1"/>
  <c r="SA88" i="1"/>
  <c r="SA87" i="1"/>
  <c r="SA86" i="1"/>
  <c r="SA85" i="1"/>
  <c r="SA84" i="1"/>
  <c r="SA83" i="1"/>
  <c r="SA82" i="1"/>
  <c r="SA81" i="1"/>
  <c r="SA80" i="1"/>
  <c r="SA79" i="1"/>
  <c r="SA78" i="1"/>
  <c r="SA77" i="1"/>
  <c r="SA76" i="1"/>
  <c r="SA75" i="1"/>
  <c r="SA74" i="1"/>
  <c r="SA73" i="1"/>
  <c r="SA72" i="1"/>
  <c r="SA71" i="1"/>
  <c r="SA70" i="1"/>
  <c r="SA69" i="1"/>
  <c r="SA68" i="1"/>
  <c r="SA67" i="1"/>
  <c r="SA66" i="1"/>
  <c r="SA65" i="1"/>
  <c r="SA64" i="1"/>
  <c r="SA63" i="1"/>
  <c r="SA62" i="1"/>
  <c r="SA61" i="1"/>
  <c r="SA60" i="1"/>
  <c r="SA59" i="1"/>
  <c r="SA58" i="1"/>
  <c r="SA57" i="1"/>
  <c r="SA56" i="1"/>
  <c r="SA55" i="1"/>
  <c r="SA54" i="1"/>
  <c r="SA53" i="1"/>
  <c r="SA52" i="1"/>
  <c r="SA51" i="1"/>
  <c r="SA50" i="1"/>
  <c r="SA49" i="1"/>
  <c r="SA48" i="1"/>
  <c r="SA47" i="1"/>
  <c r="SA46" i="1"/>
  <c r="SA45" i="1"/>
  <c r="SA44" i="1"/>
  <c r="SA43" i="1"/>
  <c r="SA42" i="1"/>
  <c r="SA41" i="1"/>
  <c r="SA40" i="1"/>
  <c r="SA39" i="1"/>
  <c r="SA38" i="1"/>
  <c r="SA37" i="1"/>
  <c r="SA36" i="1"/>
  <c r="SA35" i="1"/>
  <c r="SA34" i="1"/>
  <c r="SA33" i="1"/>
  <c r="SA32" i="1"/>
  <c r="SA31" i="1"/>
  <c r="SA30" i="1"/>
  <c r="SA29" i="1"/>
  <c r="SA28" i="1"/>
  <c r="SA27" i="1"/>
  <c r="SA26" i="1"/>
  <c r="SA25" i="1"/>
  <c r="SA24" i="1"/>
  <c r="SA23" i="1"/>
  <c r="SA22" i="1"/>
  <c r="SA21" i="1"/>
  <c r="SA20" i="1"/>
  <c r="SA19" i="1"/>
  <c r="SA18" i="1"/>
  <c r="SA17" i="1"/>
  <c r="SA16" i="1"/>
  <c r="SA15" i="1"/>
  <c r="SA14" i="1"/>
  <c r="SA13" i="1"/>
  <c r="SA12" i="1"/>
  <c r="SA11" i="1"/>
  <c r="SA10" i="1"/>
  <c r="SA9" i="1"/>
  <c r="SA8" i="1"/>
  <c r="SA7" i="1"/>
  <c r="SA6" i="1"/>
  <c r="SA5" i="1"/>
  <c r="SA4" i="1"/>
  <c r="RY100" i="1"/>
  <c r="RY99" i="1"/>
  <c r="RY98" i="1"/>
  <c r="RY97" i="1"/>
  <c r="RY96" i="1"/>
  <c r="RY95" i="1"/>
  <c r="RY94" i="1"/>
  <c r="RY93" i="1"/>
  <c r="RY92" i="1"/>
  <c r="RY91" i="1"/>
  <c r="RY90" i="1"/>
  <c r="RY89" i="1"/>
  <c r="RY88" i="1"/>
  <c r="RY87" i="1"/>
  <c r="RY86" i="1"/>
  <c r="RY85" i="1"/>
  <c r="RY84" i="1"/>
  <c r="RY83" i="1"/>
  <c r="RY82" i="1"/>
  <c r="RY81" i="1"/>
  <c r="RY80" i="1"/>
  <c r="RY79" i="1"/>
  <c r="RY78" i="1"/>
  <c r="RY77" i="1"/>
  <c r="RY76" i="1"/>
  <c r="RY75" i="1"/>
  <c r="RY74" i="1"/>
  <c r="RY73" i="1"/>
  <c r="RY72" i="1"/>
  <c r="RY71" i="1"/>
  <c r="RY70" i="1"/>
  <c r="RY69" i="1"/>
  <c r="RY68" i="1"/>
  <c r="RY67" i="1"/>
  <c r="RY66" i="1"/>
  <c r="RY65" i="1"/>
  <c r="RY64" i="1"/>
  <c r="RY63" i="1"/>
  <c r="RY62" i="1"/>
  <c r="RY61" i="1"/>
  <c r="RY60" i="1"/>
  <c r="RY59" i="1"/>
  <c r="RY58" i="1"/>
  <c r="RY57" i="1"/>
  <c r="RY56" i="1"/>
  <c r="RY55" i="1"/>
  <c r="RY54" i="1"/>
  <c r="RY53" i="1"/>
  <c r="RY52" i="1"/>
  <c r="RY51" i="1"/>
  <c r="RY50" i="1"/>
  <c r="RY49" i="1"/>
  <c r="RY48" i="1"/>
  <c r="RY47" i="1"/>
  <c r="RY46" i="1"/>
  <c r="RY45" i="1"/>
  <c r="RY44" i="1"/>
  <c r="RY43" i="1"/>
  <c r="RY42" i="1"/>
  <c r="RY41" i="1"/>
  <c r="RY40" i="1"/>
  <c r="RY39" i="1"/>
  <c r="RY38" i="1"/>
  <c r="RY37" i="1"/>
  <c r="RY36" i="1"/>
  <c r="RY35" i="1"/>
  <c r="RY34" i="1"/>
  <c r="RY33" i="1"/>
  <c r="RY32" i="1"/>
  <c r="RY31" i="1"/>
  <c r="RY30" i="1"/>
  <c r="RY29" i="1"/>
  <c r="RY28" i="1"/>
  <c r="RY27" i="1"/>
  <c r="RY26" i="1"/>
  <c r="RY25" i="1"/>
  <c r="RY24" i="1"/>
  <c r="RY23" i="1"/>
  <c r="RY22" i="1"/>
  <c r="RY21" i="1"/>
  <c r="RY20" i="1"/>
  <c r="RY19" i="1"/>
  <c r="RY18" i="1"/>
  <c r="RY17" i="1"/>
  <c r="RY16" i="1"/>
  <c r="RY15" i="1"/>
  <c r="RY14" i="1"/>
  <c r="RY13" i="1"/>
  <c r="RY12" i="1"/>
  <c r="RY11" i="1"/>
  <c r="RY10" i="1"/>
  <c r="RY9" i="1"/>
  <c r="RY8" i="1"/>
  <c r="RY7" i="1"/>
  <c r="RY6" i="1"/>
  <c r="RY5" i="1"/>
  <c r="RY4" i="1"/>
  <c r="RW100" i="1"/>
  <c r="RW99" i="1"/>
  <c r="RW98" i="1"/>
  <c r="RW97" i="1"/>
  <c r="RW96" i="1"/>
  <c r="RW95" i="1"/>
  <c r="RW94" i="1"/>
  <c r="RW93" i="1"/>
  <c r="RW92" i="1"/>
  <c r="RW91" i="1"/>
  <c r="RW90" i="1"/>
  <c r="RW89" i="1"/>
  <c r="RW88" i="1"/>
  <c r="RW87" i="1"/>
  <c r="RW86" i="1"/>
  <c r="RW85" i="1"/>
  <c r="RW84" i="1"/>
  <c r="RW83" i="1"/>
  <c r="RW82" i="1"/>
  <c r="RW81" i="1"/>
  <c r="RW80" i="1"/>
  <c r="RW79" i="1"/>
  <c r="RW78" i="1"/>
  <c r="RW77" i="1"/>
  <c r="RW76" i="1"/>
  <c r="RW75" i="1"/>
  <c r="RW74" i="1"/>
  <c r="RW73" i="1"/>
  <c r="RW72" i="1"/>
  <c r="RW71" i="1"/>
  <c r="RW70" i="1"/>
  <c r="RW69" i="1"/>
  <c r="RW68" i="1"/>
  <c r="RW67" i="1"/>
  <c r="RW66" i="1"/>
  <c r="RW65" i="1"/>
  <c r="RW64" i="1"/>
  <c r="RW63" i="1"/>
  <c r="RW62" i="1"/>
  <c r="RW61" i="1"/>
  <c r="RW60" i="1"/>
  <c r="RW59" i="1"/>
  <c r="RW58" i="1"/>
  <c r="RW57" i="1"/>
  <c r="RW56" i="1"/>
  <c r="RW55" i="1"/>
  <c r="RW54" i="1"/>
  <c r="RW53" i="1"/>
  <c r="RW52" i="1"/>
  <c r="RW51" i="1"/>
  <c r="RW50" i="1"/>
  <c r="RW49" i="1"/>
  <c r="RW48" i="1"/>
  <c r="RW47" i="1"/>
  <c r="RW46" i="1"/>
  <c r="RW45" i="1"/>
  <c r="RW44" i="1"/>
  <c r="RW43" i="1"/>
  <c r="RW42" i="1"/>
  <c r="RW41" i="1"/>
  <c r="RW40" i="1"/>
  <c r="RW39" i="1"/>
  <c r="RW38" i="1"/>
  <c r="RW37" i="1"/>
  <c r="RW36" i="1"/>
  <c r="RW35" i="1"/>
  <c r="RW34" i="1"/>
  <c r="RW33" i="1"/>
  <c r="RW32" i="1"/>
  <c r="RW31" i="1"/>
  <c r="RW30" i="1"/>
  <c r="RW29" i="1"/>
  <c r="RW28" i="1"/>
  <c r="RW27" i="1"/>
  <c r="RW26" i="1"/>
  <c r="RW25" i="1"/>
  <c r="RW24" i="1"/>
  <c r="RW23" i="1"/>
  <c r="RW22" i="1"/>
  <c r="RW21" i="1"/>
  <c r="RW20" i="1"/>
  <c r="RW19" i="1"/>
  <c r="RW18" i="1"/>
  <c r="RW17" i="1"/>
  <c r="RW16" i="1"/>
  <c r="RW15" i="1"/>
  <c r="RW14" i="1"/>
  <c r="RW13" i="1"/>
  <c r="RW12" i="1"/>
  <c r="RW11" i="1"/>
  <c r="RW10" i="1"/>
  <c r="RW9" i="1"/>
  <c r="RW8" i="1"/>
  <c r="RW7" i="1"/>
  <c r="RW6" i="1"/>
  <c r="RW5" i="1"/>
  <c r="RW4" i="1"/>
  <c r="RU100" i="1"/>
  <c r="RU99" i="1"/>
  <c r="RU98" i="1"/>
  <c r="RU97" i="1"/>
  <c r="RU96" i="1"/>
  <c r="RU95" i="1"/>
  <c r="RU94" i="1"/>
  <c r="RU93" i="1"/>
  <c r="RU92" i="1"/>
  <c r="RU91" i="1"/>
  <c r="RU90" i="1"/>
  <c r="RU89" i="1"/>
  <c r="RU88" i="1"/>
  <c r="RU87" i="1"/>
  <c r="RU86" i="1"/>
  <c r="RU85" i="1"/>
  <c r="RU84" i="1"/>
  <c r="RU83" i="1"/>
  <c r="RU82" i="1"/>
  <c r="RU81" i="1"/>
  <c r="RU80" i="1"/>
  <c r="RU79" i="1"/>
  <c r="RU78" i="1"/>
  <c r="RU77" i="1"/>
  <c r="RU76" i="1"/>
  <c r="RU75" i="1"/>
  <c r="RU74" i="1"/>
  <c r="RU73" i="1"/>
  <c r="RU72" i="1"/>
  <c r="RU71" i="1"/>
  <c r="RU70" i="1"/>
  <c r="RU69" i="1"/>
  <c r="RU68" i="1"/>
  <c r="RU67" i="1"/>
  <c r="RU66" i="1"/>
  <c r="RU65" i="1"/>
  <c r="RU64" i="1"/>
  <c r="RU63" i="1"/>
  <c r="RU62" i="1"/>
  <c r="RU61" i="1"/>
  <c r="RU60" i="1"/>
  <c r="RU59" i="1"/>
  <c r="RU58" i="1"/>
  <c r="RU57" i="1"/>
  <c r="RU56" i="1"/>
  <c r="RU55" i="1"/>
  <c r="RU54" i="1"/>
  <c r="RU53" i="1"/>
  <c r="RU52" i="1"/>
  <c r="RU51" i="1"/>
  <c r="RU50" i="1"/>
  <c r="RU49" i="1"/>
  <c r="RU48" i="1"/>
  <c r="RU47" i="1"/>
  <c r="RU46" i="1"/>
  <c r="RU45" i="1"/>
  <c r="RU44" i="1"/>
  <c r="RU43" i="1"/>
  <c r="RU42" i="1"/>
  <c r="RU41" i="1"/>
  <c r="RU40" i="1"/>
  <c r="RU39" i="1"/>
  <c r="RU38" i="1"/>
  <c r="RU37" i="1"/>
  <c r="RU36" i="1"/>
  <c r="RU35" i="1"/>
  <c r="RU34" i="1"/>
  <c r="RU33" i="1"/>
  <c r="RU32" i="1"/>
  <c r="RU31" i="1"/>
  <c r="RU30" i="1"/>
  <c r="RU29" i="1"/>
  <c r="RU28" i="1"/>
  <c r="RU27" i="1"/>
  <c r="RU26" i="1"/>
  <c r="RU25" i="1"/>
  <c r="RU24" i="1"/>
  <c r="RU23" i="1"/>
  <c r="RU22" i="1"/>
  <c r="RU21" i="1"/>
  <c r="RU20" i="1"/>
  <c r="RU19" i="1"/>
  <c r="RU18" i="1"/>
  <c r="RU17" i="1"/>
  <c r="RU16" i="1"/>
  <c r="RU15" i="1"/>
  <c r="RU14" i="1"/>
  <c r="RU13" i="1"/>
  <c r="RU12" i="1"/>
  <c r="RU11" i="1"/>
  <c r="RU10" i="1"/>
  <c r="RU9" i="1"/>
  <c r="RU8" i="1"/>
  <c r="RU7" i="1"/>
  <c r="RU6" i="1"/>
  <c r="RU5" i="1"/>
  <c r="RU4" i="1"/>
  <c r="RS100" i="1"/>
  <c r="RS99" i="1"/>
  <c r="RS98" i="1"/>
  <c r="RS97" i="1"/>
  <c r="RS96" i="1"/>
  <c r="RS95" i="1"/>
  <c r="RS94" i="1"/>
  <c r="RS93" i="1"/>
  <c r="RS92" i="1"/>
  <c r="RS91" i="1"/>
  <c r="RS90" i="1"/>
  <c r="RS89" i="1"/>
  <c r="RS88" i="1"/>
  <c r="RS87" i="1"/>
  <c r="RS86" i="1"/>
  <c r="RS85" i="1"/>
  <c r="RS84" i="1"/>
  <c r="RS83" i="1"/>
  <c r="RS82" i="1"/>
  <c r="RS81" i="1"/>
  <c r="RS80" i="1"/>
  <c r="RS79" i="1"/>
  <c r="RS78" i="1"/>
  <c r="RS77" i="1"/>
  <c r="RS76" i="1"/>
  <c r="RS75" i="1"/>
  <c r="RS74" i="1"/>
  <c r="RS73" i="1"/>
  <c r="RS72" i="1"/>
  <c r="RS71" i="1"/>
  <c r="RS70" i="1"/>
  <c r="RS69" i="1"/>
  <c r="RS68" i="1"/>
  <c r="RS67" i="1"/>
  <c r="RS66" i="1"/>
  <c r="RS65" i="1"/>
  <c r="RS64" i="1"/>
  <c r="RS63" i="1"/>
  <c r="RS62" i="1"/>
  <c r="RS61" i="1"/>
  <c r="RS60" i="1"/>
  <c r="RS59" i="1"/>
  <c r="RS58" i="1"/>
  <c r="RS57" i="1"/>
  <c r="RS56" i="1"/>
  <c r="RS55" i="1"/>
  <c r="RS54" i="1"/>
  <c r="RS53" i="1"/>
  <c r="RS52" i="1"/>
  <c r="RS51" i="1"/>
  <c r="RS50" i="1"/>
  <c r="RS49" i="1"/>
  <c r="RS48" i="1"/>
  <c r="RS47" i="1"/>
  <c r="RS46" i="1"/>
  <c r="RS45" i="1"/>
  <c r="RS44" i="1"/>
  <c r="RS43" i="1"/>
  <c r="RS42" i="1"/>
  <c r="RS41" i="1"/>
  <c r="RS40" i="1"/>
  <c r="RS39" i="1"/>
  <c r="RS38" i="1"/>
  <c r="RS37" i="1"/>
  <c r="RS36" i="1"/>
  <c r="RS35" i="1"/>
  <c r="RS34" i="1"/>
  <c r="RS33" i="1"/>
  <c r="RS32" i="1"/>
  <c r="RS31" i="1"/>
  <c r="RS30" i="1"/>
  <c r="RS29" i="1"/>
  <c r="RS28" i="1"/>
  <c r="RS27" i="1"/>
  <c r="RS26" i="1"/>
  <c r="RS25" i="1"/>
  <c r="RS24" i="1"/>
  <c r="RS23" i="1"/>
  <c r="RS22" i="1"/>
  <c r="RS21" i="1"/>
  <c r="RS20" i="1"/>
  <c r="RS19" i="1"/>
  <c r="RS18" i="1"/>
  <c r="RS17" i="1"/>
  <c r="RS16" i="1"/>
  <c r="RS15" i="1"/>
  <c r="RS14" i="1"/>
  <c r="RS13" i="1"/>
  <c r="RS12" i="1"/>
  <c r="RS11" i="1"/>
  <c r="RS10" i="1"/>
  <c r="RS9" i="1"/>
  <c r="RS8" i="1"/>
  <c r="RS7" i="1"/>
  <c r="RS6" i="1"/>
  <c r="RS5" i="1"/>
  <c r="RS4" i="1"/>
  <c r="RQ5" i="1"/>
  <c r="RQ6" i="1"/>
  <c r="RQ7" i="1"/>
  <c r="RQ8" i="1"/>
  <c r="RQ9" i="1"/>
  <c r="RQ10" i="1"/>
  <c r="RQ11" i="1"/>
  <c r="RQ12" i="1"/>
  <c r="RQ13" i="1"/>
  <c r="RQ14" i="1"/>
  <c r="RQ15" i="1"/>
  <c r="RQ16" i="1"/>
  <c r="RQ17" i="1"/>
  <c r="RQ18" i="1"/>
  <c r="RQ19" i="1"/>
  <c r="RQ20" i="1"/>
  <c r="RQ21" i="1"/>
  <c r="RQ22" i="1"/>
  <c r="RQ23" i="1"/>
  <c r="RQ24" i="1"/>
  <c r="RQ25" i="1"/>
  <c r="RQ26" i="1"/>
  <c r="RQ27" i="1"/>
  <c r="RQ28" i="1"/>
  <c r="RQ29" i="1"/>
  <c r="RQ30" i="1"/>
  <c r="RQ31" i="1"/>
  <c r="RQ32" i="1"/>
  <c r="RQ33" i="1"/>
  <c r="RQ34" i="1"/>
  <c r="RQ35" i="1"/>
  <c r="RQ36" i="1"/>
  <c r="RQ37" i="1"/>
  <c r="RQ38" i="1"/>
  <c r="RQ39" i="1"/>
  <c r="RQ40" i="1"/>
  <c r="RQ41" i="1"/>
  <c r="RQ42" i="1"/>
  <c r="RQ43" i="1"/>
  <c r="RQ44" i="1"/>
  <c r="RQ45" i="1"/>
  <c r="RQ46" i="1"/>
  <c r="RQ47" i="1"/>
  <c r="RQ48" i="1"/>
  <c r="RQ49" i="1"/>
  <c r="RQ50" i="1"/>
  <c r="RQ51" i="1"/>
  <c r="RQ52" i="1"/>
  <c r="RQ53" i="1"/>
  <c r="RQ54" i="1"/>
  <c r="RQ55" i="1"/>
  <c r="RQ56" i="1"/>
  <c r="RQ57" i="1"/>
  <c r="RQ58" i="1"/>
  <c r="RQ59" i="1"/>
  <c r="RQ60" i="1"/>
  <c r="RQ61" i="1"/>
  <c r="RQ62" i="1"/>
  <c r="RQ63" i="1"/>
  <c r="RQ64" i="1"/>
  <c r="RQ65" i="1"/>
  <c r="RQ66" i="1"/>
  <c r="RQ67" i="1"/>
  <c r="RQ68" i="1"/>
  <c r="RQ69" i="1"/>
  <c r="RQ70" i="1"/>
  <c r="RQ71" i="1"/>
  <c r="RQ72" i="1"/>
  <c r="RQ73" i="1"/>
  <c r="RQ74" i="1"/>
  <c r="RQ75" i="1"/>
  <c r="RQ76" i="1"/>
  <c r="RQ77" i="1"/>
  <c r="RQ78" i="1"/>
  <c r="RQ79" i="1"/>
  <c r="RQ80" i="1"/>
  <c r="RQ81" i="1"/>
  <c r="RQ82" i="1"/>
  <c r="RQ83" i="1"/>
  <c r="RQ84" i="1"/>
  <c r="RQ85" i="1"/>
  <c r="RQ86" i="1"/>
  <c r="RQ87" i="1"/>
  <c r="RQ88" i="1"/>
  <c r="RQ89" i="1"/>
  <c r="RQ90" i="1"/>
  <c r="RQ91" i="1"/>
  <c r="RQ92" i="1"/>
  <c r="RQ93" i="1"/>
  <c r="RQ94" i="1"/>
  <c r="RQ95" i="1"/>
  <c r="RQ96" i="1"/>
  <c r="RQ97" i="1"/>
  <c r="RQ98" i="1"/>
  <c r="RQ99" i="1"/>
  <c r="RQ100" i="1"/>
  <c r="RO5" i="1"/>
  <c r="RO6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O20" i="1"/>
  <c r="RO21" i="1"/>
  <c r="RO22" i="1"/>
  <c r="RO23" i="1"/>
  <c r="RO24" i="1"/>
  <c r="RO25" i="1"/>
  <c r="RO26" i="1"/>
  <c r="RO27" i="1"/>
  <c r="RO28" i="1"/>
  <c r="RO29" i="1"/>
  <c r="RO30" i="1"/>
  <c r="RO31" i="1"/>
  <c r="RO32" i="1"/>
  <c r="RO33" i="1"/>
  <c r="RO34" i="1"/>
  <c r="RO35" i="1"/>
  <c r="RO36" i="1"/>
  <c r="RO37" i="1"/>
  <c r="RO38" i="1"/>
  <c r="RO39" i="1"/>
  <c r="RO40" i="1"/>
  <c r="RO41" i="1"/>
  <c r="RO42" i="1"/>
  <c r="RO43" i="1"/>
  <c r="RO44" i="1"/>
  <c r="RO45" i="1"/>
  <c r="RO46" i="1"/>
  <c r="RO47" i="1"/>
  <c r="RO48" i="1"/>
  <c r="RO49" i="1"/>
  <c r="RO50" i="1"/>
  <c r="RO51" i="1"/>
  <c r="RO52" i="1"/>
  <c r="RO53" i="1"/>
  <c r="RO54" i="1"/>
  <c r="RO55" i="1"/>
  <c r="RO56" i="1"/>
  <c r="RO57" i="1"/>
  <c r="RO58" i="1"/>
  <c r="RO59" i="1"/>
  <c r="RO60" i="1"/>
  <c r="RO61" i="1"/>
  <c r="RO62" i="1"/>
  <c r="RO63" i="1"/>
  <c r="RO64" i="1"/>
  <c r="RO65" i="1"/>
  <c r="RO66" i="1"/>
  <c r="RO67" i="1"/>
  <c r="RO68" i="1"/>
  <c r="RO69" i="1"/>
  <c r="RO70" i="1"/>
  <c r="RO71" i="1"/>
  <c r="RO72" i="1"/>
  <c r="RO73" i="1"/>
  <c r="RO74" i="1"/>
  <c r="RO75" i="1"/>
  <c r="RO76" i="1"/>
  <c r="RO77" i="1"/>
  <c r="RO78" i="1"/>
  <c r="RO79" i="1"/>
  <c r="RO80" i="1"/>
  <c r="RO81" i="1"/>
  <c r="RO82" i="1"/>
  <c r="RO83" i="1"/>
  <c r="RO84" i="1"/>
  <c r="RO85" i="1"/>
  <c r="RO86" i="1"/>
  <c r="RO87" i="1"/>
  <c r="RO88" i="1"/>
  <c r="RO89" i="1"/>
  <c r="RO90" i="1"/>
  <c r="RO91" i="1"/>
  <c r="RO92" i="1"/>
  <c r="RO93" i="1"/>
  <c r="RO94" i="1"/>
  <c r="RO95" i="1"/>
  <c r="RO96" i="1"/>
  <c r="RO97" i="1"/>
  <c r="RO98" i="1"/>
  <c r="RO99" i="1"/>
  <c r="RO100" i="1"/>
  <c r="RM5" i="1"/>
  <c r="RM6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0" i="1"/>
  <c r="RM21" i="1"/>
  <c r="RM22" i="1"/>
  <c r="RM23" i="1"/>
  <c r="RM24" i="1"/>
  <c r="RM25" i="1"/>
  <c r="RM26" i="1"/>
  <c r="RM27" i="1"/>
  <c r="RM28" i="1"/>
  <c r="RM29" i="1"/>
  <c r="RM30" i="1"/>
  <c r="RM31" i="1"/>
  <c r="RM32" i="1"/>
  <c r="RM33" i="1"/>
  <c r="RM34" i="1"/>
  <c r="RM35" i="1"/>
  <c r="RM36" i="1"/>
  <c r="RM37" i="1"/>
  <c r="RM38" i="1"/>
  <c r="RM39" i="1"/>
  <c r="RM40" i="1"/>
  <c r="RM41" i="1"/>
  <c r="RM42" i="1"/>
  <c r="RM43" i="1"/>
  <c r="RM44" i="1"/>
  <c r="RM45" i="1"/>
  <c r="RM46" i="1"/>
  <c r="RM47" i="1"/>
  <c r="RM48" i="1"/>
  <c r="RM49" i="1"/>
  <c r="RM50" i="1"/>
  <c r="RM51" i="1"/>
  <c r="RM52" i="1"/>
  <c r="RM53" i="1"/>
  <c r="RM54" i="1"/>
  <c r="RM55" i="1"/>
  <c r="RM56" i="1"/>
  <c r="RM57" i="1"/>
  <c r="RM58" i="1"/>
  <c r="RM59" i="1"/>
  <c r="RM60" i="1"/>
  <c r="RM61" i="1"/>
  <c r="RM62" i="1"/>
  <c r="RM63" i="1"/>
  <c r="RM64" i="1"/>
  <c r="RM65" i="1"/>
  <c r="RM66" i="1"/>
  <c r="RM67" i="1"/>
  <c r="RM68" i="1"/>
  <c r="RM69" i="1"/>
  <c r="RM70" i="1"/>
  <c r="RM71" i="1"/>
  <c r="RM72" i="1"/>
  <c r="RM73" i="1"/>
  <c r="RM74" i="1"/>
  <c r="RM75" i="1"/>
  <c r="RM76" i="1"/>
  <c r="RM77" i="1"/>
  <c r="RM78" i="1"/>
  <c r="RM79" i="1"/>
  <c r="RM80" i="1"/>
  <c r="RM81" i="1"/>
  <c r="RM82" i="1"/>
  <c r="RM83" i="1"/>
  <c r="RM84" i="1"/>
  <c r="RM85" i="1"/>
  <c r="RM86" i="1"/>
  <c r="RM87" i="1"/>
  <c r="RM88" i="1"/>
  <c r="RM89" i="1"/>
  <c r="RM90" i="1"/>
  <c r="RM91" i="1"/>
  <c r="RM92" i="1"/>
  <c r="RM93" i="1"/>
  <c r="RM94" i="1"/>
  <c r="RM95" i="1"/>
  <c r="RM96" i="1"/>
  <c r="RM97" i="1"/>
  <c r="RM98" i="1"/>
  <c r="RM99" i="1"/>
  <c r="RM100" i="1"/>
  <c r="PG5" i="1"/>
  <c r="PH5" i="1"/>
  <c r="PI5" i="1"/>
  <c r="PJ5" i="1"/>
  <c r="PK5" i="1"/>
  <c r="PG6" i="1"/>
  <c r="PH6" i="1"/>
  <c r="PI6" i="1"/>
  <c r="PJ6" i="1"/>
  <c r="PK6" i="1"/>
  <c r="PG7" i="1"/>
  <c r="PH7" i="1"/>
  <c r="PI7" i="1"/>
  <c r="PJ7" i="1"/>
  <c r="PK7" i="1"/>
  <c r="PG8" i="1"/>
  <c r="PH8" i="1"/>
  <c r="PI8" i="1"/>
  <c r="PJ8" i="1"/>
  <c r="PK8" i="1"/>
  <c r="PG9" i="1"/>
  <c r="PH9" i="1"/>
  <c r="PI9" i="1"/>
  <c r="PJ9" i="1"/>
  <c r="PK9" i="1"/>
  <c r="PG10" i="1"/>
  <c r="PH10" i="1"/>
  <c r="PI10" i="1"/>
  <c r="PJ10" i="1"/>
  <c r="PK10" i="1"/>
  <c r="PG11" i="1"/>
  <c r="PH11" i="1"/>
  <c r="PI11" i="1"/>
  <c r="PJ11" i="1"/>
  <c r="PK11" i="1"/>
  <c r="PG12" i="1"/>
  <c r="PH12" i="1"/>
  <c r="PI12" i="1"/>
  <c r="PJ12" i="1"/>
  <c r="PK12" i="1"/>
  <c r="PG13" i="1"/>
  <c r="PH13" i="1"/>
  <c r="PI13" i="1"/>
  <c r="PJ13" i="1"/>
  <c r="PK13" i="1"/>
  <c r="PG14" i="1"/>
  <c r="PH14" i="1"/>
  <c r="PI14" i="1"/>
  <c r="PJ14" i="1"/>
  <c r="PK14" i="1"/>
  <c r="PG15" i="1"/>
  <c r="PH15" i="1"/>
  <c r="PI15" i="1"/>
  <c r="PJ15" i="1"/>
  <c r="PK15" i="1"/>
  <c r="PG16" i="1"/>
  <c r="PH16" i="1"/>
  <c r="PI16" i="1"/>
  <c r="PJ16" i="1"/>
  <c r="PK16" i="1"/>
  <c r="PG17" i="1"/>
  <c r="PH17" i="1"/>
  <c r="PI17" i="1"/>
  <c r="PJ17" i="1"/>
  <c r="PK17" i="1"/>
  <c r="PG18" i="1"/>
  <c r="PH18" i="1"/>
  <c r="PI18" i="1"/>
  <c r="PJ18" i="1"/>
  <c r="PK18" i="1"/>
  <c r="PG19" i="1"/>
  <c r="PH19" i="1"/>
  <c r="PI19" i="1"/>
  <c r="PJ19" i="1"/>
  <c r="PK19" i="1"/>
  <c r="PG20" i="1"/>
  <c r="PH20" i="1"/>
  <c r="PI20" i="1"/>
  <c r="PJ20" i="1"/>
  <c r="PK20" i="1"/>
  <c r="PG21" i="1"/>
  <c r="PH21" i="1"/>
  <c r="PI21" i="1"/>
  <c r="PJ21" i="1"/>
  <c r="PK21" i="1"/>
  <c r="PG22" i="1"/>
  <c r="PH22" i="1"/>
  <c r="PI22" i="1"/>
  <c r="PJ22" i="1"/>
  <c r="PK22" i="1"/>
  <c r="PG23" i="1"/>
  <c r="PH23" i="1"/>
  <c r="PI23" i="1"/>
  <c r="PJ23" i="1"/>
  <c r="PK23" i="1"/>
  <c r="PG24" i="1"/>
  <c r="PH24" i="1"/>
  <c r="PI24" i="1"/>
  <c r="PJ24" i="1"/>
  <c r="PK24" i="1"/>
  <c r="PG25" i="1"/>
  <c r="PH25" i="1"/>
  <c r="PI25" i="1"/>
  <c r="PJ25" i="1"/>
  <c r="PK25" i="1"/>
  <c r="PG26" i="1"/>
  <c r="PH26" i="1"/>
  <c r="PI26" i="1"/>
  <c r="PJ26" i="1"/>
  <c r="PK26" i="1"/>
  <c r="PG27" i="1"/>
  <c r="PH27" i="1"/>
  <c r="PI27" i="1"/>
  <c r="PJ27" i="1"/>
  <c r="PK27" i="1"/>
  <c r="PG28" i="1"/>
  <c r="PH28" i="1"/>
  <c r="PI28" i="1"/>
  <c r="PJ28" i="1"/>
  <c r="PK28" i="1"/>
  <c r="PG29" i="1"/>
  <c r="PH29" i="1"/>
  <c r="PI29" i="1"/>
  <c r="PJ29" i="1"/>
  <c r="PK29" i="1"/>
  <c r="PG30" i="1"/>
  <c r="PH30" i="1"/>
  <c r="PI30" i="1"/>
  <c r="PJ30" i="1"/>
  <c r="PK30" i="1"/>
  <c r="PG31" i="1"/>
  <c r="PH31" i="1"/>
  <c r="PI31" i="1"/>
  <c r="PJ31" i="1"/>
  <c r="PK31" i="1"/>
  <c r="PG32" i="1"/>
  <c r="PH32" i="1"/>
  <c r="PI32" i="1"/>
  <c r="PJ32" i="1"/>
  <c r="PK32" i="1"/>
  <c r="PG33" i="1"/>
  <c r="PH33" i="1"/>
  <c r="PI33" i="1"/>
  <c r="PJ33" i="1"/>
  <c r="PK33" i="1"/>
  <c r="PG34" i="1"/>
  <c r="PH34" i="1"/>
  <c r="PI34" i="1"/>
  <c r="PJ34" i="1"/>
  <c r="PK34" i="1"/>
  <c r="PG35" i="1"/>
  <c r="PH35" i="1"/>
  <c r="PI35" i="1"/>
  <c r="PJ35" i="1"/>
  <c r="PK35" i="1"/>
  <c r="PG36" i="1"/>
  <c r="PH36" i="1"/>
  <c r="PI36" i="1"/>
  <c r="PJ36" i="1"/>
  <c r="PK36" i="1"/>
  <c r="PG37" i="1"/>
  <c r="PH37" i="1"/>
  <c r="PI37" i="1"/>
  <c r="PJ37" i="1"/>
  <c r="PK37" i="1"/>
  <c r="PG38" i="1"/>
  <c r="PH38" i="1"/>
  <c r="PI38" i="1"/>
  <c r="PJ38" i="1"/>
  <c r="PK38" i="1"/>
  <c r="PG39" i="1"/>
  <c r="PH39" i="1"/>
  <c r="PI39" i="1"/>
  <c r="PJ39" i="1"/>
  <c r="PK39" i="1"/>
  <c r="PG40" i="1"/>
  <c r="PH40" i="1"/>
  <c r="PI40" i="1"/>
  <c r="PJ40" i="1"/>
  <c r="PK40" i="1"/>
  <c r="PG41" i="1"/>
  <c r="PH41" i="1"/>
  <c r="PI41" i="1"/>
  <c r="PJ41" i="1"/>
  <c r="PK41" i="1"/>
  <c r="PG42" i="1"/>
  <c r="PH42" i="1"/>
  <c r="PI42" i="1"/>
  <c r="PJ42" i="1"/>
  <c r="PK42" i="1"/>
  <c r="PG43" i="1"/>
  <c r="PH43" i="1"/>
  <c r="PI43" i="1"/>
  <c r="PJ43" i="1"/>
  <c r="PK43" i="1"/>
  <c r="PG44" i="1"/>
  <c r="PH44" i="1"/>
  <c r="PI44" i="1"/>
  <c r="PJ44" i="1"/>
  <c r="PK44" i="1"/>
  <c r="PG45" i="1"/>
  <c r="PH45" i="1"/>
  <c r="PI45" i="1"/>
  <c r="PJ45" i="1"/>
  <c r="PK45" i="1"/>
  <c r="PG46" i="1"/>
  <c r="PH46" i="1"/>
  <c r="PI46" i="1"/>
  <c r="PJ46" i="1"/>
  <c r="PK46" i="1"/>
  <c r="PG47" i="1"/>
  <c r="PH47" i="1"/>
  <c r="PI47" i="1"/>
  <c r="PJ47" i="1"/>
  <c r="PK47" i="1"/>
  <c r="PG48" i="1"/>
  <c r="PH48" i="1"/>
  <c r="PI48" i="1"/>
  <c r="PJ48" i="1"/>
  <c r="PK48" i="1"/>
  <c r="PG49" i="1"/>
  <c r="PH49" i="1"/>
  <c r="PI49" i="1"/>
  <c r="PJ49" i="1"/>
  <c r="PK49" i="1"/>
  <c r="PG50" i="1"/>
  <c r="PH50" i="1"/>
  <c r="PI50" i="1"/>
  <c r="PJ50" i="1"/>
  <c r="PK50" i="1"/>
  <c r="PG51" i="1"/>
  <c r="PH51" i="1"/>
  <c r="PI51" i="1"/>
  <c r="PJ51" i="1"/>
  <c r="PK51" i="1"/>
  <c r="PG52" i="1"/>
  <c r="PH52" i="1"/>
  <c r="PI52" i="1"/>
  <c r="PJ52" i="1"/>
  <c r="PK52" i="1"/>
  <c r="PG53" i="1"/>
  <c r="PH53" i="1"/>
  <c r="PI53" i="1"/>
  <c r="PJ53" i="1"/>
  <c r="PK53" i="1"/>
  <c r="PG54" i="1"/>
  <c r="PH54" i="1"/>
  <c r="PI54" i="1"/>
  <c r="PJ54" i="1"/>
  <c r="PK54" i="1"/>
  <c r="PG55" i="1"/>
  <c r="PH55" i="1"/>
  <c r="PI55" i="1"/>
  <c r="PJ55" i="1"/>
  <c r="PK55" i="1"/>
  <c r="PG56" i="1"/>
  <c r="PH56" i="1"/>
  <c r="PI56" i="1"/>
  <c r="PJ56" i="1"/>
  <c r="PK56" i="1"/>
  <c r="PG57" i="1"/>
  <c r="PH57" i="1"/>
  <c r="PI57" i="1"/>
  <c r="PJ57" i="1"/>
  <c r="PK57" i="1"/>
  <c r="PG58" i="1"/>
  <c r="PH58" i="1"/>
  <c r="PI58" i="1"/>
  <c r="PJ58" i="1"/>
  <c r="PK58" i="1"/>
  <c r="PG59" i="1"/>
  <c r="PH59" i="1"/>
  <c r="PI59" i="1"/>
  <c r="PJ59" i="1"/>
  <c r="PK59" i="1"/>
  <c r="PG60" i="1"/>
  <c r="PH60" i="1"/>
  <c r="PI60" i="1"/>
  <c r="PJ60" i="1"/>
  <c r="PK60" i="1"/>
  <c r="PG61" i="1"/>
  <c r="PH61" i="1"/>
  <c r="PI61" i="1"/>
  <c r="PJ61" i="1"/>
  <c r="PK61" i="1"/>
  <c r="PG62" i="1"/>
  <c r="PH62" i="1"/>
  <c r="PI62" i="1"/>
  <c r="PJ62" i="1"/>
  <c r="PK62" i="1"/>
  <c r="PG63" i="1"/>
  <c r="PH63" i="1"/>
  <c r="PI63" i="1"/>
  <c r="PJ63" i="1"/>
  <c r="PK63" i="1"/>
  <c r="PG64" i="1"/>
  <c r="PH64" i="1"/>
  <c r="PI64" i="1"/>
  <c r="PJ64" i="1"/>
  <c r="PK64" i="1"/>
  <c r="PG65" i="1"/>
  <c r="PH65" i="1"/>
  <c r="PI65" i="1"/>
  <c r="PJ65" i="1"/>
  <c r="PK65" i="1"/>
  <c r="PG66" i="1"/>
  <c r="PH66" i="1"/>
  <c r="PI66" i="1"/>
  <c r="PJ66" i="1"/>
  <c r="PK66" i="1"/>
  <c r="PG67" i="1"/>
  <c r="PH67" i="1"/>
  <c r="PI67" i="1"/>
  <c r="PJ67" i="1"/>
  <c r="PK67" i="1"/>
  <c r="PG68" i="1"/>
  <c r="PH68" i="1"/>
  <c r="PI68" i="1"/>
  <c r="PJ68" i="1"/>
  <c r="PK68" i="1"/>
  <c r="PG69" i="1"/>
  <c r="PH69" i="1"/>
  <c r="PI69" i="1"/>
  <c r="PJ69" i="1"/>
  <c r="PK69" i="1"/>
  <c r="PG70" i="1"/>
  <c r="PH70" i="1"/>
  <c r="PI70" i="1"/>
  <c r="PJ70" i="1"/>
  <c r="PK70" i="1"/>
  <c r="PG71" i="1"/>
  <c r="PH71" i="1"/>
  <c r="PI71" i="1"/>
  <c r="PJ71" i="1"/>
  <c r="PK71" i="1"/>
  <c r="PG72" i="1"/>
  <c r="PH72" i="1"/>
  <c r="PI72" i="1"/>
  <c r="PJ72" i="1"/>
  <c r="PK72" i="1"/>
  <c r="PG73" i="1"/>
  <c r="PH73" i="1"/>
  <c r="PI73" i="1"/>
  <c r="PJ73" i="1"/>
  <c r="PK73" i="1"/>
  <c r="PG74" i="1"/>
  <c r="PH74" i="1"/>
  <c r="PI74" i="1"/>
  <c r="PJ74" i="1"/>
  <c r="PK74" i="1"/>
  <c r="PG75" i="1"/>
  <c r="PH75" i="1"/>
  <c r="PI75" i="1"/>
  <c r="PJ75" i="1"/>
  <c r="PK75" i="1"/>
  <c r="PG76" i="1"/>
  <c r="PH76" i="1"/>
  <c r="PI76" i="1"/>
  <c r="PJ76" i="1"/>
  <c r="PK76" i="1"/>
  <c r="PG77" i="1"/>
  <c r="PH77" i="1"/>
  <c r="PI77" i="1"/>
  <c r="PJ77" i="1"/>
  <c r="PK77" i="1"/>
  <c r="PG78" i="1"/>
  <c r="PH78" i="1"/>
  <c r="PI78" i="1"/>
  <c r="PJ78" i="1"/>
  <c r="PK78" i="1"/>
  <c r="PG79" i="1"/>
  <c r="PH79" i="1"/>
  <c r="PI79" i="1"/>
  <c r="PJ79" i="1"/>
  <c r="PK79" i="1"/>
  <c r="PG80" i="1"/>
  <c r="PH80" i="1"/>
  <c r="PI80" i="1"/>
  <c r="PJ80" i="1"/>
  <c r="PK80" i="1"/>
  <c r="PG81" i="1"/>
  <c r="PH81" i="1"/>
  <c r="PI81" i="1"/>
  <c r="PJ81" i="1"/>
  <c r="PK81" i="1"/>
  <c r="PG82" i="1"/>
  <c r="PH82" i="1"/>
  <c r="PI82" i="1"/>
  <c r="PJ82" i="1"/>
  <c r="PK82" i="1"/>
  <c r="PG83" i="1"/>
  <c r="PH83" i="1"/>
  <c r="PI83" i="1"/>
  <c r="PJ83" i="1"/>
  <c r="PK83" i="1"/>
  <c r="PG84" i="1"/>
  <c r="PH84" i="1"/>
  <c r="PI84" i="1"/>
  <c r="PJ84" i="1"/>
  <c r="PK84" i="1"/>
  <c r="PG85" i="1"/>
  <c r="PH85" i="1"/>
  <c r="PI85" i="1"/>
  <c r="PJ85" i="1"/>
  <c r="PK85" i="1"/>
  <c r="PG86" i="1"/>
  <c r="PH86" i="1"/>
  <c r="PI86" i="1"/>
  <c r="PJ86" i="1"/>
  <c r="PK86" i="1"/>
  <c r="PG87" i="1"/>
  <c r="PH87" i="1"/>
  <c r="PI87" i="1"/>
  <c r="PJ87" i="1"/>
  <c r="PK87" i="1"/>
  <c r="PG88" i="1"/>
  <c r="PH88" i="1"/>
  <c r="PI88" i="1"/>
  <c r="PJ88" i="1"/>
  <c r="PK88" i="1"/>
  <c r="PG89" i="1"/>
  <c r="PH89" i="1"/>
  <c r="PI89" i="1"/>
  <c r="PJ89" i="1"/>
  <c r="PK89" i="1"/>
  <c r="PG90" i="1"/>
  <c r="PH90" i="1"/>
  <c r="PI90" i="1"/>
  <c r="PJ90" i="1"/>
  <c r="PK90" i="1"/>
  <c r="PG91" i="1"/>
  <c r="PH91" i="1"/>
  <c r="PI91" i="1"/>
  <c r="PJ91" i="1"/>
  <c r="PK91" i="1"/>
  <c r="PG92" i="1"/>
  <c r="PH92" i="1"/>
  <c r="PI92" i="1"/>
  <c r="PJ92" i="1"/>
  <c r="PK92" i="1"/>
  <c r="PG93" i="1"/>
  <c r="PH93" i="1"/>
  <c r="PI93" i="1"/>
  <c r="PJ93" i="1"/>
  <c r="PK93" i="1"/>
  <c r="PG94" i="1"/>
  <c r="PH94" i="1"/>
  <c r="PI94" i="1"/>
  <c r="PJ94" i="1"/>
  <c r="PK94" i="1"/>
  <c r="PG95" i="1"/>
  <c r="PH95" i="1"/>
  <c r="PI95" i="1"/>
  <c r="PJ95" i="1"/>
  <c r="PK95" i="1"/>
  <c r="PG96" i="1"/>
  <c r="PH96" i="1"/>
  <c r="PI96" i="1"/>
  <c r="PJ96" i="1"/>
  <c r="PK96" i="1"/>
  <c r="PG97" i="1"/>
  <c r="PH97" i="1"/>
  <c r="PI97" i="1"/>
  <c r="PJ97" i="1"/>
  <c r="PK97" i="1"/>
  <c r="PG98" i="1"/>
  <c r="PH98" i="1"/>
  <c r="PI98" i="1"/>
  <c r="PJ98" i="1"/>
  <c r="PK98" i="1"/>
  <c r="PG99" i="1"/>
  <c r="PH99" i="1"/>
  <c r="PI99" i="1"/>
  <c r="PJ99" i="1"/>
  <c r="PK99" i="1"/>
  <c r="PG100" i="1"/>
  <c r="PH100" i="1"/>
  <c r="PI100" i="1"/>
  <c r="PJ100" i="1"/>
  <c r="PK100" i="1"/>
  <c r="OZ5" i="1"/>
  <c r="PA5" i="1"/>
  <c r="PB5" i="1"/>
  <c r="PC5" i="1"/>
  <c r="PD5" i="1"/>
  <c r="OZ6" i="1"/>
  <c r="PA6" i="1"/>
  <c r="PB6" i="1"/>
  <c r="PC6" i="1"/>
  <c r="PD6" i="1"/>
  <c r="OZ7" i="1"/>
  <c r="PA7" i="1"/>
  <c r="PB7" i="1"/>
  <c r="PC7" i="1"/>
  <c r="PD7" i="1"/>
  <c r="OZ8" i="1"/>
  <c r="PA8" i="1"/>
  <c r="PB8" i="1"/>
  <c r="PC8" i="1"/>
  <c r="PD8" i="1"/>
  <c r="OZ9" i="1"/>
  <c r="PA9" i="1"/>
  <c r="PB9" i="1"/>
  <c r="PC9" i="1"/>
  <c r="PD9" i="1"/>
  <c r="OZ10" i="1"/>
  <c r="PA10" i="1"/>
  <c r="PB10" i="1"/>
  <c r="PC10" i="1"/>
  <c r="PD10" i="1"/>
  <c r="OZ11" i="1"/>
  <c r="PA11" i="1"/>
  <c r="PB11" i="1"/>
  <c r="PC11" i="1"/>
  <c r="PD11" i="1"/>
  <c r="OZ12" i="1"/>
  <c r="PA12" i="1"/>
  <c r="PB12" i="1"/>
  <c r="PC12" i="1"/>
  <c r="PD12" i="1"/>
  <c r="OZ13" i="1"/>
  <c r="PA13" i="1"/>
  <c r="PB13" i="1"/>
  <c r="PC13" i="1"/>
  <c r="PD13" i="1"/>
  <c r="OZ14" i="1"/>
  <c r="PA14" i="1"/>
  <c r="PB14" i="1"/>
  <c r="PC14" i="1"/>
  <c r="PD14" i="1"/>
  <c r="OZ15" i="1"/>
  <c r="PA15" i="1"/>
  <c r="PB15" i="1"/>
  <c r="PC15" i="1"/>
  <c r="PD15" i="1"/>
  <c r="OZ16" i="1"/>
  <c r="PA16" i="1"/>
  <c r="PB16" i="1"/>
  <c r="PC16" i="1"/>
  <c r="PD16" i="1"/>
  <c r="OZ17" i="1"/>
  <c r="PA17" i="1"/>
  <c r="PB17" i="1"/>
  <c r="PC17" i="1"/>
  <c r="PD17" i="1"/>
  <c r="OZ18" i="1"/>
  <c r="PA18" i="1"/>
  <c r="PB18" i="1"/>
  <c r="PC18" i="1"/>
  <c r="PD18" i="1"/>
  <c r="OZ19" i="1"/>
  <c r="PA19" i="1"/>
  <c r="PB19" i="1"/>
  <c r="PC19" i="1"/>
  <c r="PD19" i="1"/>
  <c r="OZ20" i="1"/>
  <c r="PA20" i="1"/>
  <c r="PB20" i="1"/>
  <c r="PC20" i="1"/>
  <c r="PD20" i="1"/>
  <c r="OZ21" i="1"/>
  <c r="PA21" i="1"/>
  <c r="PB21" i="1"/>
  <c r="PC21" i="1"/>
  <c r="PD21" i="1"/>
  <c r="OZ22" i="1"/>
  <c r="PA22" i="1"/>
  <c r="PB22" i="1"/>
  <c r="PC22" i="1"/>
  <c r="PD22" i="1"/>
  <c r="OZ23" i="1"/>
  <c r="PA23" i="1"/>
  <c r="PB23" i="1"/>
  <c r="PC23" i="1"/>
  <c r="PD23" i="1"/>
  <c r="OZ24" i="1"/>
  <c r="PA24" i="1"/>
  <c r="PB24" i="1"/>
  <c r="PC24" i="1"/>
  <c r="PD24" i="1"/>
  <c r="OZ25" i="1"/>
  <c r="PA25" i="1"/>
  <c r="PB25" i="1"/>
  <c r="PC25" i="1"/>
  <c r="PD25" i="1"/>
  <c r="OZ26" i="1"/>
  <c r="PA26" i="1"/>
  <c r="PB26" i="1"/>
  <c r="PC26" i="1"/>
  <c r="PD26" i="1"/>
  <c r="OZ27" i="1"/>
  <c r="PA27" i="1"/>
  <c r="PB27" i="1"/>
  <c r="PC27" i="1"/>
  <c r="PD27" i="1"/>
  <c r="OZ28" i="1"/>
  <c r="PA28" i="1"/>
  <c r="PB28" i="1"/>
  <c r="PC28" i="1"/>
  <c r="PD28" i="1"/>
  <c r="OZ29" i="1"/>
  <c r="PA29" i="1"/>
  <c r="PB29" i="1"/>
  <c r="PC29" i="1"/>
  <c r="PD29" i="1"/>
  <c r="OZ30" i="1"/>
  <c r="PA30" i="1"/>
  <c r="PB30" i="1"/>
  <c r="PC30" i="1"/>
  <c r="PD30" i="1"/>
  <c r="OZ31" i="1"/>
  <c r="PA31" i="1"/>
  <c r="PB31" i="1"/>
  <c r="PC31" i="1"/>
  <c r="PD31" i="1"/>
  <c r="OZ32" i="1"/>
  <c r="PA32" i="1"/>
  <c r="PB32" i="1"/>
  <c r="PC32" i="1"/>
  <c r="PD32" i="1"/>
  <c r="OZ33" i="1"/>
  <c r="PA33" i="1"/>
  <c r="PB33" i="1"/>
  <c r="PC33" i="1"/>
  <c r="PD33" i="1"/>
  <c r="OZ34" i="1"/>
  <c r="PA34" i="1"/>
  <c r="PB34" i="1"/>
  <c r="PC34" i="1"/>
  <c r="PD34" i="1"/>
  <c r="OZ35" i="1"/>
  <c r="PA35" i="1"/>
  <c r="PB35" i="1"/>
  <c r="PC35" i="1"/>
  <c r="PD35" i="1"/>
  <c r="OZ36" i="1"/>
  <c r="PA36" i="1"/>
  <c r="PB36" i="1"/>
  <c r="PC36" i="1"/>
  <c r="PD36" i="1"/>
  <c r="OZ37" i="1"/>
  <c r="PA37" i="1"/>
  <c r="PB37" i="1"/>
  <c r="PC37" i="1"/>
  <c r="PD37" i="1"/>
  <c r="OZ38" i="1"/>
  <c r="PA38" i="1"/>
  <c r="PB38" i="1"/>
  <c r="PC38" i="1"/>
  <c r="PD38" i="1"/>
  <c r="OZ39" i="1"/>
  <c r="PA39" i="1"/>
  <c r="PB39" i="1"/>
  <c r="PC39" i="1"/>
  <c r="PD39" i="1"/>
  <c r="OZ40" i="1"/>
  <c r="PA40" i="1"/>
  <c r="PB40" i="1"/>
  <c r="PC40" i="1"/>
  <c r="PD40" i="1"/>
  <c r="OZ41" i="1"/>
  <c r="PA41" i="1"/>
  <c r="PB41" i="1"/>
  <c r="PC41" i="1"/>
  <c r="PD41" i="1"/>
  <c r="OZ42" i="1"/>
  <c r="PA42" i="1"/>
  <c r="PB42" i="1"/>
  <c r="PC42" i="1"/>
  <c r="PD42" i="1"/>
  <c r="OZ43" i="1"/>
  <c r="PA43" i="1"/>
  <c r="PB43" i="1"/>
  <c r="PC43" i="1"/>
  <c r="PD43" i="1"/>
  <c r="OZ44" i="1"/>
  <c r="PA44" i="1"/>
  <c r="PB44" i="1"/>
  <c r="PC44" i="1"/>
  <c r="PD44" i="1"/>
  <c r="OZ45" i="1"/>
  <c r="PA45" i="1"/>
  <c r="PB45" i="1"/>
  <c r="PC45" i="1"/>
  <c r="PD45" i="1"/>
  <c r="OZ46" i="1"/>
  <c r="PA46" i="1"/>
  <c r="PB46" i="1"/>
  <c r="PC46" i="1"/>
  <c r="PD46" i="1"/>
  <c r="OZ47" i="1"/>
  <c r="PA47" i="1"/>
  <c r="PB47" i="1"/>
  <c r="PC47" i="1"/>
  <c r="PD47" i="1"/>
  <c r="OZ48" i="1"/>
  <c r="PA48" i="1"/>
  <c r="PB48" i="1"/>
  <c r="PC48" i="1"/>
  <c r="PD48" i="1"/>
  <c r="OZ49" i="1"/>
  <c r="PA49" i="1"/>
  <c r="PB49" i="1"/>
  <c r="PC49" i="1"/>
  <c r="PD49" i="1"/>
  <c r="OZ50" i="1"/>
  <c r="PA50" i="1"/>
  <c r="PB50" i="1"/>
  <c r="PC50" i="1"/>
  <c r="PD50" i="1"/>
  <c r="OZ51" i="1"/>
  <c r="PA51" i="1"/>
  <c r="PB51" i="1"/>
  <c r="PC51" i="1"/>
  <c r="PD51" i="1"/>
  <c r="OZ52" i="1"/>
  <c r="PA52" i="1"/>
  <c r="PB52" i="1"/>
  <c r="PC52" i="1"/>
  <c r="PD52" i="1"/>
  <c r="OZ53" i="1"/>
  <c r="PA53" i="1"/>
  <c r="PB53" i="1"/>
  <c r="PC53" i="1"/>
  <c r="PD53" i="1"/>
  <c r="OZ54" i="1"/>
  <c r="PA54" i="1"/>
  <c r="PB54" i="1"/>
  <c r="PC54" i="1"/>
  <c r="PD54" i="1"/>
  <c r="OZ55" i="1"/>
  <c r="PA55" i="1"/>
  <c r="PB55" i="1"/>
  <c r="PC55" i="1"/>
  <c r="PD55" i="1"/>
  <c r="OZ56" i="1"/>
  <c r="PA56" i="1"/>
  <c r="PB56" i="1"/>
  <c r="PC56" i="1"/>
  <c r="PD56" i="1"/>
  <c r="OZ57" i="1"/>
  <c r="PA57" i="1"/>
  <c r="PB57" i="1"/>
  <c r="PC57" i="1"/>
  <c r="PD57" i="1"/>
  <c r="OZ58" i="1"/>
  <c r="PA58" i="1"/>
  <c r="PB58" i="1"/>
  <c r="PC58" i="1"/>
  <c r="PD58" i="1"/>
  <c r="OZ59" i="1"/>
  <c r="PA59" i="1"/>
  <c r="PB59" i="1"/>
  <c r="PC59" i="1"/>
  <c r="PD59" i="1"/>
  <c r="OZ60" i="1"/>
  <c r="PA60" i="1"/>
  <c r="PB60" i="1"/>
  <c r="PC60" i="1"/>
  <c r="PD60" i="1"/>
  <c r="OZ61" i="1"/>
  <c r="PA61" i="1"/>
  <c r="PB61" i="1"/>
  <c r="PC61" i="1"/>
  <c r="PD61" i="1"/>
  <c r="OZ62" i="1"/>
  <c r="PA62" i="1"/>
  <c r="PB62" i="1"/>
  <c r="PC62" i="1"/>
  <c r="PD62" i="1"/>
  <c r="OZ63" i="1"/>
  <c r="PA63" i="1"/>
  <c r="PB63" i="1"/>
  <c r="PC63" i="1"/>
  <c r="PD63" i="1"/>
  <c r="OZ64" i="1"/>
  <c r="PA64" i="1"/>
  <c r="PB64" i="1"/>
  <c r="PC64" i="1"/>
  <c r="PD64" i="1"/>
  <c r="OZ65" i="1"/>
  <c r="PA65" i="1"/>
  <c r="PB65" i="1"/>
  <c r="PC65" i="1"/>
  <c r="PD65" i="1"/>
  <c r="OZ66" i="1"/>
  <c r="PA66" i="1"/>
  <c r="PB66" i="1"/>
  <c r="PC66" i="1"/>
  <c r="PD66" i="1"/>
  <c r="OZ67" i="1"/>
  <c r="PA67" i="1"/>
  <c r="PB67" i="1"/>
  <c r="PC67" i="1"/>
  <c r="PD67" i="1"/>
  <c r="OZ68" i="1"/>
  <c r="PA68" i="1"/>
  <c r="PB68" i="1"/>
  <c r="PC68" i="1"/>
  <c r="PD68" i="1"/>
  <c r="OZ69" i="1"/>
  <c r="PA69" i="1"/>
  <c r="PB69" i="1"/>
  <c r="PC69" i="1"/>
  <c r="PD69" i="1"/>
  <c r="OZ70" i="1"/>
  <c r="PA70" i="1"/>
  <c r="PB70" i="1"/>
  <c r="PC70" i="1"/>
  <c r="PD70" i="1"/>
  <c r="OZ71" i="1"/>
  <c r="PA71" i="1"/>
  <c r="PB71" i="1"/>
  <c r="PC71" i="1"/>
  <c r="PD71" i="1"/>
  <c r="OZ72" i="1"/>
  <c r="PA72" i="1"/>
  <c r="PB72" i="1"/>
  <c r="PC72" i="1"/>
  <c r="PD72" i="1"/>
  <c r="OZ73" i="1"/>
  <c r="PA73" i="1"/>
  <c r="PB73" i="1"/>
  <c r="PC73" i="1"/>
  <c r="PD73" i="1"/>
  <c r="OZ74" i="1"/>
  <c r="PA74" i="1"/>
  <c r="PB74" i="1"/>
  <c r="PC74" i="1"/>
  <c r="PD74" i="1"/>
  <c r="OZ75" i="1"/>
  <c r="PA75" i="1"/>
  <c r="PB75" i="1"/>
  <c r="PC75" i="1"/>
  <c r="PD75" i="1"/>
  <c r="OZ76" i="1"/>
  <c r="PA76" i="1"/>
  <c r="PB76" i="1"/>
  <c r="PC76" i="1"/>
  <c r="PD76" i="1"/>
  <c r="OZ77" i="1"/>
  <c r="PA77" i="1"/>
  <c r="PB77" i="1"/>
  <c r="PC77" i="1"/>
  <c r="PD77" i="1"/>
  <c r="OZ78" i="1"/>
  <c r="PA78" i="1"/>
  <c r="PB78" i="1"/>
  <c r="PC78" i="1"/>
  <c r="PD78" i="1"/>
  <c r="OZ79" i="1"/>
  <c r="PA79" i="1"/>
  <c r="PB79" i="1"/>
  <c r="PC79" i="1"/>
  <c r="PD79" i="1"/>
  <c r="OZ80" i="1"/>
  <c r="PA80" i="1"/>
  <c r="PB80" i="1"/>
  <c r="PC80" i="1"/>
  <c r="PD80" i="1"/>
  <c r="OZ81" i="1"/>
  <c r="PA81" i="1"/>
  <c r="PB81" i="1"/>
  <c r="PC81" i="1"/>
  <c r="PD81" i="1"/>
  <c r="OZ82" i="1"/>
  <c r="PA82" i="1"/>
  <c r="PB82" i="1"/>
  <c r="PC82" i="1"/>
  <c r="PD82" i="1"/>
  <c r="OZ83" i="1"/>
  <c r="PA83" i="1"/>
  <c r="PB83" i="1"/>
  <c r="PC83" i="1"/>
  <c r="PD83" i="1"/>
  <c r="OZ84" i="1"/>
  <c r="PA84" i="1"/>
  <c r="PB84" i="1"/>
  <c r="PC84" i="1"/>
  <c r="PD84" i="1"/>
  <c r="OZ85" i="1"/>
  <c r="PA85" i="1"/>
  <c r="PB85" i="1"/>
  <c r="PC85" i="1"/>
  <c r="PD85" i="1"/>
  <c r="OZ86" i="1"/>
  <c r="PA86" i="1"/>
  <c r="PB86" i="1"/>
  <c r="PC86" i="1"/>
  <c r="PD86" i="1"/>
  <c r="OZ87" i="1"/>
  <c r="PA87" i="1"/>
  <c r="PB87" i="1"/>
  <c r="PC87" i="1"/>
  <c r="PD87" i="1"/>
  <c r="OZ88" i="1"/>
  <c r="PA88" i="1"/>
  <c r="PB88" i="1"/>
  <c r="PC88" i="1"/>
  <c r="PD88" i="1"/>
  <c r="OZ89" i="1"/>
  <c r="PA89" i="1"/>
  <c r="PB89" i="1"/>
  <c r="PC89" i="1"/>
  <c r="PD89" i="1"/>
  <c r="OZ90" i="1"/>
  <c r="PA90" i="1"/>
  <c r="PB90" i="1"/>
  <c r="PC90" i="1"/>
  <c r="PD90" i="1"/>
  <c r="OZ91" i="1"/>
  <c r="PA91" i="1"/>
  <c r="PB91" i="1"/>
  <c r="PC91" i="1"/>
  <c r="PD91" i="1"/>
  <c r="OZ92" i="1"/>
  <c r="PA92" i="1"/>
  <c r="PB92" i="1"/>
  <c r="PC92" i="1"/>
  <c r="PD92" i="1"/>
  <c r="OZ93" i="1"/>
  <c r="PA93" i="1"/>
  <c r="PB93" i="1"/>
  <c r="PC93" i="1"/>
  <c r="PD93" i="1"/>
  <c r="OZ94" i="1"/>
  <c r="PA94" i="1"/>
  <c r="PB94" i="1"/>
  <c r="PC94" i="1"/>
  <c r="PD94" i="1"/>
  <c r="OZ95" i="1"/>
  <c r="PA95" i="1"/>
  <c r="PB95" i="1"/>
  <c r="PC95" i="1"/>
  <c r="PD95" i="1"/>
  <c r="OZ96" i="1"/>
  <c r="PA96" i="1"/>
  <c r="PB96" i="1"/>
  <c r="PC96" i="1"/>
  <c r="PD96" i="1"/>
  <c r="OZ97" i="1"/>
  <c r="PA97" i="1"/>
  <c r="PB97" i="1"/>
  <c r="PC97" i="1"/>
  <c r="PD97" i="1"/>
  <c r="OZ98" i="1"/>
  <c r="PA98" i="1"/>
  <c r="PB98" i="1"/>
  <c r="PC98" i="1"/>
  <c r="PD98" i="1"/>
  <c r="OZ99" i="1"/>
  <c r="PA99" i="1"/>
  <c r="PB99" i="1"/>
  <c r="PC99" i="1"/>
  <c r="PD99" i="1"/>
  <c r="OZ100" i="1"/>
  <c r="PA100" i="1"/>
  <c r="PB100" i="1"/>
  <c r="PC100" i="1"/>
  <c r="PD100" i="1"/>
  <c r="OS7" i="1"/>
  <c r="OT7" i="1"/>
  <c r="OU7" i="1"/>
  <c r="OV7" i="1"/>
  <c r="OW7" i="1"/>
  <c r="OS8" i="1"/>
  <c r="OT8" i="1"/>
  <c r="OU8" i="1"/>
  <c r="OV8" i="1"/>
  <c r="OW8" i="1"/>
  <c r="OS9" i="1"/>
  <c r="OT9" i="1"/>
  <c r="OU9" i="1"/>
  <c r="OV9" i="1"/>
  <c r="OW9" i="1"/>
  <c r="OS10" i="1"/>
  <c r="OT10" i="1"/>
  <c r="OU10" i="1"/>
  <c r="OV10" i="1"/>
  <c r="OW10" i="1"/>
  <c r="OS11" i="1"/>
  <c r="OT11" i="1"/>
  <c r="OU11" i="1"/>
  <c r="OV11" i="1"/>
  <c r="OW11" i="1"/>
  <c r="OS12" i="1"/>
  <c r="OT12" i="1"/>
  <c r="OU12" i="1"/>
  <c r="OV12" i="1"/>
  <c r="OW12" i="1"/>
  <c r="OS13" i="1"/>
  <c r="OT13" i="1"/>
  <c r="OU13" i="1"/>
  <c r="OV13" i="1"/>
  <c r="OW13" i="1"/>
  <c r="OS14" i="1"/>
  <c r="OT14" i="1"/>
  <c r="OU14" i="1"/>
  <c r="OV14" i="1"/>
  <c r="OW14" i="1"/>
  <c r="OS15" i="1"/>
  <c r="OT15" i="1"/>
  <c r="OU15" i="1"/>
  <c r="OV15" i="1"/>
  <c r="OW15" i="1"/>
  <c r="OS16" i="1"/>
  <c r="OT16" i="1"/>
  <c r="OU16" i="1"/>
  <c r="OV16" i="1"/>
  <c r="OW16" i="1"/>
  <c r="OS17" i="1"/>
  <c r="OT17" i="1"/>
  <c r="OU17" i="1"/>
  <c r="OV17" i="1"/>
  <c r="OW17" i="1"/>
  <c r="OS18" i="1"/>
  <c r="OT18" i="1"/>
  <c r="OU18" i="1"/>
  <c r="OV18" i="1"/>
  <c r="OW18" i="1"/>
  <c r="OS19" i="1"/>
  <c r="OT19" i="1"/>
  <c r="OU19" i="1"/>
  <c r="OV19" i="1"/>
  <c r="OW19" i="1"/>
  <c r="OS20" i="1"/>
  <c r="OT20" i="1"/>
  <c r="OU20" i="1"/>
  <c r="OV20" i="1"/>
  <c r="OW20" i="1"/>
  <c r="OS21" i="1"/>
  <c r="OT21" i="1"/>
  <c r="OU21" i="1"/>
  <c r="OV21" i="1"/>
  <c r="OW21" i="1"/>
  <c r="OS22" i="1"/>
  <c r="OT22" i="1"/>
  <c r="OU22" i="1"/>
  <c r="OV22" i="1"/>
  <c r="OW22" i="1"/>
  <c r="OS23" i="1"/>
  <c r="OT23" i="1"/>
  <c r="OU23" i="1"/>
  <c r="OV23" i="1"/>
  <c r="OW23" i="1"/>
  <c r="OS24" i="1"/>
  <c r="OT24" i="1"/>
  <c r="OU24" i="1"/>
  <c r="OV24" i="1"/>
  <c r="OW24" i="1"/>
  <c r="OS25" i="1"/>
  <c r="OT25" i="1"/>
  <c r="OU25" i="1"/>
  <c r="OV25" i="1"/>
  <c r="OW25" i="1"/>
  <c r="OS26" i="1"/>
  <c r="OT26" i="1"/>
  <c r="OU26" i="1"/>
  <c r="OV26" i="1"/>
  <c r="OW26" i="1"/>
  <c r="OS27" i="1"/>
  <c r="OT27" i="1"/>
  <c r="OU27" i="1"/>
  <c r="OV27" i="1"/>
  <c r="OW27" i="1"/>
  <c r="OS28" i="1"/>
  <c r="OT28" i="1"/>
  <c r="OU28" i="1"/>
  <c r="OV28" i="1"/>
  <c r="OW28" i="1"/>
  <c r="OS29" i="1"/>
  <c r="OT29" i="1"/>
  <c r="OU29" i="1"/>
  <c r="OV29" i="1"/>
  <c r="OW29" i="1"/>
  <c r="OS30" i="1"/>
  <c r="OT30" i="1"/>
  <c r="OU30" i="1"/>
  <c r="OV30" i="1"/>
  <c r="OW30" i="1"/>
  <c r="OS31" i="1"/>
  <c r="OT31" i="1"/>
  <c r="OU31" i="1"/>
  <c r="OV31" i="1"/>
  <c r="OW31" i="1"/>
  <c r="OS32" i="1"/>
  <c r="OT32" i="1"/>
  <c r="OU32" i="1"/>
  <c r="OV32" i="1"/>
  <c r="OW32" i="1"/>
  <c r="OS33" i="1"/>
  <c r="OT33" i="1"/>
  <c r="OU33" i="1"/>
  <c r="OV33" i="1"/>
  <c r="OW33" i="1"/>
  <c r="OS34" i="1"/>
  <c r="OT34" i="1"/>
  <c r="OU34" i="1"/>
  <c r="OV34" i="1"/>
  <c r="OW34" i="1"/>
  <c r="OS35" i="1"/>
  <c r="OT35" i="1"/>
  <c r="OU35" i="1"/>
  <c r="OV35" i="1"/>
  <c r="OW35" i="1"/>
  <c r="OS36" i="1"/>
  <c r="OT36" i="1"/>
  <c r="OU36" i="1"/>
  <c r="OV36" i="1"/>
  <c r="OW36" i="1"/>
  <c r="OS37" i="1"/>
  <c r="OT37" i="1"/>
  <c r="OU37" i="1"/>
  <c r="OV37" i="1"/>
  <c r="OW37" i="1"/>
  <c r="OS38" i="1"/>
  <c r="OT38" i="1"/>
  <c r="OU38" i="1"/>
  <c r="OV38" i="1"/>
  <c r="OW38" i="1"/>
  <c r="OS39" i="1"/>
  <c r="OT39" i="1"/>
  <c r="OU39" i="1"/>
  <c r="OV39" i="1"/>
  <c r="OW39" i="1"/>
  <c r="OS40" i="1"/>
  <c r="OT40" i="1"/>
  <c r="OU40" i="1"/>
  <c r="OV40" i="1"/>
  <c r="OW40" i="1"/>
  <c r="OS41" i="1"/>
  <c r="OT41" i="1"/>
  <c r="OU41" i="1"/>
  <c r="OV41" i="1"/>
  <c r="OW41" i="1"/>
  <c r="OS42" i="1"/>
  <c r="OT42" i="1"/>
  <c r="OU42" i="1"/>
  <c r="OV42" i="1"/>
  <c r="OW42" i="1"/>
  <c r="OS43" i="1"/>
  <c r="OT43" i="1"/>
  <c r="OU43" i="1"/>
  <c r="OV43" i="1"/>
  <c r="OW43" i="1"/>
  <c r="OS44" i="1"/>
  <c r="OT44" i="1"/>
  <c r="OU44" i="1"/>
  <c r="OV44" i="1"/>
  <c r="OW44" i="1"/>
  <c r="OS45" i="1"/>
  <c r="OT45" i="1"/>
  <c r="OU45" i="1"/>
  <c r="OV45" i="1"/>
  <c r="OW45" i="1"/>
  <c r="OS46" i="1"/>
  <c r="OT46" i="1"/>
  <c r="OU46" i="1"/>
  <c r="OV46" i="1"/>
  <c r="OW46" i="1"/>
  <c r="OS47" i="1"/>
  <c r="OT47" i="1"/>
  <c r="OU47" i="1"/>
  <c r="OV47" i="1"/>
  <c r="OW47" i="1"/>
  <c r="OS48" i="1"/>
  <c r="OT48" i="1"/>
  <c r="OU48" i="1"/>
  <c r="OV48" i="1"/>
  <c r="OW48" i="1"/>
  <c r="OS49" i="1"/>
  <c r="OT49" i="1"/>
  <c r="OU49" i="1"/>
  <c r="OV49" i="1"/>
  <c r="OW49" i="1"/>
  <c r="OS50" i="1"/>
  <c r="OT50" i="1"/>
  <c r="OU50" i="1"/>
  <c r="OV50" i="1"/>
  <c r="OW50" i="1"/>
  <c r="OS51" i="1"/>
  <c r="OT51" i="1"/>
  <c r="OU51" i="1"/>
  <c r="OV51" i="1"/>
  <c r="OW51" i="1"/>
  <c r="OS52" i="1"/>
  <c r="OT52" i="1"/>
  <c r="OU52" i="1"/>
  <c r="OV52" i="1"/>
  <c r="OW52" i="1"/>
  <c r="OS53" i="1"/>
  <c r="OT53" i="1"/>
  <c r="OU53" i="1"/>
  <c r="OV53" i="1"/>
  <c r="OW53" i="1"/>
  <c r="OS54" i="1"/>
  <c r="OT54" i="1"/>
  <c r="OU54" i="1"/>
  <c r="OV54" i="1"/>
  <c r="OW54" i="1"/>
  <c r="OS55" i="1"/>
  <c r="OT55" i="1"/>
  <c r="OU55" i="1"/>
  <c r="OV55" i="1"/>
  <c r="OW55" i="1"/>
  <c r="OS56" i="1"/>
  <c r="OT56" i="1"/>
  <c r="OU56" i="1"/>
  <c r="OV56" i="1"/>
  <c r="OW56" i="1"/>
  <c r="OS57" i="1"/>
  <c r="OT57" i="1"/>
  <c r="OU57" i="1"/>
  <c r="OV57" i="1"/>
  <c r="OW57" i="1"/>
  <c r="OS58" i="1"/>
  <c r="OT58" i="1"/>
  <c r="OU58" i="1"/>
  <c r="OV58" i="1"/>
  <c r="OW58" i="1"/>
  <c r="OS59" i="1"/>
  <c r="OT59" i="1"/>
  <c r="OU59" i="1"/>
  <c r="OV59" i="1"/>
  <c r="OW59" i="1"/>
  <c r="OS60" i="1"/>
  <c r="OT60" i="1"/>
  <c r="OU60" i="1"/>
  <c r="OV60" i="1"/>
  <c r="OW60" i="1"/>
  <c r="OS61" i="1"/>
  <c r="OT61" i="1"/>
  <c r="OU61" i="1"/>
  <c r="OV61" i="1"/>
  <c r="OW61" i="1"/>
  <c r="OS62" i="1"/>
  <c r="OT62" i="1"/>
  <c r="OU62" i="1"/>
  <c r="OV62" i="1"/>
  <c r="OW62" i="1"/>
  <c r="OS63" i="1"/>
  <c r="OT63" i="1"/>
  <c r="OU63" i="1"/>
  <c r="OV63" i="1"/>
  <c r="OW63" i="1"/>
  <c r="OS64" i="1"/>
  <c r="OT64" i="1"/>
  <c r="OU64" i="1"/>
  <c r="OV64" i="1"/>
  <c r="OW64" i="1"/>
  <c r="OS65" i="1"/>
  <c r="OT65" i="1"/>
  <c r="OU65" i="1"/>
  <c r="OV65" i="1"/>
  <c r="OW65" i="1"/>
  <c r="OS66" i="1"/>
  <c r="OT66" i="1"/>
  <c r="OU66" i="1"/>
  <c r="OV66" i="1"/>
  <c r="OW66" i="1"/>
  <c r="OS67" i="1"/>
  <c r="OT67" i="1"/>
  <c r="OU67" i="1"/>
  <c r="OV67" i="1"/>
  <c r="OW67" i="1"/>
  <c r="OS68" i="1"/>
  <c r="OT68" i="1"/>
  <c r="OU68" i="1"/>
  <c r="OV68" i="1"/>
  <c r="OW68" i="1"/>
  <c r="OS69" i="1"/>
  <c r="OT69" i="1"/>
  <c r="OU69" i="1"/>
  <c r="OV69" i="1"/>
  <c r="OW69" i="1"/>
  <c r="OS70" i="1"/>
  <c r="OT70" i="1"/>
  <c r="OU70" i="1"/>
  <c r="OV70" i="1"/>
  <c r="OW70" i="1"/>
  <c r="OS71" i="1"/>
  <c r="OT71" i="1"/>
  <c r="OU71" i="1"/>
  <c r="OV71" i="1"/>
  <c r="OW71" i="1"/>
  <c r="OS72" i="1"/>
  <c r="OT72" i="1"/>
  <c r="OU72" i="1"/>
  <c r="OV72" i="1"/>
  <c r="OW72" i="1"/>
  <c r="OS73" i="1"/>
  <c r="OT73" i="1"/>
  <c r="OU73" i="1"/>
  <c r="OV73" i="1"/>
  <c r="OW73" i="1"/>
  <c r="OS74" i="1"/>
  <c r="OT74" i="1"/>
  <c r="OU74" i="1"/>
  <c r="OV74" i="1"/>
  <c r="OW74" i="1"/>
  <c r="OS75" i="1"/>
  <c r="OT75" i="1"/>
  <c r="OU75" i="1"/>
  <c r="OV75" i="1"/>
  <c r="OW75" i="1"/>
  <c r="OS76" i="1"/>
  <c r="OT76" i="1"/>
  <c r="OU76" i="1"/>
  <c r="OV76" i="1"/>
  <c r="OW76" i="1"/>
  <c r="OS77" i="1"/>
  <c r="OT77" i="1"/>
  <c r="OU77" i="1"/>
  <c r="OV77" i="1"/>
  <c r="OW77" i="1"/>
  <c r="OS78" i="1"/>
  <c r="OT78" i="1"/>
  <c r="OU78" i="1"/>
  <c r="OV78" i="1"/>
  <c r="OW78" i="1"/>
  <c r="OS79" i="1"/>
  <c r="OT79" i="1"/>
  <c r="OU79" i="1"/>
  <c r="OV79" i="1"/>
  <c r="OW79" i="1"/>
  <c r="OS80" i="1"/>
  <c r="OT80" i="1"/>
  <c r="OU80" i="1"/>
  <c r="OV80" i="1"/>
  <c r="OW80" i="1"/>
  <c r="OS81" i="1"/>
  <c r="OT81" i="1"/>
  <c r="OU81" i="1"/>
  <c r="OV81" i="1"/>
  <c r="OW81" i="1"/>
  <c r="OS82" i="1"/>
  <c r="OT82" i="1"/>
  <c r="OU82" i="1"/>
  <c r="OV82" i="1"/>
  <c r="OW82" i="1"/>
  <c r="OS83" i="1"/>
  <c r="OT83" i="1"/>
  <c r="OU83" i="1"/>
  <c r="OV83" i="1"/>
  <c r="OW83" i="1"/>
  <c r="OS84" i="1"/>
  <c r="OT84" i="1"/>
  <c r="OU84" i="1"/>
  <c r="OV84" i="1"/>
  <c r="OW84" i="1"/>
  <c r="OS85" i="1"/>
  <c r="OT85" i="1"/>
  <c r="OU85" i="1"/>
  <c r="OV85" i="1"/>
  <c r="OW85" i="1"/>
  <c r="OS86" i="1"/>
  <c r="OT86" i="1"/>
  <c r="OU86" i="1"/>
  <c r="OV86" i="1"/>
  <c r="OW86" i="1"/>
  <c r="OS87" i="1"/>
  <c r="OT87" i="1"/>
  <c r="OU87" i="1"/>
  <c r="OV87" i="1"/>
  <c r="OW87" i="1"/>
  <c r="OS88" i="1"/>
  <c r="OT88" i="1"/>
  <c r="OU88" i="1"/>
  <c r="OV88" i="1"/>
  <c r="OW88" i="1"/>
  <c r="OS89" i="1"/>
  <c r="OT89" i="1"/>
  <c r="OU89" i="1"/>
  <c r="OV89" i="1"/>
  <c r="OW89" i="1"/>
  <c r="OS90" i="1"/>
  <c r="OT90" i="1"/>
  <c r="OU90" i="1"/>
  <c r="OV90" i="1"/>
  <c r="OW90" i="1"/>
  <c r="OS91" i="1"/>
  <c r="OT91" i="1"/>
  <c r="OU91" i="1"/>
  <c r="OV91" i="1"/>
  <c r="OW91" i="1"/>
  <c r="OS92" i="1"/>
  <c r="OT92" i="1"/>
  <c r="OU92" i="1"/>
  <c r="OV92" i="1"/>
  <c r="OW92" i="1"/>
  <c r="OS93" i="1"/>
  <c r="OT93" i="1"/>
  <c r="OU93" i="1"/>
  <c r="OV93" i="1"/>
  <c r="OW93" i="1"/>
  <c r="OS94" i="1"/>
  <c r="OT94" i="1"/>
  <c r="OU94" i="1"/>
  <c r="OV94" i="1"/>
  <c r="OW94" i="1"/>
  <c r="OS95" i="1"/>
  <c r="OT95" i="1"/>
  <c r="OU95" i="1"/>
  <c r="OV95" i="1"/>
  <c r="OW95" i="1"/>
  <c r="OS96" i="1"/>
  <c r="OT96" i="1"/>
  <c r="OU96" i="1"/>
  <c r="OV96" i="1"/>
  <c r="OW96" i="1"/>
  <c r="OS97" i="1"/>
  <c r="OT97" i="1"/>
  <c r="OU97" i="1"/>
  <c r="OV97" i="1"/>
  <c r="OW97" i="1"/>
  <c r="OS98" i="1"/>
  <c r="OT98" i="1"/>
  <c r="OU98" i="1"/>
  <c r="OV98" i="1"/>
  <c r="OW98" i="1"/>
  <c r="OS99" i="1"/>
  <c r="OT99" i="1"/>
  <c r="OU99" i="1"/>
  <c r="OV99" i="1"/>
  <c r="OW99" i="1"/>
  <c r="OS100" i="1"/>
  <c r="OT100" i="1"/>
  <c r="OU100" i="1"/>
  <c r="OV100" i="1"/>
  <c r="OW100" i="1"/>
  <c r="BM7" i="1"/>
  <c r="BN7" i="1"/>
  <c r="BP7" i="1"/>
  <c r="BQ7" i="1"/>
  <c r="BR7" i="1"/>
  <c r="BS7" i="1"/>
  <c r="BM8" i="1"/>
  <c r="BN8" i="1"/>
  <c r="BP8" i="1"/>
  <c r="BQ8" i="1"/>
  <c r="BR8" i="1"/>
  <c r="BS8" i="1"/>
  <c r="BM9" i="1"/>
  <c r="BN9" i="1"/>
  <c r="BP9" i="1"/>
  <c r="BQ9" i="1"/>
  <c r="BR9" i="1"/>
  <c r="BS9" i="1"/>
  <c r="BM10" i="1"/>
  <c r="BN10" i="1"/>
  <c r="BP10" i="1"/>
  <c r="BQ10" i="1"/>
  <c r="BR10" i="1"/>
  <c r="BS10" i="1"/>
  <c r="BM11" i="1"/>
  <c r="BN11" i="1"/>
  <c r="BP11" i="1"/>
  <c r="BQ11" i="1"/>
  <c r="BR11" i="1"/>
  <c r="BS11" i="1"/>
  <c r="BM12" i="1"/>
  <c r="BN12" i="1"/>
  <c r="BP12" i="1"/>
  <c r="BQ12" i="1"/>
  <c r="BR12" i="1"/>
  <c r="BS12" i="1"/>
  <c r="BM13" i="1"/>
  <c r="BN13" i="1"/>
  <c r="BP13" i="1"/>
  <c r="BQ13" i="1"/>
  <c r="BR13" i="1"/>
  <c r="BS13" i="1"/>
  <c r="BM14" i="1"/>
  <c r="BN14" i="1"/>
  <c r="BP14" i="1"/>
  <c r="BQ14" i="1"/>
  <c r="BR14" i="1"/>
  <c r="BS14" i="1"/>
  <c r="BM15" i="1"/>
  <c r="BN15" i="1"/>
  <c r="BP15" i="1"/>
  <c r="BQ15" i="1"/>
  <c r="BR15" i="1"/>
  <c r="BS15" i="1"/>
  <c r="BM16" i="1"/>
  <c r="BN16" i="1"/>
  <c r="BP16" i="1"/>
  <c r="BQ16" i="1"/>
  <c r="BR16" i="1"/>
  <c r="BS16" i="1"/>
  <c r="BM17" i="1"/>
  <c r="BN17" i="1"/>
  <c r="BP17" i="1"/>
  <c r="BQ17" i="1"/>
  <c r="BR17" i="1"/>
  <c r="BS17" i="1"/>
  <c r="BM18" i="1"/>
  <c r="BN18" i="1"/>
  <c r="BP18" i="1"/>
  <c r="BQ18" i="1"/>
  <c r="BR18" i="1"/>
  <c r="BS18" i="1"/>
  <c r="BM19" i="1"/>
  <c r="BN19" i="1"/>
  <c r="BP19" i="1"/>
  <c r="BQ19" i="1"/>
  <c r="BR19" i="1"/>
  <c r="BS19" i="1"/>
  <c r="BM20" i="1"/>
  <c r="BN20" i="1"/>
  <c r="BP20" i="1"/>
  <c r="BQ20" i="1"/>
  <c r="BR20" i="1"/>
  <c r="BS20" i="1"/>
  <c r="BM21" i="1"/>
  <c r="BN21" i="1"/>
  <c r="BP21" i="1"/>
  <c r="BQ21" i="1"/>
  <c r="BR21" i="1"/>
  <c r="BS21" i="1"/>
  <c r="BM22" i="1"/>
  <c r="BN22" i="1"/>
  <c r="BP22" i="1"/>
  <c r="BQ22" i="1"/>
  <c r="BR22" i="1"/>
  <c r="BS22" i="1"/>
  <c r="BM23" i="1"/>
  <c r="BN23" i="1"/>
  <c r="BP23" i="1"/>
  <c r="BQ23" i="1"/>
  <c r="BR23" i="1"/>
  <c r="BS23" i="1"/>
  <c r="BM24" i="1"/>
  <c r="BN24" i="1"/>
  <c r="BP24" i="1"/>
  <c r="BQ24" i="1"/>
  <c r="BR24" i="1"/>
  <c r="BS24" i="1"/>
  <c r="BM25" i="1"/>
  <c r="BN25" i="1"/>
  <c r="BP25" i="1"/>
  <c r="BQ25" i="1"/>
  <c r="BR25" i="1"/>
  <c r="BS25" i="1"/>
  <c r="BM26" i="1"/>
  <c r="BN26" i="1"/>
  <c r="BP26" i="1"/>
  <c r="BQ26" i="1"/>
  <c r="BR26" i="1"/>
  <c r="BS26" i="1"/>
  <c r="BM27" i="1"/>
  <c r="BN27" i="1"/>
  <c r="BP27" i="1"/>
  <c r="BQ27" i="1"/>
  <c r="BR27" i="1"/>
  <c r="BS27" i="1"/>
  <c r="BM28" i="1"/>
  <c r="BN28" i="1"/>
  <c r="BP28" i="1"/>
  <c r="BQ28" i="1"/>
  <c r="BR28" i="1"/>
  <c r="BS28" i="1"/>
  <c r="BM29" i="1"/>
  <c r="BN29" i="1"/>
  <c r="BP29" i="1"/>
  <c r="BQ29" i="1"/>
  <c r="BR29" i="1"/>
  <c r="BS29" i="1"/>
  <c r="BM30" i="1"/>
  <c r="BN30" i="1"/>
  <c r="BP30" i="1"/>
  <c r="BQ30" i="1"/>
  <c r="BR30" i="1"/>
  <c r="BS30" i="1"/>
  <c r="BM31" i="1"/>
  <c r="BN31" i="1"/>
  <c r="BP31" i="1"/>
  <c r="BQ31" i="1"/>
  <c r="BR31" i="1"/>
  <c r="BS31" i="1"/>
  <c r="BM32" i="1"/>
  <c r="BN32" i="1"/>
  <c r="BP32" i="1"/>
  <c r="BQ32" i="1"/>
  <c r="BR32" i="1"/>
  <c r="BS32" i="1"/>
  <c r="BM33" i="1"/>
  <c r="BN33" i="1"/>
  <c r="BP33" i="1"/>
  <c r="BQ33" i="1"/>
  <c r="BR33" i="1"/>
  <c r="BS33" i="1"/>
  <c r="BM34" i="1"/>
  <c r="BN34" i="1"/>
  <c r="BP34" i="1"/>
  <c r="BQ34" i="1"/>
  <c r="BR34" i="1"/>
  <c r="BS34" i="1"/>
  <c r="BM35" i="1"/>
  <c r="BN35" i="1"/>
  <c r="BP35" i="1"/>
  <c r="BQ35" i="1"/>
  <c r="BR35" i="1"/>
  <c r="BS35" i="1"/>
  <c r="BM36" i="1"/>
  <c r="BN36" i="1"/>
  <c r="BP36" i="1"/>
  <c r="BQ36" i="1"/>
  <c r="BR36" i="1"/>
  <c r="BS36" i="1"/>
  <c r="BM37" i="1"/>
  <c r="BN37" i="1"/>
  <c r="BP37" i="1"/>
  <c r="BQ37" i="1"/>
  <c r="BR37" i="1"/>
  <c r="BS37" i="1"/>
  <c r="BM38" i="1"/>
  <c r="BN38" i="1"/>
  <c r="BP38" i="1"/>
  <c r="BQ38" i="1"/>
  <c r="BR38" i="1"/>
  <c r="BS38" i="1"/>
  <c r="BM39" i="1"/>
  <c r="BN39" i="1"/>
  <c r="BP39" i="1"/>
  <c r="BQ39" i="1"/>
  <c r="BR39" i="1"/>
  <c r="BS39" i="1"/>
  <c r="BM40" i="1"/>
  <c r="BN40" i="1"/>
  <c r="BP40" i="1"/>
  <c r="BQ40" i="1"/>
  <c r="BR40" i="1"/>
  <c r="BS40" i="1"/>
  <c r="BM41" i="1"/>
  <c r="BN41" i="1"/>
  <c r="BP41" i="1"/>
  <c r="BQ41" i="1"/>
  <c r="BR41" i="1"/>
  <c r="BS41" i="1"/>
  <c r="BM42" i="1"/>
  <c r="BN42" i="1"/>
  <c r="BP42" i="1"/>
  <c r="BQ42" i="1"/>
  <c r="BR42" i="1"/>
  <c r="BS42" i="1"/>
  <c r="BM43" i="1"/>
  <c r="BN43" i="1"/>
  <c r="BP43" i="1"/>
  <c r="BQ43" i="1"/>
  <c r="BR43" i="1"/>
  <c r="BS43" i="1"/>
  <c r="BM44" i="1"/>
  <c r="BN44" i="1"/>
  <c r="BP44" i="1"/>
  <c r="BQ44" i="1"/>
  <c r="BR44" i="1"/>
  <c r="BS44" i="1"/>
  <c r="BM45" i="1"/>
  <c r="BN45" i="1"/>
  <c r="BP45" i="1"/>
  <c r="BQ45" i="1"/>
  <c r="BR45" i="1"/>
  <c r="BS45" i="1"/>
  <c r="BM46" i="1"/>
  <c r="BN46" i="1"/>
  <c r="BP46" i="1"/>
  <c r="BQ46" i="1"/>
  <c r="BR46" i="1"/>
  <c r="BS46" i="1"/>
  <c r="BM47" i="1"/>
  <c r="BN47" i="1"/>
  <c r="BP47" i="1"/>
  <c r="BQ47" i="1"/>
  <c r="BR47" i="1"/>
  <c r="BS47" i="1"/>
  <c r="BM48" i="1"/>
  <c r="BN48" i="1"/>
  <c r="BP48" i="1"/>
  <c r="BQ48" i="1"/>
  <c r="BR48" i="1"/>
  <c r="BS48" i="1"/>
  <c r="BM49" i="1"/>
  <c r="BN49" i="1"/>
  <c r="BP49" i="1"/>
  <c r="BQ49" i="1"/>
  <c r="BR49" i="1"/>
  <c r="BS49" i="1"/>
  <c r="BM50" i="1"/>
  <c r="BN50" i="1"/>
  <c r="BP50" i="1"/>
  <c r="BQ50" i="1"/>
  <c r="BR50" i="1"/>
  <c r="BS50" i="1"/>
  <c r="BM51" i="1"/>
  <c r="BN51" i="1"/>
  <c r="BP51" i="1"/>
  <c r="BQ51" i="1"/>
  <c r="BR51" i="1"/>
  <c r="BS51" i="1"/>
  <c r="BM52" i="1"/>
  <c r="BN52" i="1"/>
  <c r="BP52" i="1"/>
  <c r="BQ52" i="1"/>
  <c r="BR52" i="1"/>
  <c r="BS52" i="1"/>
  <c r="BM53" i="1"/>
  <c r="BN53" i="1"/>
  <c r="BP53" i="1"/>
  <c r="BQ53" i="1"/>
  <c r="BR53" i="1"/>
  <c r="BS53" i="1"/>
  <c r="BM54" i="1"/>
  <c r="BN54" i="1"/>
  <c r="BP54" i="1"/>
  <c r="BQ54" i="1"/>
  <c r="BR54" i="1"/>
  <c r="BS54" i="1"/>
  <c r="BM55" i="1"/>
  <c r="BN55" i="1"/>
  <c r="BP55" i="1"/>
  <c r="BQ55" i="1"/>
  <c r="BR55" i="1"/>
  <c r="BS55" i="1"/>
  <c r="BM56" i="1"/>
  <c r="BN56" i="1"/>
  <c r="BP56" i="1"/>
  <c r="BQ56" i="1"/>
  <c r="BR56" i="1"/>
  <c r="BS56" i="1"/>
  <c r="BM57" i="1"/>
  <c r="BN57" i="1"/>
  <c r="BP57" i="1"/>
  <c r="BQ57" i="1"/>
  <c r="BR57" i="1"/>
  <c r="BS57" i="1"/>
  <c r="BM58" i="1"/>
  <c r="BN58" i="1"/>
  <c r="BP58" i="1"/>
  <c r="BQ58" i="1"/>
  <c r="BR58" i="1"/>
  <c r="BS58" i="1"/>
  <c r="BM59" i="1"/>
  <c r="BN59" i="1"/>
  <c r="BP59" i="1"/>
  <c r="BQ59" i="1"/>
  <c r="BR59" i="1"/>
  <c r="BS59" i="1"/>
  <c r="BM60" i="1"/>
  <c r="BN60" i="1"/>
  <c r="BP60" i="1"/>
  <c r="BQ60" i="1"/>
  <c r="BR60" i="1"/>
  <c r="BS60" i="1"/>
  <c r="BM61" i="1"/>
  <c r="BN61" i="1"/>
  <c r="BP61" i="1"/>
  <c r="BQ61" i="1"/>
  <c r="BR61" i="1"/>
  <c r="BS61" i="1"/>
  <c r="BM62" i="1"/>
  <c r="BN62" i="1"/>
  <c r="BP62" i="1"/>
  <c r="BQ62" i="1"/>
  <c r="BR62" i="1"/>
  <c r="BS62" i="1"/>
  <c r="BM63" i="1"/>
  <c r="BN63" i="1"/>
  <c r="BP63" i="1"/>
  <c r="BQ63" i="1"/>
  <c r="BR63" i="1"/>
  <c r="BS63" i="1"/>
  <c r="BM64" i="1"/>
  <c r="BN64" i="1"/>
  <c r="BP64" i="1"/>
  <c r="BQ64" i="1"/>
  <c r="BR64" i="1"/>
  <c r="BS64" i="1"/>
  <c r="BM65" i="1"/>
  <c r="BN65" i="1"/>
  <c r="BP65" i="1"/>
  <c r="BQ65" i="1"/>
  <c r="BR65" i="1"/>
  <c r="BS65" i="1"/>
  <c r="BM66" i="1"/>
  <c r="BN66" i="1"/>
  <c r="BP66" i="1"/>
  <c r="BQ66" i="1"/>
  <c r="BR66" i="1"/>
  <c r="BS66" i="1"/>
  <c r="BM67" i="1"/>
  <c r="BN67" i="1"/>
  <c r="BP67" i="1"/>
  <c r="BQ67" i="1"/>
  <c r="BR67" i="1"/>
  <c r="BS67" i="1"/>
  <c r="BM68" i="1"/>
  <c r="BN68" i="1"/>
  <c r="BP68" i="1"/>
  <c r="BQ68" i="1"/>
  <c r="BR68" i="1"/>
  <c r="BS68" i="1"/>
  <c r="BM69" i="1"/>
  <c r="BN69" i="1"/>
  <c r="BP69" i="1"/>
  <c r="BQ69" i="1"/>
  <c r="BR69" i="1"/>
  <c r="BS69" i="1"/>
  <c r="BM70" i="1"/>
  <c r="BN70" i="1"/>
  <c r="BP70" i="1"/>
  <c r="BQ70" i="1"/>
  <c r="BR70" i="1"/>
  <c r="BS70" i="1"/>
  <c r="BM71" i="1"/>
  <c r="BN71" i="1"/>
  <c r="BP71" i="1"/>
  <c r="BQ71" i="1"/>
  <c r="BR71" i="1"/>
  <c r="BS71" i="1"/>
  <c r="BM72" i="1"/>
  <c r="BN72" i="1"/>
  <c r="BP72" i="1"/>
  <c r="BQ72" i="1"/>
  <c r="BR72" i="1"/>
  <c r="BS72" i="1"/>
  <c r="BM73" i="1"/>
  <c r="BN73" i="1"/>
  <c r="BP73" i="1"/>
  <c r="BQ73" i="1"/>
  <c r="BR73" i="1"/>
  <c r="BS73" i="1"/>
  <c r="BM74" i="1"/>
  <c r="BN74" i="1"/>
  <c r="BP74" i="1"/>
  <c r="BQ74" i="1"/>
  <c r="BR74" i="1"/>
  <c r="BS74" i="1"/>
  <c r="BM75" i="1"/>
  <c r="BN75" i="1"/>
  <c r="BP75" i="1"/>
  <c r="BQ75" i="1"/>
  <c r="BR75" i="1"/>
  <c r="BS75" i="1"/>
  <c r="BM76" i="1"/>
  <c r="BN76" i="1"/>
  <c r="BP76" i="1"/>
  <c r="BQ76" i="1"/>
  <c r="BR76" i="1"/>
  <c r="BS76" i="1"/>
  <c r="BM77" i="1"/>
  <c r="BN77" i="1"/>
  <c r="BP77" i="1"/>
  <c r="BQ77" i="1"/>
  <c r="BR77" i="1"/>
  <c r="BS77" i="1"/>
  <c r="BM78" i="1"/>
  <c r="BN78" i="1"/>
  <c r="BP78" i="1"/>
  <c r="BQ78" i="1"/>
  <c r="BR78" i="1"/>
  <c r="BS78" i="1"/>
  <c r="BM79" i="1"/>
  <c r="BN79" i="1"/>
  <c r="BP79" i="1"/>
  <c r="BQ79" i="1"/>
  <c r="BR79" i="1"/>
  <c r="BS79" i="1"/>
  <c r="BM80" i="1"/>
  <c r="BN80" i="1"/>
  <c r="BP80" i="1"/>
  <c r="BQ80" i="1"/>
  <c r="BR80" i="1"/>
  <c r="BS80" i="1"/>
  <c r="BM81" i="1"/>
  <c r="BN81" i="1"/>
  <c r="BP81" i="1"/>
  <c r="BQ81" i="1"/>
  <c r="BR81" i="1"/>
  <c r="BS81" i="1"/>
  <c r="BM82" i="1"/>
  <c r="BN82" i="1"/>
  <c r="BP82" i="1"/>
  <c r="BQ82" i="1"/>
  <c r="BR82" i="1"/>
  <c r="BS82" i="1"/>
  <c r="BM83" i="1"/>
  <c r="BN83" i="1"/>
  <c r="BP83" i="1"/>
  <c r="BQ83" i="1"/>
  <c r="BR83" i="1"/>
  <c r="BS83" i="1"/>
  <c r="BM84" i="1"/>
  <c r="BN84" i="1"/>
  <c r="BP84" i="1"/>
  <c r="BQ84" i="1"/>
  <c r="BR84" i="1"/>
  <c r="BS84" i="1"/>
  <c r="BM85" i="1"/>
  <c r="BN85" i="1"/>
  <c r="BP85" i="1"/>
  <c r="BQ85" i="1"/>
  <c r="BR85" i="1"/>
  <c r="BS85" i="1"/>
  <c r="BM86" i="1"/>
  <c r="BN86" i="1"/>
  <c r="BP86" i="1"/>
  <c r="BQ86" i="1"/>
  <c r="BR86" i="1"/>
  <c r="BS86" i="1"/>
  <c r="BM87" i="1"/>
  <c r="BN87" i="1"/>
  <c r="BP87" i="1"/>
  <c r="BQ87" i="1"/>
  <c r="BR87" i="1"/>
  <c r="BS87" i="1"/>
  <c r="BM88" i="1"/>
  <c r="BN88" i="1"/>
  <c r="BP88" i="1"/>
  <c r="BQ88" i="1"/>
  <c r="BR88" i="1"/>
  <c r="BS88" i="1"/>
  <c r="BM89" i="1"/>
  <c r="BN89" i="1"/>
  <c r="BP89" i="1"/>
  <c r="BQ89" i="1"/>
  <c r="BR89" i="1"/>
  <c r="BS89" i="1"/>
  <c r="BM90" i="1"/>
  <c r="BN90" i="1"/>
  <c r="BP90" i="1"/>
  <c r="BQ90" i="1"/>
  <c r="BR90" i="1"/>
  <c r="BS90" i="1"/>
  <c r="BM91" i="1"/>
  <c r="BN91" i="1"/>
  <c r="BP91" i="1"/>
  <c r="BQ91" i="1"/>
  <c r="BR91" i="1"/>
  <c r="BS91" i="1"/>
  <c r="BM92" i="1"/>
  <c r="BN92" i="1"/>
  <c r="BP92" i="1"/>
  <c r="BQ92" i="1"/>
  <c r="BR92" i="1"/>
  <c r="BS92" i="1"/>
  <c r="BM93" i="1"/>
  <c r="BN93" i="1"/>
  <c r="BP93" i="1"/>
  <c r="BQ93" i="1"/>
  <c r="BR93" i="1"/>
  <c r="BS93" i="1"/>
  <c r="BM94" i="1"/>
  <c r="BN94" i="1"/>
  <c r="BP94" i="1"/>
  <c r="BQ94" i="1"/>
  <c r="BR94" i="1"/>
  <c r="BS94" i="1"/>
  <c r="BM95" i="1"/>
  <c r="BN95" i="1"/>
  <c r="BP95" i="1"/>
  <c r="BQ95" i="1"/>
  <c r="BR95" i="1"/>
  <c r="BS95" i="1"/>
  <c r="BM96" i="1"/>
  <c r="BN96" i="1"/>
  <c r="BP96" i="1"/>
  <c r="BQ96" i="1"/>
  <c r="BR96" i="1"/>
  <c r="BS96" i="1"/>
  <c r="BM97" i="1"/>
  <c r="BN97" i="1"/>
  <c r="BP97" i="1"/>
  <c r="BQ97" i="1"/>
  <c r="BR97" i="1"/>
  <c r="BS97" i="1"/>
  <c r="BM98" i="1"/>
  <c r="BN98" i="1"/>
  <c r="BP98" i="1"/>
  <c r="BQ98" i="1"/>
  <c r="BR98" i="1"/>
  <c r="BS98" i="1"/>
  <c r="BM99" i="1"/>
  <c r="BN99" i="1"/>
  <c r="BP99" i="1"/>
  <c r="BQ99" i="1"/>
  <c r="BR99" i="1"/>
  <c r="BS99" i="1"/>
  <c r="BM100" i="1"/>
  <c r="BN100" i="1"/>
  <c r="BP100" i="1"/>
  <c r="BQ100" i="1"/>
  <c r="BR100" i="1"/>
  <c r="BS100" i="1"/>
  <c r="AX8" i="1"/>
  <c r="AY8" i="1"/>
  <c r="AZ8" i="1"/>
  <c r="BA8" i="1"/>
  <c r="AX9" i="1"/>
  <c r="AY9" i="1"/>
  <c r="AZ9" i="1"/>
  <c r="BA9" i="1"/>
  <c r="AX10" i="1"/>
  <c r="AY10" i="1"/>
  <c r="AZ10" i="1"/>
  <c r="BA10" i="1"/>
  <c r="AX11" i="1"/>
  <c r="AY11" i="1"/>
  <c r="AZ11" i="1"/>
  <c r="BA11" i="1"/>
  <c r="AX12" i="1"/>
  <c r="AY12" i="1"/>
  <c r="AZ12" i="1"/>
  <c r="BA12" i="1"/>
  <c r="AX13" i="1"/>
  <c r="AY13" i="1"/>
  <c r="AZ13" i="1"/>
  <c r="BA13" i="1"/>
  <c r="AX14" i="1"/>
  <c r="AY14" i="1"/>
  <c r="AZ14" i="1"/>
  <c r="BA14" i="1"/>
  <c r="AX15" i="1"/>
  <c r="AY15" i="1"/>
  <c r="AZ15" i="1"/>
  <c r="BA15" i="1"/>
  <c r="AX16" i="1"/>
  <c r="AY16" i="1"/>
  <c r="AZ16" i="1"/>
  <c r="BA16" i="1"/>
  <c r="AX17" i="1"/>
  <c r="AY17" i="1"/>
  <c r="AZ17" i="1"/>
  <c r="BA17" i="1"/>
  <c r="AX18" i="1"/>
  <c r="AY18" i="1"/>
  <c r="AZ18" i="1"/>
  <c r="BA18" i="1"/>
  <c r="AX19" i="1"/>
  <c r="AY19" i="1"/>
  <c r="AZ19" i="1"/>
  <c r="BA19" i="1"/>
  <c r="AX20" i="1"/>
  <c r="AY20" i="1"/>
  <c r="AZ20" i="1"/>
  <c r="BA20" i="1"/>
  <c r="AX21" i="1"/>
  <c r="AY21" i="1"/>
  <c r="AZ21" i="1"/>
  <c r="BA21" i="1"/>
  <c r="AX22" i="1"/>
  <c r="AY22" i="1"/>
  <c r="AZ22" i="1"/>
  <c r="BA22" i="1"/>
  <c r="AX23" i="1"/>
  <c r="AY23" i="1"/>
  <c r="AZ23" i="1"/>
  <c r="BA23" i="1"/>
  <c r="AX24" i="1"/>
  <c r="AY24" i="1"/>
  <c r="AZ24" i="1"/>
  <c r="BA24" i="1"/>
  <c r="AX25" i="1"/>
  <c r="AY25" i="1"/>
  <c r="AZ25" i="1"/>
  <c r="BA25" i="1"/>
  <c r="AX26" i="1"/>
  <c r="AY26" i="1"/>
  <c r="AZ26" i="1"/>
  <c r="BA26" i="1"/>
  <c r="AX27" i="1"/>
  <c r="AY27" i="1"/>
  <c r="AZ27" i="1"/>
  <c r="BA27" i="1"/>
  <c r="AX28" i="1"/>
  <c r="AY28" i="1"/>
  <c r="AZ28" i="1"/>
  <c r="BA28" i="1"/>
  <c r="AX29" i="1"/>
  <c r="AY29" i="1"/>
  <c r="AZ29" i="1"/>
  <c r="BA29" i="1"/>
  <c r="AX30" i="1"/>
  <c r="AY30" i="1"/>
  <c r="AZ30" i="1"/>
  <c r="BA30" i="1"/>
  <c r="AX31" i="1"/>
  <c r="AY31" i="1"/>
  <c r="AZ31" i="1"/>
  <c r="BA31" i="1"/>
  <c r="AX32" i="1"/>
  <c r="AY32" i="1"/>
  <c r="AZ32" i="1"/>
  <c r="BA32" i="1"/>
  <c r="AX33" i="1"/>
  <c r="AY33" i="1"/>
  <c r="AZ33" i="1"/>
  <c r="BA33" i="1"/>
  <c r="AX34" i="1"/>
  <c r="AY34" i="1"/>
  <c r="AZ34" i="1"/>
  <c r="BA34" i="1"/>
  <c r="AX35" i="1"/>
  <c r="AY35" i="1"/>
  <c r="AZ35" i="1"/>
  <c r="BA35" i="1"/>
  <c r="AX36" i="1"/>
  <c r="AY36" i="1"/>
  <c r="AZ36" i="1"/>
  <c r="BA36" i="1"/>
  <c r="AX37" i="1"/>
  <c r="AY37" i="1"/>
  <c r="AZ37" i="1"/>
  <c r="BA37" i="1"/>
  <c r="AX38" i="1"/>
  <c r="AY38" i="1"/>
  <c r="AZ38" i="1"/>
  <c r="BA38" i="1"/>
  <c r="AX39" i="1"/>
  <c r="AY39" i="1"/>
  <c r="AZ39" i="1"/>
  <c r="BA39" i="1"/>
  <c r="AX40" i="1"/>
  <c r="AY40" i="1"/>
  <c r="AZ40" i="1"/>
  <c r="BA40" i="1"/>
  <c r="AX41" i="1"/>
  <c r="AY41" i="1"/>
  <c r="AZ41" i="1"/>
  <c r="BA41" i="1"/>
  <c r="AX42" i="1"/>
  <c r="AY42" i="1"/>
  <c r="AZ42" i="1"/>
  <c r="BA42" i="1"/>
  <c r="AX43" i="1"/>
  <c r="AY43" i="1"/>
  <c r="AZ43" i="1"/>
  <c r="BA43" i="1"/>
  <c r="AX44" i="1"/>
  <c r="AY44" i="1"/>
  <c r="AZ44" i="1"/>
  <c r="BA44" i="1"/>
  <c r="AX45" i="1"/>
  <c r="AY45" i="1"/>
  <c r="AZ45" i="1"/>
  <c r="BA45" i="1"/>
  <c r="AX46" i="1"/>
  <c r="AY46" i="1"/>
  <c r="AZ46" i="1"/>
  <c r="BA46" i="1"/>
  <c r="AX47" i="1"/>
  <c r="AY47" i="1"/>
  <c r="AZ47" i="1"/>
  <c r="BA47" i="1"/>
  <c r="AX48" i="1"/>
  <c r="AY48" i="1"/>
  <c r="AZ48" i="1"/>
  <c r="BA48" i="1"/>
  <c r="AX49" i="1"/>
  <c r="AY49" i="1"/>
  <c r="AZ49" i="1"/>
  <c r="BA49" i="1"/>
  <c r="AX50" i="1"/>
  <c r="AY50" i="1"/>
  <c r="AZ50" i="1"/>
  <c r="BA50" i="1"/>
  <c r="AX51" i="1"/>
  <c r="AY51" i="1"/>
  <c r="AZ51" i="1"/>
  <c r="BA51" i="1"/>
  <c r="AX52" i="1"/>
  <c r="AY52" i="1"/>
  <c r="AZ52" i="1"/>
  <c r="BA52" i="1"/>
  <c r="AX53" i="1"/>
  <c r="AY53" i="1"/>
  <c r="AZ53" i="1"/>
  <c r="BA53" i="1"/>
  <c r="AX54" i="1"/>
  <c r="AY54" i="1"/>
  <c r="AZ54" i="1"/>
  <c r="BA54" i="1"/>
  <c r="AX55" i="1"/>
  <c r="AY55" i="1"/>
  <c r="AZ55" i="1"/>
  <c r="BA55" i="1"/>
  <c r="AX56" i="1"/>
  <c r="AY56" i="1"/>
  <c r="AZ56" i="1"/>
  <c r="BA56" i="1"/>
  <c r="AX57" i="1"/>
  <c r="AY57" i="1"/>
  <c r="AZ57" i="1"/>
  <c r="BA57" i="1"/>
  <c r="AX58" i="1"/>
  <c r="AY58" i="1"/>
  <c r="AZ58" i="1"/>
  <c r="BA58" i="1"/>
  <c r="AX59" i="1"/>
  <c r="AY59" i="1"/>
  <c r="AZ59" i="1"/>
  <c r="BA59" i="1"/>
  <c r="AX60" i="1"/>
  <c r="AY60" i="1"/>
  <c r="AZ60" i="1"/>
  <c r="BA60" i="1"/>
  <c r="AX61" i="1"/>
  <c r="AY61" i="1"/>
  <c r="AZ61" i="1"/>
  <c r="BA61" i="1"/>
  <c r="AX62" i="1"/>
  <c r="AY62" i="1"/>
  <c r="AZ62" i="1"/>
  <c r="BA62" i="1"/>
  <c r="AX63" i="1"/>
  <c r="AY63" i="1"/>
  <c r="AZ63" i="1"/>
  <c r="BA63" i="1"/>
  <c r="AX64" i="1"/>
  <c r="AY64" i="1"/>
  <c r="AZ64" i="1"/>
  <c r="BA64" i="1"/>
  <c r="AX65" i="1"/>
  <c r="AY65" i="1"/>
  <c r="AZ65" i="1"/>
  <c r="BA65" i="1"/>
  <c r="AX66" i="1"/>
  <c r="AY66" i="1"/>
  <c r="AZ66" i="1"/>
  <c r="BA66" i="1"/>
  <c r="AX67" i="1"/>
  <c r="AY67" i="1"/>
  <c r="AZ67" i="1"/>
  <c r="BA67" i="1"/>
  <c r="AX68" i="1"/>
  <c r="AY68" i="1"/>
  <c r="AZ68" i="1"/>
  <c r="BA68" i="1"/>
  <c r="AX69" i="1"/>
  <c r="AY69" i="1"/>
  <c r="AZ69" i="1"/>
  <c r="BA69" i="1"/>
  <c r="AX70" i="1"/>
  <c r="AY70" i="1"/>
  <c r="AZ70" i="1"/>
  <c r="BA70" i="1"/>
  <c r="AX71" i="1"/>
  <c r="AY71" i="1"/>
  <c r="AZ71" i="1"/>
  <c r="BA71" i="1"/>
  <c r="AX72" i="1"/>
  <c r="AY72" i="1"/>
  <c r="AZ72" i="1"/>
  <c r="BA72" i="1"/>
  <c r="AX73" i="1"/>
  <c r="AY73" i="1"/>
  <c r="AZ73" i="1"/>
  <c r="BA73" i="1"/>
  <c r="AX74" i="1"/>
  <c r="AY74" i="1"/>
  <c r="AZ74" i="1"/>
  <c r="BA74" i="1"/>
  <c r="AX75" i="1"/>
  <c r="AY75" i="1"/>
  <c r="AZ75" i="1"/>
  <c r="BA75" i="1"/>
  <c r="AX76" i="1"/>
  <c r="AY76" i="1"/>
  <c r="AZ76" i="1"/>
  <c r="BA76" i="1"/>
  <c r="AX77" i="1"/>
  <c r="AY77" i="1"/>
  <c r="AZ77" i="1"/>
  <c r="BA77" i="1"/>
  <c r="AX78" i="1"/>
  <c r="AY78" i="1"/>
  <c r="AZ78" i="1"/>
  <c r="BA78" i="1"/>
  <c r="AX79" i="1"/>
  <c r="AY79" i="1"/>
  <c r="AZ79" i="1"/>
  <c r="BA79" i="1"/>
  <c r="AX80" i="1"/>
  <c r="AY80" i="1"/>
  <c r="AZ80" i="1"/>
  <c r="BA80" i="1"/>
  <c r="AX81" i="1"/>
  <c r="AY81" i="1"/>
  <c r="AZ81" i="1"/>
  <c r="BA81" i="1"/>
  <c r="AX82" i="1"/>
  <c r="AY82" i="1"/>
  <c r="AZ82" i="1"/>
  <c r="BA82" i="1"/>
  <c r="AX83" i="1"/>
  <c r="AY83" i="1"/>
  <c r="AZ83" i="1"/>
  <c r="BA83" i="1"/>
  <c r="AX84" i="1"/>
  <c r="AY84" i="1"/>
  <c r="AZ84" i="1"/>
  <c r="BA84" i="1"/>
  <c r="AX85" i="1"/>
  <c r="AY85" i="1"/>
  <c r="AZ85" i="1"/>
  <c r="BA85" i="1"/>
  <c r="AX86" i="1"/>
  <c r="AY86" i="1"/>
  <c r="AZ86" i="1"/>
  <c r="BA86" i="1"/>
  <c r="AX87" i="1"/>
  <c r="AY87" i="1"/>
  <c r="AZ87" i="1"/>
  <c r="BA87" i="1"/>
  <c r="AX88" i="1"/>
  <c r="AY88" i="1"/>
  <c r="AZ88" i="1"/>
  <c r="BA88" i="1"/>
  <c r="AX89" i="1"/>
  <c r="AY89" i="1"/>
  <c r="AZ89" i="1"/>
  <c r="BA89" i="1"/>
  <c r="AX90" i="1"/>
  <c r="AY90" i="1"/>
  <c r="AZ90" i="1"/>
  <c r="BA90" i="1"/>
  <c r="AX91" i="1"/>
  <c r="AY91" i="1"/>
  <c r="AZ91" i="1"/>
  <c r="BA91" i="1"/>
  <c r="AX92" i="1"/>
  <c r="AY92" i="1"/>
  <c r="AZ92" i="1"/>
  <c r="BA92" i="1"/>
  <c r="AX93" i="1"/>
  <c r="AY93" i="1"/>
  <c r="AZ93" i="1"/>
  <c r="BA93" i="1"/>
  <c r="AX94" i="1"/>
  <c r="AY94" i="1"/>
  <c r="AZ94" i="1"/>
  <c r="BA94" i="1"/>
  <c r="AX95" i="1"/>
  <c r="AY95" i="1"/>
  <c r="AZ95" i="1"/>
  <c r="BA95" i="1"/>
  <c r="AX96" i="1"/>
  <c r="AY96" i="1"/>
  <c r="AZ96" i="1"/>
  <c r="BA96" i="1"/>
  <c r="AX97" i="1"/>
  <c r="AY97" i="1"/>
  <c r="AZ97" i="1"/>
  <c r="BA97" i="1"/>
  <c r="AX98" i="1"/>
  <c r="AY98" i="1"/>
  <c r="AZ98" i="1"/>
  <c r="BA98" i="1"/>
  <c r="AX99" i="1"/>
  <c r="AY99" i="1"/>
  <c r="AZ99" i="1"/>
  <c r="BA99" i="1"/>
  <c r="AX100" i="1"/>
  <c r="AY100" i="1"/>
  <c r="AZ100" i="1"/>
  <c r="BA100" i="1"/>
  <c r="AX7" i="1"/>
  <c r="AY7" i="1"/>
  <c r="AZ7" i="1"/>
  <c r="BA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Q23" i="1"/>
  <c r="AP24" i="1"/>
  <c r="AQ24" i="1"/>
  <c r="AP25" i="1"/>
  <c r="AQ25" i="1"/>
  <c r="AP26" i="1"/>
  <c r="AQ26" i="1"/>
  <c r="AP27" i="1"/>
  <c r="AQ27" i="1"/>
  <c r="AP28" i="1"/>
  <c r="AQ28" i="1"/>
  <c r="AP29" i="1"/>
  <c r="AQ29" i="1"/>
  <c r="AP30" i="1"/>
  <c r="AQ30" i="1"/>
  <c r="AP31" i="1"/>
  <c r="AQ31" i="1"/>
  <c r="AP32" i="1"/>
  <c r="AQ32" i="1"/>
  <c r="AP33" i="1"/>
  <c r="AQ33" i="1"/>
  <c r="AP34" i="1"/>
  <c r="AQ34" i="1"/>
  <c r="AP35" i="1"/>
  <c r="AQ35" i="1"/>
  <c r="AP36" i="1"/>
  <c r="AQ36" i="1"/>
  <c r="AP37" i="1"/>
  <c r="AQ37" i="1"/>
  <c r="AP38" i="1"/>
  <c r="AQ38" i="1"/>
  <c r="AP39" i="1"/>
  <c r="AQ39" i="1"/>
  <c r="AP40" i="1"/>
  <c r="AQ40" i="1"/>
  <c r="AP41" i="1"/>
  <c r="AQ41" i="1"/>
  <c r="AP42" i="1"/>
  <c r="AQ42" i="1"/>
  <c r="AP43" i="1"/>
  <c r="AQ43" i="1"/>
  <c r="AP44" i="1"/>
  <c r="AQ44" i="1"/>
  <c r="AP45" i="1"/>
  <c r="AQ45" i="1"/>
  <c r="AP46" i="1"/>
  <c r="AQ46" i="1"/>
  <c r="AP47" i="1"/>
  <c r="AQ47" i="1"/>
  <c r="AP48" i="1"/>
  <c r="AQ48" i="1"/>
  <c r="AP49" i="1"/>
  <c r="AQ49" i="1"/>
  <c r="AP50" i="1"/>
  <c r="AQ50" i="1"/>
  <c r="AP51" i="1"/>
  <c r="AQ51" i="1"/>
  <c r="AP52" i="1"/>
  <c r="AQ52" i="1"/>
  <c r="AP53" i="1"/>
  <c r="AQ53" i="1"/>
  <c r="AP54" i="1"/>
  <c r="AQ54" i="1"/>
  <c r="AP55" i="1"/>
  <c r="AQ55" i="1"/>
  <c r="AP56" i="1"/>
  <c r="AQ56" i="1"/>
  <c r="AP57" i="1"/>
  <c r="AQ57" i="1"/>
  <c r="AP58" i="1"/>
  <c r="AQ58" i="1"/>
  <c r="AP59" i="1"/>
  <c r="AQ59" i="1"/>
  <c r="AP60" i="1"/>
  <c r="AQ60" i="1"/>
  <c r="AP61" i="1"/>
  <c r="AQ61" i="1"/>
  <c r="AP62" i="1"/>
  <c r="AQ62" i="1"/>
  <c r="AP63" i="1"/>
  <c r="AQ63" i="1"/>
  <c r="AP64" i="1"/>
  <c r="AQ64" i="1"/>
  <c r="AP65" i="1"/>
  <c r="AQ65" i="1"/>
  <c r="AP66" i="1"/>
  <c r="AQ66" i="1"/>
  <c r="AP67" i="1"/>
  <c r="AQ67" i="1"/>
  <c r="AP68" i="1"/>
  <c r="AQ68" i="1"/>
  <c r="AP69" i="1"/>
  <c r="AQ69" i="1"/>
  <c r="AP70" i="1"/>
  <c r="AQ70" i="1"/>
  <c r="AP71" i="1"/>
  <c r="AQ71" i="1"/>
  <c r="AP72" i="1"/>
  <c r="AQ72" i="1"/>
  <c r="AP73" i="1"/>
  <c r="AQ73" i="1"/>
  <c r="AP74" i="1"/>
  <c r="AQ74" i="1"/>
  <c r="AP75" i="1"/>
  <c r="AQ75" i="1"/>
  <c r="AP76" i="1"/>
  <c r="AQ76" i="1"/>
  <c r="AP77" i="1"/>
  <c r="AQ77" i="1"/>
  <c r="AP78" i="1"/>
  <c r="AQ78" i="1"/>
  <c r="AP79" i="1"/>
  <c r="AQ79" i="1"/>
  <c r="AP80" i="1"/>
  <c r="AQ80" i="1"/>
  <c r="AP81" i="1"/>
  <c r="AQ81" i="1"/>
  <c r="AP82" i="1"/>
  <c r="AQ82" i="1"/>
  <c r="AP83" i="1"/>
  <c r="AQ83" i="1"/>
  <c r="AP84" i="1"/>
  <c r="AQ84" i="1"/>
  <c r="AP85" i="1"/>
  <c r="AQ85" i="1"/>
  <c r="AP86" i="1"/>
  <c r="AQ86" i="1"/>
  <c r="AP87" i="1"/>
  <c r="AQ87" i="1"/>
  <c r="AP88" i="1"/>
  <c r="AQ88" i="1"/>
  <c r="AP89" i="1"/>
  <c r="AQ89" i="1"/>
  <c r="AP90" i="1"/>
  <c r="AQ90" i="1"/>
  <c r="AP91" i="1"/>
  <c r="AQ91" i="1"/>
  <c r="AP92" i="1"/>
  <c r="AQ92" i="1"/>
  <c r="AP93" i="1"/>
  <c r="AQ93" i="1"/>
  <c r="AP94" i="1"/>
  <c r="AQ94" i="1"/>
  <c r="AP95" i="1"/>
  <c r="AQ95" i="1"/>
  <c r="AP96" i="1"/>
  <c r="AQ96" i="1"/>
  <c r="AP97" i="1"/>
  <c r="AQ97" i="1"/>
  <c r="AP98" i="1"/>
  <c r="AQ98" i="1"/>
  <c r="AP99" i="1"/>
  <c r="AQ99" i="1"/>
  <c r="AP100" i="1"/>
  <c r="AQ100" i="1"/>
  <c r="AQ5" i="1"/>
  <c r="AQ6" i="1"/>
  <c r="AQ7" i="1"/>
  <c r="AQ4" i="1"/>
  <c r="AP7" i="1"/>
  <c r="AP5" i="1"/>
  <c r="AP6" i="1"/>
  <c r="AI5" i="1"/>
  <c r="AK5" i="1"/>
  <c r="AM5" i="1"/>
  <c r="AI6" i="1"/>
  <c r="AK6" i="1"/>
  <c r="AM6" i="1"/>
  <c r="AI7" i="1"/>
  <c r="AK7" i="1"/>
  <c r="AM7" i="1"/>
  <c r="AI8" i="1"/>
  <c r="AK8" i="1"/>
  <c r="AM8" i="1"/>
  <c r="AI9" i="1"/>
  <c r="AK9" i="1"/>
  <c r="AM9" i="1"/>
  <c r="AI10" i="1"/>
  <c r="AK10" i="1"/>
  <c r="AM10" i="1"/>
  <c r="AI11" i="1"/>
  <c r="AK11" i="1"/>
  <c r="AM11" i="1"/>
  <c r="AI12" i="1"/>
  <c r="AK12" i="1"/>
  <c r="AM12" i="1"/>
  <c r="AI13" i="1"/>
  <c r="AK13" i="1"/>
  <c r="AM13" i="1"/>
  <c r="AI14" i="1"/>
  <c r="AK14" i="1"/>
  <c r="AM14" i="1"/>
  <c r="AI15" i="1"/>
  <c r="AK15" i="1"/>
  <c r="AM15" i="1"/>
  <c r="AI16" i="1"/>
  <c r="AK16" i="1"/>
  <c r="AM16" i="1"/>
  <c r="AI17" i="1"/>
  <c r="AK17" i="1"/>
  <c r="AM17" i="1"/>
  <c r="AI18" i="1"/>
  <c r="AK18" i="1"/>
  <c r="AM18" i="1"/>
  <c r="AI19" i="1"/>
  <c r="AK19" i="1"/>
  <c r="AM19" i="1"/>
  <c r="AI20" i="1"/>
  <c r="AK20" i="1"/>
  <c r="AM20" i="1"/>
  <c r="AI21" i="1"/>
  <c r="AK21" i="1"/>
  <c r="AM21" i="1"/>
  <c r="AI22" i="1"/>
  <c r="AK22" i="1"/>
  <c r="AM22" i="1"/>
  <c r="AI23" i="1"/>
  <c r="AK23" i="1"/>
  <c r="AM23" i="1"/>
  <c r="AI24" i="1"/>
  <c r="AK24" i="1"/>
  <c r="AM24" i="1"/>
  <c r="AI25" i="1"/>
  <c r="AK25" i="1"/>
  <c r="AM25" i="1"/>
  <c r="AI26" i="1"/>
  <c r="AK26" i="1"/>
  <c r="AM26" i="1"/>
  <c r="AI27" i="1"/>
  <c r="AK27" i="1"/>
  <c r="AM27" i="1"/>
  <c r="AI28" i="1"/>
  <c r="AK28" i="1"/>
  <c r="AM28" i="1"/>
  <c r="AI29" i="1"/>
  <c r="AK29" i="1"/>
  <c r="AM29" i="1"/>
  <c r="AI30" i="1"/>
  <c r="AK30" i="1"/>
  <c r="AM30" i="1"/>
  <c r="AI31" i="1"/>
  <c r="AK31" i="1"/>
  <c r="AM31" i="1"/>
  <c r="AI32" i="1"/>
  <c r="AK32" i="1"/>
  <c r="AM32" i="1"/>
  <c r="AI33" i="1"/>
  <c r="AK33" i="1"/>
  <c r="AM33" i="1"/>
  <c r="AI34" i="1"/>
  <c r="AK34" i="1"/>
  <c r="AM34" i="1"/>
  <c r="AI35" i="1"/>
  <c r="AK35" i="1"/>
  <c r="AM35" i="1"/>
  <c r="AI36" i="1"/>
  <c r="AK36" i="1"/>
  <c r="AM36" i="1"/>
  <c r="AI37" i="1"/>
  <c r="AK37" i="1"/>
  <c r="AM37" i="1"/>
  <c r="AI38" i="1"/>
  <c r="AK38" i="1"/>
  <c r="AM38" i="1"/>
  <c r="AI39" i="1"/>
  <c r="AK39" i="1"/>
  <c r="AM39" i="1"/>
  <c r="AI40" i="1"/>
  <c r="AK40" i="1"/>
  <c r="AM40" i="1"/>
  <c r="AI41" i="1"/>
  <c r="AK41" i="1"/>
  <c r="AM41" i="1"/>
  <c r="AI42" i="1"/>
  <c r="AK42" i="1"/>
  <c r="AM42" i="1"/>
  <c r="AI43" i="1"/>
  <c r="AK43" i="1"/>
  <c r="AM43" i="1"/>
  <c r="AI44" i="1"/>
  <c r="AK44" i="1"/>
  <c r="AM44" i="1"/>
  <c r="AI45" i="1"/>
  <c r="AK45" i="1"/>
  <c r="AM45" i="1"/>
  <c r="AI46" i="1"/>
  <c r="AK46" i="1"/>
  <c r="AM46" i="1"/>
  <c r="AI47" i="1"/>
  <c r="AK47" i="1"/>
  <c r="AM47" i="1"/>
  <c r="AI48" i="1"/>
  <c r="AK48" i="1"/>
  <c r="AM48" i="1"/>
  <c r="AI49" i="1"/>
  <c r="AK49" i="1"/>
  <c r="AM49" i="1"/>
  <c r="AI50" i="1"/>
  <c r="AK50" i="1"/>
  <c r="AM50" i="1"/>
  <c r="AI51" i="1"/>
  <c r="AK51" i="1"/>
  <c r="AM51" i="1"/>
  <c r="AI52" i="1"/>
  <c r="AK52" i="1"/>
  <c r="AM52" i="1"/>
  <c r="AI53" i="1"/>
  <c r="AK53" i="1"/>
  <c r="AM53" i="1"/>
  <c r="AI54" i="1"/>
  <c r="AK54" i="1"/>
  <c r="AM54" i="1"/>
  <c r="AI55" i="1"/>
  <c r="AK55" i="1"/>
  <c r="AM55" i="1"/>
  <c r="AI56" i="1"/>
  <c r="AK56" i="1"/>
  <c r="AM56" i="1"/>
  <c r="AI57" i="1"/>
  <c r="AK57" i="1"/>
  <c r="AM57" i="1"/>
  <c r="AI58" i="1"/>
  <c r="AK58" i="1"/>
  <c r="AM58" i="1"/>
  <c r="AI59" i="1"/>
  <c r="AK59" i="1"/>
  <c r="AM59" i="1"/>
  <c r="AI60" i="1"/>
  <c r="AK60" i="1"/>
  <c r="AM60" i="1"/>
  <c r="AI61" i="1"/>
  <c r="AK61" i="1"/>
  <c r="AM61" i="1"/>
  <c r="AI62" i="1"/>
  <c r="AK62" i="1"/>
  <c r="AM62" i="1"/>
  <c r="AI63" i="1"/>
  <c r="AK63" i="1"/>
  <c r="AM63" i="1"/>
  <c r="AI64" i="1"/>
  <c r="AK64" i="1"/>
  <c r="AM64" i="1"/>
  <c r="AI65" i="1"/>
  <c r="AK65" i="1"/>
  <c r="AM65" i="1"/>
  <c r="AI66" i="1"/>
  <c r="AK66" i="1"/>
  <c r="AM66" i="1"/>
  <c r="AI67" i="1"/>
  <c r="AK67" i="1"/>
  <c r="AM67" i="1"/>
  <c r="AI68" i="1"/>
  <c r="AK68" i="1"/>
  <c r="AM68" i="1"/>
  <c r="AI69" i="1"/>
  <c r="AK69" i="1"/>
  <c r="AM69" i="1"/>
  <c r="AI70" i="1"/>
  <c r="AK70" i="1"/>
  <c r="AM70" i="1"/>
  <c r="AI71" i="1"/>
  <c r="AK71" i="1"/>
  <c r="AM71" i="1"/>
  <c r="AI72" i="1"/>
  <c r="AK72" i="1"/>
  <c r="AM72" i="1"/>
  <c r="AI73" i="1"/>
  <c r="AK73" i="1"/>
  <c r="AM73" i="1"/>
  <c r="AI74" i="1"/>
  <c r="AK74" i="1"/>
  <c r="AM74" i="1"/>
  <c r="AI75" i="1"/>
  <c r="AK75" i="1"/>
  <c r="AM75" i="1"/>
  <c r="AI76" i="1"/>
  <c r="AK76" i="1"/>
  <c r="AM76" i="1"/>
  <c r="AI77" i="1"/>
  <c r="AK77" i="1"/>
  <c r="AM77" i="1"/>
  <c r="AI78" i="1"/>
  <c r="AK78" i="1"/>
  <c r="AM78" i="1"/>
  <c r="AI79" i="1"/>
  <c r="AK79" i="1"/>
  <c r="AM79" i="1"/>
  <c r="AI80" i="1"/>
  <c r="AK80" i="1"/>
  <c r="AM80" i="1"/>
  <c r="AI81" i="1"/>
  <c r="AK81" i="1"/>
  <c r="AM81" i="1"/>
  <c r="AI82" i="1"/>
  <c r="AK82" i="1"/>
  <c r="AM82" i="1"/>
  <c r="AI83" i="1"/>
  <c r="AK83" i="1"/>
  <c r="AM83" i="1"/>
  <c r="AI84" i="1"/>
  <c r="AK84" i="1"/>
  <c r="AM84" i="1"/>
  <c r="AI85" i="1"/>
  <c r="AK85" i="1"/>
  <c r="AM85" i="1"/>
  <c r="AI86" i="1"/>
  <c r="AK86" i="1"/>
  <c r="AM86" i="1"/>
  <c r="AI87" i="1"/>
  <c r="AK87" i="1"/>
  <c r="AM87" i="1"/>
  <c r="AI88" i="1"/>
  <c r="AK88" i="1"/>
  <c r="AM88" i="1"/>
  <c r="AI89" i="1"/>
  <c r="AK89" i="1"/>
  <c r="AM89" i="1"/>
  <c r="AI90" i="1"/>
  <c r="AK90" i="1"/>
  <c r="AM90" i="1"/>
  <c r="AI91" i="1"/>
  <c r="AK91" i="1"/>
  <c r="AM91" i="1"/>
  <c r="AI92" i="1"/>
  <c r="AK92" i="1"/>
  <c r="AM92" i="1"/>
  <c r="AI93" i="1"/>
  <c r="AK93" i="1"/>
  <c r="AM93" i="1"/>
  <c r="AI94" i="1"/>
  <c r="AK94" i="1"/>
  <c r="AM94" i="1"/>
  <c r="AI95" i="1"/>
  <c r="AK95" i="1"/>
  <c r="AM95" i="1"/>
  <c r="AI96" i="1"/>
  <c r="AK96" i="1"/>
  <c r="AM96" i="1"/>
  <c r="AI97" i="1"/>
  <c r="AK97" i="1"/>
  <c r="AM97" i="1"/>
  <c r="AI98" i="1"/>
  <c r="AK98" i="1"/>
  <c r="AM98" i="1"/>
  <c r="AI99" i="1"/>
  <c r="AK99" i="1"/>
  <c r="AM99" i="1"/>
  <c r="AI100" i="1"/>
  <c r="AK100" i="1"/>
  <c r="AM100" i="1"/>
  <c r="Y5" i="1"/>
  <c r="Z5" i="1"/>
  <c r="AD5" i="1"/>
  <c r="AF5" i="1"/>
  <c r="Y6" i="1"/>
  <c r="Z6" i="1"/>
  <c r="AD6" i="1"/>
  <c r="AF6" i="1"/>
  <c r="Y7" i="1"/>
  <c r="Z7" i="1"/>
  <c r="AD7" i="1"/>
  <c r="AF7" i="1"/>
  <c r="Y8" i="1"/>
  <c r="Z8" i="1"/>
  <c r="AD8" i="1"/>
  <c r="AF8" i="1"/>
  <c r="Y9" i="1"/>
  <c r="Z9" i="1"/>
  <c r="AD9" i="1"/>
  <c r="AF9" i="1"/>
  <c r="Y10" i="1"/>
  <c r="Z10" i="1"/>
  <c r="AD10" i="1"/>
  <c r="AF10" i="1"/>
  <c r="Y11" i="1"/>
  <c r="Z11" i="1"/>
  <c r="AD11" i="1"/>
  <c r="AF11" i="1"/>
  <c r="Y12" i="1"/>
  <c r="Z12" i="1"/>
  <c r="AD12" i="1"/>
  <c r="AF12" i="1"/>
  <c r="Y13" i="1"/>
  <c r="Z13" i="1"/>
  <c r="AD13" i="1"/>
  <c r="AF13" i="1"/>
  <c r="Y14" i="1"/>
  <c r="Z14" i="1"/>
  <c r="AD14" i="1"/>
  <c r="AF14" i="1"/>
  <c r="Y15" i="1"/>
  <c r="Z15" i="1"/>
  <c r="AD15" i="1"/>
  <c r="AF15" i="1"/>
  <c r="Y16" i="1"/>
  <c r="Z16" i="1"/>
  <c r="AD16" i="1"/>
  <c r="AF16" i="1"/>
  <c r="Y17" i="1"/>
  <c r="Z17" i="1"/>
  <c r="AD17" i="1"/>
  <c r="AF17" i="1"/>
  <c r="Y18" i="1"/>
  <c r="Z18" i="1"/>
  <c r="AD18" i="1"/>
  <c r="AF18" i="1"/>
  <c r="Y19" i="1"/>
  <c r="Z19" i="1"/>
  <c r="AD19" i="1"/>
  <c r="AF19" i="1"/>
  <c r="Y20" i="1"/>
  <c r="Z20" i="1"/>
  <c r="AD20" i="1"/>
  <c r="AF20" i="1"/>
  <c r="Y21" i="1"/>
  <c r="Z21" i="1"/>
  <c r="AD21" i="1"/>
  <c r="AF21" i="1"/>
  <c r="Y22" i="1"/>
  <c r="Z22" i="1"/>
  <c r="AD22" i="1"/>
  <c r="AF22" i="1"/>
  <c r="Y23" i="1"/>
  <c r="Z23" i="1"/>
  <c r="AD23" i="1"/>
  <c r="AF23" i="1"/>
  <c r="Y24" i="1"/>
  <c r="Z24" i="1"/>
  <c r="AD24" i="1"/>
  <c r="AF24" i="1"/>
  <c r="Y25" i="1"/>
  <c r="Z25" i="1"/>
  <c r="AD25" i="1"/>
  <c r="AF25" i="1"/>
  <c r="Y26" i="1"/>
  <c r="Z26" i="1"/>
  <c r="AD26" i="1"/>
  <c r="AF26" i="1"/>
  <c r="Y27" i="1"/>
  <c r="Z27" i="1"/>
  <c r="AD27" i="1"/>
  <c r="AF27" i="1"/>
  <c r="Y28" i="1"/>
  <c r="Z28" i="1"/>
  <c r="AD28" i="1"/>
  <c r="AF28" i="1"/>
  <c r="Y29" i="1"/>
  <c r="Z29" i="1"/>
  <c r="AD29" i="1"/>
  <c r="AF29" i="1"/>
  <c r="Y30" i="1"/>
  <c r="Z30" i="1"/>
  <c r="AD30" i="1"/>
  <c r="AF30" i="1"/>
  <c r="Y31" i="1"/>
  <c r="Z31" i="1"/>
  <c r="AD31" i="1"/>
  <c r="AF31" i="1"/>
  <c r="Y32" i="1"/>
  <c r="Z32" i="1"/>
  <c r="AD32" i="1"/>
  <c r="AF32" i="1"/>
  <c r="Y33" i="1"/>
  <c r="Z33" i="1"/>
  <c r="AD33" i="1"/>
  <c r="AF33" i="1"/>
  <c r="Y34" i="1"/>
  <c r="Z34" i="1"/>
  <c r="AD34" i="1"/>
  <c r="AF34" i="1"/>
  <c r="Y35" i="1"/>
  <c r="Z35" i="1"/>
  <c r="AD35" i="1"/>
  <c r="AF35" i="1"/>
  <c r="Y36" i="1"/>
  <c r="Z36" i="1"/>
  <c r="AD36" i="1"/>
  <c r="AF36" i="1"/>
  <c r="Y37" i="1"/>
  <c r="Z37" i="1"/>
  <c r="AD37" i="1"/>
  <c r="AF37" i="1"/>
  <c r="Y38" i="1"/>
  <c r="Z38" i="1"/>
  <c r="AD38" i="1"/>
  <c r="AF38" i="1"/>
  <c r="Y39" i="1"/>
  <c r="Z39" i="1"/>
  <c r="AD39" i="1"/>
  <c r="AF39" i="1"/>
  <c r="Y40" i="1"/>
  <c r="Z40" i="1"/>
  <c r="AD40" i="1"/>
  <c r="AF40" i="1"/>
  <c r="Y41" i="1"/>
  <c r="Z41" i="1"/>
  <c r="AD41" i="1"/>
  <c r="AF41" i="1"/>
  <c r="Y42" i="1"/>
  <c r="Z42" i="1"/>
  <c r="AD42" i="1"/>
  <c r="AF42" i="1"/>
  <c r="Y43" i="1"/>
  <c r="Z43" i="1"/>
  <c r="AD43" i="1"/>
  <c r="AF43" i="1"/>
  <c r="Y44" i="1"/>
  <c r="Z44" i="1"/>
  <c r="AD44" i="1"/>
  <c r="AF44" i="1"/>
  <c r="Y45" i="1"/>
  <c r="Z45" i="1"/>
  <c r="AD45" i="1"/>
  <c r="AF45" i="1"/>
  <c r="Y46" i="1"/>
  <c r="Z46" i="1"/>
  <c r="AD46" i="1"/>
  <c r="AF46" i="1"/>
  <c r="Y47" i="1"/>
  <c r="Z47" i="1"/>
  <c r="AD47" i="1"/>
  <c r="AF47" i="1"/>
  <c r="Y48" i="1"/>
  <c r="Z48" i="1"/>
  <c r="AD48" i="1"/>
  <c r="AF48" i="1"/>
  <c r="Y49" i="1"/>
  <c r="Z49" i="1"/>
  <c r="AD49" i="1"/>
  <c r="AF49" i="1"/>
  <c r="Y50" i="1"/>
  <c r="Z50" i="1"/>
  <c r="AD50" i="1"/>
  <c r="AF50" i="1"/>
  <c r="Y51" i="1"/>
  <c r="Z51" i="1"/>
  <c r="AD51" i="1"/>
  <c r="AF51" i="1"/>
  <c r="Y52" i="1"/>
  <c r="Z52" i="1"/>
  <c r="AD52" i="1"/>
  <c r="AF52" i="1"/>
  <c r="Y53" i="1"/>
  <c r="Z53" i="1"/>
  <c r="AD53" i="1"/>
  <c r="AF53" i="1"/>
  <c r="Y54" i="1"/>
  <c r="Z54" i="1"/>
  <c r="AD54" i="1"/>
  <c r="AF54" i="1"/>
  <c r="Y55" i="1"/>
  <c r="Z55" i="1"/>
  <c r="AD55" i="1"/>
  <c r="AF55" i="1"/>
  <c r="Y56" i="1"/>
  <c r="Z56" i="1"/>
  <c r="AD56" i="1"/>
  <c r="AF56" i="1"/>
  <c r="Y57" i="1"/>
  <c r="Z57" i="1"/>
  <c r="AD57" i="1"/>
  <c r="AF57" i="1"/>
  <c r="Y58" i="1"/>
  <c r="Z58" i="1"/>
  <c r="AD58" i="1"/>
  <c r="AF58" i="1"/>
  <c r="Y59" i="1"/>
  <c r="Z59" i="1"/>
  <c r="AD59" i="1"/>
  <c r="AF59" i="1"/>
  <c r="Y60" i="1"/>
  <c r="Z60" i="1"/>
  <c r="AD60" i="1"/>
  <c r="AF60" i="1"/>
  <c r="Y61" i="1"/>
  <c r="Z61" i="1"/>
  <c r="AD61" i="1"/>
  <c r="AF61" i="1"/>
  <c r="Y62" i="1"/>
  <c r="Z62" i="1"/>
  <c r="AD62" i="1"/>
  <c r="AF62" i="1"/>
  <c r="Y63" i="1"/>
  <c r="Z63" i="1"/>
  <c r="AD63" i="1"/>
  <c r="AF63" i="1"/>
  <c r="Y64" i="1"/>
  <c r="Z64" i="1"/>
  <c r="AD64" i="1"/>
  <c r="AF64" i="1"/>
  <c r="Y65" i="1"/>
  <c r="Z65" i="1"/>
  <c r="AD65" i="1"/>
  <c r="AF65" i="1"/>
  <c r="Y66" i="1"/>
  <c r="Z66" i="1"/>
  <c r="AD66" i="1"/>
  <c r="AF66" i="1"/>
  <c r="Y67" i="1"/>
  <c r="Z67" i="1"/>
  <c r="AD67" i="1"/>
  <c r="AF67" i="1"/>
  <c r="Y68" i="1"/>
  <c r="Z68" i="1"/>
  <c r="AD68" i="1"/>
  <c r="AF68" i="1"/>
  <c r="Y69" i="1"/>
  <c r="Z69" i="1"/>
  <c r="AD69" i="1"/>
  <c r="AF69" i="1"/>
  <c r="Y70" i="1"/>
  <c r="Z70" i="1"/>
  <c r="AD70" i="1"/>
  <c r="AF70" i="1"/>
  <c r="Y71" i="1"/>
  <c r="Z71" i="1"/>
  <c r="AD71" i="1"/>
  <c r="AF71" i="1"/>
  <c r="Y72" i="1"/>
  <c r="Z72" i="1"/>
  <c r="AD72" i="1"/>
  <c r="AF72" i="1"/>
  <c r="Y73" i="1"/>
  <c r="Z73" i="1"/>
  <c r="AD73" i="1"/>
  <c r="AF73" i="1"/>
  <c r="Y74" i="1"/>
  <c r="Z74" i="1"/>
  <c r="AD74" i="1"/>
  <c r="AF74" i="1"/>
  <c r="Y75" i="1"/>
  <c r="Z75" i="1"/>
  <c r="AD75" i="1"/>
  <c r="AF75" i="1"/>
  <c r="Y76" i="1"/>
  <c r="Z76" i="1"/>
  <c r="AD76" i="1"/>
  <c r="AF76" i="1"/>
  <c r="Y77" i="1"/>
  <c r="Z77" i="1"/>
  <c r="AD77" i="1"/>
  <c r="AF77" i="1"/>
  <c r="Y78" i="1"/>
  <c r="Z78" i="1"/>
  <c r="AD78" i="1"/>
  <c r="AF78" i="1"/>
  <c r="Y79" i="1"/>
  <c r="Z79" i="1"/>
  <c r="AD79" i="1"/>
  <c r="AF79" i="1"/>
  <c r="Y80" i="1"/>
  <c r="Z80" i="1"/>
  <c r="AD80" i="1"/>
  <c r="AF80" i="1"/>
  <c r="Y81" i="1"/>
  <c r="Z81" i="1"/>
  <c r="AD81" i="1"/>
  <c r="AF81" i="1"/>
  <c r="Y82" i="1"/>
  <c r="Z82" i="1"/>
  <c r="AD82" i="1"/>
  <c r="AF82" i="1"/>
  <c r="Y83" i="1"/>
  <c r="Z83" i="1"/>
  <c r="AD83" i="1"/>
  <c r="AF83" i="1"/>
  <c r="Y84" i="1"/>
  <c r="Z84" i="1"/>
  <c r="AD84" i="1"/>
  <c r="AF84" i="1"/>
  <c r="Y85" i="1"/>
  <c r="Z85" i="1"/>
  <c r="AD85" i="1"/>
  <c r="AF85" i="1"/>
  <c r="Y86" i="1"/>
  <c r="Z86" i="1"/>
  <c r="AD86" i="1"/>
  <c r="AF86" i="1"/>
  <c r="Y87" i="1"/>
  <c r="Z87" i="1"/>
  <c r="AD87" i="1"/>
  <c r="AF87" i="1"/>
  <c r="Y88" i="1"/>
  <c r="Z88" i="1"/>
  <c r="AD88" i="1"/>
  <c r="AF88" i="1"/>
  <c r="Y89" i="1"/>
  <c r="Z89" i="1"/>
  <c r="AD89" i="1"/>
  <c r="AF89" i="1"/>
  <c r="Y90" i="1"/>
  <c r="Z90" i="1"/>
  <c r="AD90" i="1"/>
  <c r="AF90" i="1"/>
  <c r="Y91" i="1"/>
  <c r="Z91" i="1"/>
  <c r="AD91" i="1"/>
  <c r="AF91" i="1"/>
  <c r="Y92" i="1"/>
  <c r="Z92" i="1"/>
  <c r="AD92" i="1"/>
  <c r="AF92" i="1"/>
  <c r="Y93" i="1"/>
  <c r="Z93" i="1"/>
  <c r="AD93" i="1"/>
  <c r="AF93" i="1"/>
  <c r="Y94" i="1"/>
  <c r="Z94" i="1"/>
  <c r="AD94" i="1"/>
  <c r="AF94" i="1"/>
  <c r="Y95" i="1"/>
  <c r="Z95" i="1"/>
  <c r="AD95" i="1"/>
  <c r="AF95" i="1"/>
  <c r="Y96" i="1"/>
  <c r="Z96" i="1"/>
  <c r="AD96" i="1"/>
  <c r="AF96" i="1"/>
  <c r="Y97" i="1"/>
  <c r="Z97" i="1"/>
  <c r="AD97" i="1"/>
  <c r="AF97" i="1"/>
  <c r="Y98" i="1"/>
  <c r="Z98" i="1"/>
  <c r="AD98" i="1"/>
  <c r="AF98" i="1"/>
  <c r="Y99" i="1"/>
  <c r="Z99" i="1"/>
  <c r="AD99" i="1"/>
  <c r="AF99" i="1"/>
  <c r="Y100" i="1"/>
  <c r="Z100" i="1"/>
  <c r="AD100" i="1"/>
  <c r="AF100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PK4" i="1"/>
  <c r="PJ4" i="1"/>
  <c r="PI4" i="1"/>
  <c r="PH4" i="1"/>
  <c r="PG4" i="1"/>
  <c r="PD4" i="1"/>
  <c r="PC4" i="1"/>
  <c r="PB4" i="1"/>
  <c r="PA4" i="1"/>
  <c r="OZ4" i="1"/>
  <c r="OS5" i="1"/>
  <c r="OT5" i="1"/>
  <c r="OU5" i="1"/>
  <c r="OV5" i="1"/>
  <c r="OW5" i="1"/>
  <c r="OS6" i="1"/>
  <c r="OT6" i="1"/>
  <c r="OU6" i="1"/>
  <c r="OV6" i="1"/>
  <c r="OW6" i="1"/>
  <c r="OW4" i="1"/>
  <c r="OV4" i="1"/>
  <c r="OU4" i="1"/>
  <c r="OS4" i="1"/>
  <c r="OT4" i="1"/>
  <c r="R4" i="1"/>
  <c r="Q4" i="1"/>
  <c r="L4" i="1"/>
  <c r="K4" i="1"/>
  <c r="AT6" i="1"/>
  <c r="AX6" i="1"/>
  <c r="AY6" i="1"/>
  <c r="AZ6" i="1"/>
  <c r="BA6" i="1"/>
  <c r="BL6" i="1"/>
  <c r="BM6" i="1"/>
  <c r="BN6" i="1"/>
  <c r="BP6" i="1"/>
  <c r="BQ6" i="1"/>
  <c r="BR6" i="1"/>
  <c r="BS6" i="1"/>
  <c r="VY6" i="1"/>
  <c r="VY5" i="1"/>
  <c r="RQ4" i="1"/>
  <c r="BP5" i="1"/>
  <c r="BQ5" i="1"/>
  <c r="BR5" i="1"/>
  <c r="BS5" i="1"/>
  <c r="BS4" i="1"/>
  <c r="BR4" i="1"/>
  <c r="BQ4" i="1"/>
  <c r="BP4" i="1"/>
  <c r="AX5" i="1"/>
  <c r="AY5" i="1"/>
  <c r="AZ5" i="1"/>
  <c r="BA5" i="1"/>
  <c r="BA4" i="1"/>
  <c r="AZ4" i="1"/>
  <c r="AY4" i="1"/>
  <c r="AX4" i="1"/>
  <c r="BL5" i="1"/>
  <c r="BM5" i="1"/>
  <c r="BN5" i="1"/>
  <c r="AT5" i="1"/>
  <c r="RM4" i="1"/>
  <c r="VY4" i="1"/>
  <c r="UB4" i="1"/>
  <c r="UC4" i="1"/>
  <c r="TF4" i="1"/>
  <c r="RO4" i="1"/>
  <c r="BN4" i="1"/>
  <c r="BM4" i="1"/>
  <c r="BL4" i="1"/>
  <c r="AP4" i="1"/>
  <c r="AT4" i="1"/>
  <c r="AM4" i="1"/>
  <c r="AK4" i="1"/>
  <c r="AI4" i="1"/>
  <c r="AF4" i="1"/>
  <c r="AD4" i="1"/>
  <c r="Z4" i="1"/>
  <c r="Y4" i="1"/>
</calcChain>
</file>

<file path=xl/sharedStrings.xml><?xml version="1.0" encoding="utf-8"?>
<sst xmlns="http://schemas.openxmlformats.org/spreadsheetml/2006/main" count="1605" uniqueCount="1192">
  <si>
    <t>Digital Repository Object ID</t>
  </si>
  <si>
    <t>Title</t>
  </si>
  <si>
    <t>Year of release or publication</t>
  </si>
  <si>
    <t>Primary format of content</t>
  </si>
  <si>
    <t>Additional format #1</t>
  </si>
  <si>
    <t>Additional format #2</t>
  </si>
  <si>
    <t>Add more formats</t>
  </si>
  <si>
    <t>Researcher #1 last name</t>
  </si>
  <si>
    <t>Researcher #1 first name</t>
  </si>
  <si>
    <t>Researcher #1 role</t>
  </si>
  <si>
    <t>Researcher #2 last name</t>
  </si>
  <si>
    <t>Researcher #2 first name</t>
  </si>
  <si>
    <t>Researcher #2 role</t>
  </si>
  <si>
    <t>Researcher #3 last name</t>
  </si>
  <si>
    <t>Researcher #3 first name</t>
  </si>
  <si>
    <t>Researcher #3 role</t>
  </si>
  <si>
    <t>Researcher #3 ORCID</t>
  </si>
  <si>
    <t>Researcher #3 ISNI</t>
  </si>
  <si>
    <t>Researcher #4 last name</t>
  </si>
  <si>
    <t>Researcher #4 first name</t>
  </si>
  <si>
    <t>Researcher #4 role</t>
  </si>
  <si>
    <t>Researcher #4 ORCID</t>
  </si>
  <si>
    <t>Researcher #4 ISNI</t>
  </si>
  <si>
    <t>Researcher #5 last name</t>
  </si>
  <si>
    <t>Researcher #5 first name</t>
  </si>
  <si>
    <t>Researcher #5 role</t>
  </si>
  <si>
    <t>Researcher #5 ORCID</t>
  </si>
  <si>
    <t>Researcher #5 ISNI</t>
  </si>
  <si>
    <t>Researcher #6 last name</t>
  </si>
  <si>
    <t>Researcher #6 first name</t>
  </si>
  <si>
    <t>Researcher #6 role</t>
  </si>
  <si>
    <t>Researcher #6 ORCID</t>
  </si>
  <si>
    <t>Researcher #6 ISNI</t>
  </si>
  <si>
    <t>Researcher #7 last name</t>
  </si>
  <si>
    <t>Researcher #7 first name</t>
  </si>
  <si>
    <t>Researcher #7 role</t>
  </si>
  <si>
    <t>Researcher #7 ORCID</t>
  </si>
  <si>
    <t>Researcher #7 ISNI</t>
  </si>
  <si>
    <t>Researcher #8 last name</t>
  </si>
  <si>
    <t>Researcher #8 first name</t>
  </si>
  <si>
    <t>Researcher #8 role</t>
  </si>
  <si>
    <t>Researcher #8 ORCID</t>
  </si>
  <si>
    <t>Researcher #8 ISNI</t>
  </si>
  <si>
    <t>Researcher #9 last name</t>
  </si>
  <si>
    <t>Researcher #9 first name</t>
  </si>
  <si>
    <t>Researcher #9 role</t>
  </si>
  <si>
    <t>Researcher #9 ORCID</t>
  </si>
  <si>
    <t>Researcher #9 ISNI</t>
  </si>
  <si>
    <t>Researcher #10 last name</t>
  </si>
  <si>
    <t>Researcher #10 first name</t>
  </si>
  <si>
    <t>Researcher #10 role</t>
  </si>
  <si>
    <t>Researcher #10 ORCID</t>
  </si>
  <si>
    <t>Researcher #10 ISNI</t>
  </si>
  <si>
    <t>Researcher #11 last name</t>
  </si>
  <si>
    <t>Researcher #11 first name</t>
  </si>
  <si>
    <t>Researcher #11 role</t>
  </si>
  <si>
    <t>Researcher #11 ORCID</t>
  </si>
  <si>
    <t>Researcher #11 ISNI</t>
  </si>
  <si>
    <t>Researcher #12 last name</t>
  </si>
  <si>
    <t>Researcher #12 first name</t>
  </si>
  <si>
    <t>Researcher #12 role</t>
  </si>
  <si>
    <t>Researcher #12 ORCID</t>
  </si>
  <si>
    <t>Researcher #12 ISNI</t>
  </si>
  <si>
    <t>Researcher #13 last name</t>
  </si>
  <si>
    <t>Researcher #13 first name</t>
  </si>
  <si>
    <t>Researcher #13 role</t>
  </si>
  <si>
    <t>Researcher #13 ORCID</t>
  </si>
  <si>
    <t>Researcher #13 ISNI</t>
  </si>
  <si>
    <t>Researcher #14 last name</t>
  </si>
  <si>
    <t>Researcher #14 first name</t>
  </si>
  <si>
    <t>Researcher #14 role</t>
  </si>
  <si>
    <t>Researcher #14 ORCID</t>
  </si>
  <si>
    <t>Researcher #14 ISNI</t>
  </si>
  <si>
    <t>Researcher #15 last name</t>
  </si>
  <si>
    <t>Researcher #15 first name</t>
  </si>
  <si>
    <t>Researcher #15 role</t>
  </si>
  <si>
    <t>Researcher #15 ORCID</t>
  </si>
  <si>
    <t>Researcher #15 ISNI</t>
  </si>
  <si>
    <t>Researcher #16 last name</t>
  </si>
  <si>
    <t>Researcher #16 first name</t>
  </si>
  <si>
    <t>Researcher #16 role</t>
  </si>
  <si>
    <t>Researcher #16 ORCID</t>
  </si>
  <si>
    <t>Researcher #16 ISNI</t>
  </si>
  <si>
    <t>Researcher #17 last name</t>
  </si>
  <si>
    <t>Researcher #17 first name</t>
  </si>
  <si>
    <t>Researcher #17 role</t>
  </si>
  <si>
    <t>Researcher #17 ORCID</t>
  </si>
  <si>
    <t>Researcher #17 ISNI</t>
  </si>
  <si>
    <t>Researcher #18 last name</t>
  </si>
  <si>
    <t>Researcher #18 first name</t>
  </si>
  <si>
    <t>Researcher #18 role</t>
  </si>
  <si>
    <t>Researcher #18 ORCID</t>
  </si>
  <si>
    <t>Researcher #18 ISNI</t>
  </si>
  <si>
    <t>Researcher #19 last name</t>
  </si>
  <si>
    <t>Researcher #19 first name</t>
  </si>
  <si>
    <t>Researcher #19 role</t>
  </si>
  <si>
    <t>Researcher #19 ORCID</t>
  </si>
  <si>
    <t>Researcher #19 ISNI</t>
  </si>
  <si>
    <t>Researcher #20 last name</t>
  </si>
  <si>
    <t>Researcher #20 first name</t>
  </si>
  <si>
    <t>Researcher #20 role</t>
  </si>
  <si>
    <t>Researcher #20 ORCID</t>
  </si>
  <si>
    <t>Researcher #20 ISNI</t>
  </si>
  <si>
    <t>Abstract</t>
  </si>
  <si>
    <t>Citation for related publication #1</t>
  </si>
  <si>
    <t>Citation for related publication #2</t>
  </si>
  <si>
    <t>Citation for related publication #3</t>
  </si>
  <si>
    <t>Citation for related publication #4</t>
  </si>
  <si>
    <t>Citation for related publication #5</t>
  </si>
  <si>
    <t>Citation for related publication #6</t>
  </si>
  <si>
    <t>Citation for related publication #7</t>
  </si>
  <si>
    <t>Citation for related publication #8</t>
  </si>
  <si>
    <t>Citation for related publication #9</t>
  </si>
  <si>
    <t>Citation for related publication #10</t>
  </si>
  <si>
    <t>URL for related website</t>
  </si>
  <si>
    <t>Project name</t>
  </si>
  <si>
    <t>Add more funding info</t>
  </si>
  <si>
    <t>Add citations #2 - 5</t>
  </si>
  <si>
    <t>Add citations #6 - 10</t>
  </si>
  <si>
    <t>Add researchers #6 - #10</t>
  </si>
  <si>
    <t>Add researchers #11 - #20</t>
  </si>
  <si>
    <t>Add topics #6 - 10</t>
  </si>
  <si>
    <t>Add topics #11 - 15</t>
  </si>
  <si>
    <t>Add topics #16 - 20</t>
  </si>
  <si>
    <t>Place #2</t>
  </si>
  <si>
    <t>Place #3</t>
  </si>
  <si>
    <t>Place #4</t>
  </si>
  <si>
    <t>Place #5</t>
  </si>
  <si>
    <t>Add more places</t>
  </si>
  <si>
    <t>Time period #2</t>
  </si>
  <si>
    <t>Time period #3</t>
  </si>
  <si>
    <t>Time period #4</t>
  </si>
  <si>
    <t>Time period #5</t>
  </si>
  <si>
    <t>Add more time periods</t>
  </si>
  <si>
    <t>Add more disciplines</t>
  </si>
  <si>
    <t>Core description</t>
  </si>
  <si>
    <t>Content description</t>
  </si>
  <si>
    <t>Related research outputs</t>
  </si>
  <si>
    <t>Topic keyword #1</t>
  </si>
  <si>
    <t>Place described (if geographic) #1</t>
  </si>
  <si>
    <t>Time period described (if historical) #1</t>
  </si>
  <si>
    <t>Subject discipline #1</t>
  </si>
  <si>
    <t>Click the "+" above green columns to open more fields</t>
  </si>
  <si>
    <t>Topic keyword #2</t>
  </si>
  <si>
    <t>Topic keyword #3</t>
  </si>
  <si>
    <t>Topic keyword #4</t>
  </si>
  <si>
    <t>Topic keyword #5</t>
  </si>
  <si>
    <t>Topic keyword #6</t>
  </si>
  <si>
    <t>Topic keyword #7</t>
  </si>
  <si>
    <t>Topic keyword #8</t>
  </si>
  <si>
    <t>Topic keyword #9</t>
  </si>
  <si>
    <t>Topic keyword #10</t>
  </si>
  <si>
    <t>Topic keyword #11</t>
  </si>
  <si>
    <t>Topic keyword #12</t>
  </si>
  <si>
    <t>Topic keyword #13</t>
  </si>
  <si>
    <t>Topic keyword #14</t>
  </si>
  <si>
    <t>Topic keyword #15</t>
  </si>
  <si>
    <t>Topic keyword #16</t>
  </si>
  <si>
    <t>Topic keyword #17</t>
  </si>
  <si>
    <t>Topic keyword #18</t>
  </si>
  <si>
    <t>Topic keyword #19</t>
  </si>
  <si>
    <t>Topic keyword #20</t>
  </si>
  <si>
    <t>Subject discipline #2</t>
  </si>
  <si>
    <t>Subject discipline #3</t>
  </si>
  <si>
    <t>Subject discipline #4</t>
  </si>
  <si>
    <t>Subject discipline #5</t>
  </si>
  <si>
    <t>Audiovisual</t>
  </si>
  <si>
    <t>Dataset</t>
  </si>
  <si>
    <t>Image</t>
  </si>
  <si>
    <t>PhysicalObject</t>
  </si>
  <si>
    <t>Software</t>
  </si>
  <si>
    <t>Sound</t>
  </si>
  <si>
    <t>Text</t>
  </si>
  <si>
    <t>moving image</t>
  </si>
  <si>
    <t>Video</t>
  </si>
  <si>
    <t>software, multimedia</t>
  </si>
  <si>
    <t>still image</t>
  </si>
  <si>
    <t>three dimensional object</t>
  </si>
  <si>
    <t>sound recording</t>
  </si>
  <si>
    <t>Audio</t>
  </si>
  <si>
    <t>text</t>
  </si>
  <si>
    <t>Map</t>
  </si>
  <si>
    <t>cartographic</t>
  </si>
  <si>
    <t>notated music</t>
  </si>
  <si>
    <t>Musical Notation</t>
  </si>
  <si>
    <t>3D Object</t>
  </si>
  <si>
    <t>Template term</t>
  </si>
  <si>
    <t>DataCite ResourceTypeGeneral</t>
  </si>
  <si>
    <t>MODS typeOfResource</t>
  </si>
  <si>
    <t>Book</t>
  </si>
  <si>
    <t>Book Chapter</t>
  </si>
  <si>
    <t>Book Prospectus</t>
  </si>
  <si>
    <t>Book Review</t>
  </si>
  <si>
    <t>Book Series</t>
  </si>
  <si>
    <t>Conference Abstract</t>
  </si>
  <si>
    <t>Conference Paper</t>
  </si>
  <si>
    <t>Conference Poster</t>
  </si>
  <si>
    <t>Conference Program</t>
  </si>
  <si>
    <t>Dictionary Entry</t>
  </si>
  <si>
    <t>Disclosure</t>
  </si>
  <si>
    <t>Dissertation</t>
  </si>
  <si>
    <t>Edited Book</t>
  </si>
  <si>
    <t>Encyclopedia Entry</t>
  </si>
  <si>
    <t>Funding Submission</t>
  </si>
  <si>
    <t>Journal Article</t>
  </si>
  <si>
    <t>Journal Issue</t>
  </si>
  <si>
    <t>License</t>
  </si>
  <si>
    <t>Magazine Article</t>
  </si>
  <si>
    <t>Manual</t>
  </si>
  <si>
    <t>Newsletter Article</t>
  </si>
  <si>
    <t>Newspaper Article</t>
  </si>
  <si>
    <t>Online Resource</t>
  </si>
  <si>
    <t>Patent</t>
  </si>
  <si>
    <t>Registered Copyright</t>
  </si>
  <si>
    <t>Report</t>
  </si>
  <si>
    <t>Research Tool</t>
  </si>
  <si>
    <t>Supervised Student Publication</t>
  </si>
  <si>
    <t>Tenure-Promotion</t>
  </si>
  <si>
    <t>Test</t>
  </si>
  <si>
    <t>Trademark</t>
  </si>
  <si>
    <t>Translation</t>
  </si>
  <si>
    <t>Website</t>
  </si>
  <si>
    <t>Working Paper</t>
  </si>
  <si>
    <t>Term</t>
  </si>
  <si>
    <t>Qualitative Data</t>
  </si>
  <si>
    <t>Class Project</t>
  </si>
  <si>
    <t>Computer Game</t>
  </si>
  <si>
    <t>Source: https://dictionary.casrai.org/Output_Types (except for highlighted terms)</t>
  </si>
  <si>
    <t>Aeronautics &amp; Astronautics</t>
  </si>
  <si>
    <t>Agriculture</t>
  </si>
  <si>
    <t>Anthropology</t>
  </si>
  <si>
    <t>Art &amp; Art History</t>
  </si>
  <si>
    <t>Artificial Intelligence</t>
  </si>
  <si>
    <t>Astronomy</t>
  </si>
  <si>
    <t>Astrophysics</t>
  </si>
  <si>
    <t>Biochemistry</t>
  </si>
  <si>
    <t>Bioengineering</t>
  </si>
  <si>
    <t>Biology</t>
  </si>
  <si>
    <t>Business</t>
  </si>
  <si>
    <t>Cartography</t>
  </si>
  <si>
    <t>Census</t>
  </si>
  <si>
    <t>Chemical Engineering</t>
  </si>
  <si>
    <t>Chemistry</t>
  </si>
  <si>
    <t>City</t>
  </si>
  <si>
    <t>Civil &amp; Environmental Engineering</t>
  </si>
  <si>
    <t>Classics</t>
  </si>
  <si>
    <t>Communication</t>
  </si>
  <si>
    <t>Computer Engineering</t>
  </si>
  <si>
    <t>Computer Science</t>
  </si>
  <si>
    <t>Computer Vision</t>
  </si>
  <si>
    <t>Crime</t>
  </si>
  <si>
    <t>Demographics</t>
  </si>
  <si>
    <t>Ecology</t>
  </si>
  <si>
    <t>Economics</t>
  </si>
  <si>
    <t>Education</t>
  </si>
  <si>
    <t>Electrical Engineering</t>
  </si>
  <si>
    <t>Energy</t>
  </si>
  <si>
    <t>Engineering</t>
  </si>
  <si>
    <t>Environmental Science</t>
  </si>
  <si>
    <t>Ethics</t>
  </si>
  <si>
    <t>Gender</t>
  </si>
  <si>
    <t>Genetics</t>
  </si>
  <si>
    <t>Geography</t>
  </si>
  <si>
    <t>Geology</t>
  </si>
  <si>
    <t>Geophysics</t>
  </si>
  <si>
    <t>Global</t>
  </si>
  <si>
    <t>Government</t>
  </si>
  <si>
    <t>Health</t>
  </si>
  <si>
    <t>History</t>
  </si>
  <si>
    <t>Housing</t>
  </si>
  <si>
    <t>Humanities</t>
  </si>
  <si>
    <t>Image Analysis</t>
  </si>
  <si>
    <t>Immigration</t>
  </si>
  <si>
    <t>Immunology</t>
  </si>
  <si>
    <t>International</t>
  </si>
  <si>
    <t>Labor</t>
  </si>
  <si>
    <t>Language</t>
  </si>
  <si>
    <t>Law</t>
  </si>
  <si>
    <t>Law Enforcement</t>
  </si>
  <si>
    <t>LGBTQIA</t>
  </si>
  <si>
    <t>Library Science</t>
  </si>
  <si>
    <t>Linguistics</t>
  </si>
  <si>
    <t>Literature</t>
  </si>
  <si>
    <t>Machine Learning</t>
  </si>
  <si>
    <t>Materials Science</t>
  </si>
  <si>
    <t>Mathematics</t>
  </si>
  <si>
    <t>Medicine</t>
  </si>
  <si>
    <t>Metadata</t>
  </si>
  <si>
    <t>Microbiology</t>
  </si>
  <si>
    <t>Music</t>
  </si>
  <si>
    <t>National</t>
  </si>
  <si>
    <t>Neurology &amp; Neurobiology</t>
  </si>
  <si>
    <t>Pathology</t>
  </si>
  <si>
    <t>Pediatrics</t>
  </si>
  <si>
    <t>Philosophy</t>
  </si>
  <si>
    <t>Physics</t>
  </si>
  <si>
    <t>Physiology</t>
  </si>
  <si>
    <t>Political Science</t>
  </si>
  <si>
    <t>Population</t>
  </si>
  <si>
    <t>Psychology</t>
  </si>
  <si>
    <t>Race &amp; Ethnicity</t>
  </si>
  <si>
    <t>Religion &amp; Belief Systems</t>
  </si>
  <si>
    <t>Science</t>
  </si>
  <si>
    <t>Sexuality</t>
  </si>
  <si>
    <t>Social Science</t>
  </si>
  <si>
    <t>Social Services</t>
  </si>
  <si>
    <t>Sociology</t>
  </si>
  <si>
    <t>Sound Analysis</t>
  </si>
  <si>
    <t>Sports</t>
  </si>
  <si>
    <t>State</t>
  </si>
  <si>
    <t>Statistics</t>
  </si>
  <si>
    <t>Systems Analysis</t>
  </si>
  <si>
    <t>Technology</t>
  </si>
  <si>
    <t>Text Analysis</t>
  </si>
  <si>
    <t>Theater</t>
  </si>
  <si>
    <t>Transportation</t>
  </si>
  <si>
    <t>Video Analysis</t>
  </si>
  <si>
    <t>analyst</t>
  </si>
  <si>
    <t>associated name</t>
  </si>
  <si>
    <t>author</t>
  </si>
  <si>
    <t>cartographer</t>
  </si>
  <si>
    <t>compiler</t>
  </si>
  <si>
    <t>conceptor</t>
  </si>
  <si>
    <t>consultant</t>
  </si>
  <si>
    <t>consultant to a project</t>
  </si>
  <si>
    <t>contractor</t>
  </si>
  <si>
    <t>contributor</t>
  </si>
  <si>
    <t>copyright holder</t>
  </si>
  <si>
    <t>creator</t>
  </si>
  <si>
    <t>data contributor</t>
  </si>
  <si>
    <t>data manager</t>
  </si>
  <si>
    <t>depositor</t>
  </si>
  <si>
    <t>distributor</t>
  </si>
  <si>
    <t>editor</t>
  </si>
  <si>
    <t>expert</t>
  </si>
  <si>
    <t>field director</t>
  </si>
  <si>
    <t>funder</t>
  </si>
  <si>
    <t>geographic information specialist</t>
  </si>
  <si>
    <t>laboratory</t>
  </si>
  <si>
    <t>laboratory director</t>
  </si>
  <si>
    <t>licensor</t>
  </si>
  <si>
    <t>markup editor</t>
  </si>
  <si>
    <t>metadata contact</t>
  </si>
  <si>
    <t>monitor</t>
  </si>
  <si>
    <t>originator</t>
  </si>
  <si>
    <t>other</t>
  </si>
  <si>
    <t>permitting agency</t>
  </si>
  <si>
    <t>process contact</t>
  </si>
  <si>
    <t>programmer</t>
  </si>
  <si>
    <t>project director</t>
  </si>
  <si>
    <t>provider</t>
  </si>
  <si>
    <t>publisher</t>
  </si>
  <si>
    <t>research team head</t>
  </si>
  <si>
    <t>research team member</t>
  </si>
  <si>
    <t>researcher</t>
  </si>
  <si>
    <t>scientific advisor</t>
  </si>
  <si>
    <t>surveyor</t>
  </si>
  <si>
    <t>Role term</t>
  </si>
  <si>
    <t>druid</t>
  </si>
  <si>
    <t>sourceId</t>
  </si>
  <si>
    <t>ti1:title</t>
  </si>
  <si>
    <t>dt:dateIssued</t>
  </si>
  <si>
    <t>ty1:typeOfResource</t>
  </si>
  <si>
    <t>dc:resourceTypeGeneral</t>
  </si>
  <si>
    <t>ty2:typeOfResource</t>
  </si>
  <si>
    <t>ty3:typeOfResource</t>
  </si>
  <si>
    <t>DO NOT EDIT</t>
  </si>
  <si>
    <t>dc:ResourceType</t>
  </si>
  <si>
    <t>Primary document type</t>
  </si>
  <si>
    <t>Additional document type #1</t>
  </si>
  <si>
    <t>Additional document type #2</t>
  </si>
  <si>
    <t>Add more document types</t>
  </si>
  <si>
    <t>ge1:genre</t>
  </si>
  <si>
    <t>ge2:genre</t>
  </si>
  <si>
    <t>ge3:genre</t>
  </si>
  <si>
    <t>DataCite nameType</t>
  </si>
  <si>
    <t>MODS name type</t>
  </si>
  <si>
    <t>Personal</t>
  </si>
  <si>
    <t>Organizational</t>
  </si>
  <si>
    <t>personal</t>
  </si>
  <si>
    <t>corporate</t>
  </si>
  <si>
    <t>Person</t>
  </si>
  <si>
    <t>Organization</t>
  </si>
  <si>
    <t>sponsor</t>
  </si>
  <si>
    <t>dc:na1:familyName</t>
  </si>
  <si>
    <t>dc:na1:givenName</t>
  </si>
  <si>
    <t>na1:namePart</t>
  </si>
  <si>
    <t>dc:na1:nameType</t>
  </si>
  <si>
    <t>Creators &amp; contributors - individuals</t>
  </si>
  <si>
    <t>Citation</t>
  </si>
  <si>
    <t>Preferred citation</t>
  </si>
  <si>
    <t>no1:note</t>
  </si>
  <si>
    <t>no1:type</t>
  </si>
  <si>
    <t>no1:displayLabel</t>
  </si>
  <si>
    <t>na1:nameIdentifier2</t>
  </si>
  <si>
    <t>ro1:roleCode</t>
  </si>
  <si>
    <t>ro1:authority</t>
  </si>
  <si>
    <t>ro1:authorityURI</t>
  </si>
  <si>
    <t>ro1:valueURI</t>
  </si>
  <si>
    <t>Role code</t>
  </si>
  <si>
    <t>aut</t>
  </si>
  <si>
    <t>Role authority</t>
  </si>
  <si>
    <t>Role authority URI</t>
  </si>
  <si>
    <t>Role value URI</t>
  </si>
  <si>
    <t>marcrelator</t>
  </si>
  <si>
    <t>http://id.loc.gov/vocabulary/relators</t>
  </si>
  <si>
    <t>http://id.loc.gov/vocabulary/relators/aut</t>
  </si>
  <si>
    <t>spn</t>
  </si>
  <si>
    <t>http://id.loc.gov/vocabulary/relators/spn</t>
  </si>
  <si>
    <t>dc:na2:familyName</t>
  </si>
  <si>
    <t>dc:na2:givenName</t>
  </si>
  <si>
    <t>na2:namePart</t>
  </si>
  <si>
    <t>dc:na2:nameType</t>
  </si>
  <si>
    <t>ro2:roleCode</t>
  </si>
  <si>
    <t>ro2:authority</t>
  </si>
  <si>
    <t>ro2:authorityURI</t>
  </si>
  <si>
    <t>ro2:valueURI</t>
  </si>
  <si>
    <t>Researcher #1 ORCID URI</t>
  </si>
  <si>
    <t>Researcher #1 ISNI URI</t>
  </si>
  <si>
    <t>Researcher #2 ORCID URI</t>
  </si>
  <si>
    <t>Researcher #2 ISNI URI</t>
  </si>
  <si>
    <t>na2:nameIdentifier2</t>
  </si>
  <si>
    <t>na2:nameIdentifier1</t>
  </si>
  <si>
    <t>na21:namePart</t>
  </si>
  <si>
    <t>ro21:roleText</t>
  </si>
  <si>
    <t>na22:namePart</t>
  </si>
  <si>
    <t>Add researchers #3 - #5</t>
  </si>
  <si>
    <t>ro21:roleCode</t>
  </si>
  <si>
    <t>ro21:authority</t>
  </si>
  <si>
    <t>ro21:authorityURI</t>
  </si>
  <si>
    <t>ro21:valueURI</t>
  </si>
  <si>
    <t>ab:abstract</t>
  </si>
  <si>
    <t>su1:p1:value</t>
  </si>
  <si>
    <t>su2:p1:value</t>
  </si>
  <si>
    <t>su1:p1:type</t>
  </si>
  <si>
    <t>su2:p1:type</t>
  </si>
  <si>
    <t>su31:displayLabel</t>
  </si>
  <si>
    <t>su21:p1:value</t>
  </si>
  <si>
    <t>su21:p1:type</t>
  </si>
  <si>
    <t>su26:p1:value</t>
  </si>
  <si>
    <t>su31:p1:value</t>
  </si>
  <si>
    <t>su31:p1:type</t>
  </si>
  <si>
    <t>ri1:url</t>
  </si>
  <si>
    <t>ri1:title</t>
  </si>
  <si>
    <t>ri1:displayLabel</t>
  </si>
  <si>
    <t>ro22:roleCode</t>
  </si>
  <si>
    <t>ro22:authority</t>
  </si>
  <si>
    <t>ro22:authorityURI</t>
  </si>
  <si>
    <t>ro22:valueURI</t>
  </si>
  <si>
    <t>na23:namePart</t>
  </si>
  <si>
    <t>ro23:roleCode</t>
  </si>
  <si>
    <t>ro23:authority</t>
  </si>
  <si>
    <t>ro23:authorityURI</t>
  </si>
  <si>
    <t>ro23:valueURI</t>
  </si>
  <si>
    <t>host institution</t>
  </si>
  <si>
    <t>hst</t>
  </si>
  <si>
    <t>TO DO: separate lists for individual and organizational roles</t>
  </si>
  <si>
    <t>Grants and funding</t>
  </si>
  <si>
    <t>no2:note</t>
  </si>
  <si>
    <t>no2:displayLabel</t>
  </si>
  <si>
    <t>su3:p1:value</t>
  </si>
  <si>
    <t>su4:p1:value</t>
  </si>
  <si>
    <t>su5:p1:value</t>
  </si>
  <si>
    <t>no3:note</t>
  </si>
  <si>
    <t>no3:displayLabel</t>
  </si>
  <si>
    <t>no13:displayLabel</t>
  </si>
  <si>
    <t>Technical Report</t>
  </si>
  <si>
    <t>su32:p1:value</t>
  </si>
  <si>
    <t>su32:displayLabel</t>
  </si>
  <si>
    <t>su32:p1:type</t>
  </si>
  <si>
    <t>rc:languageOfCataloging</t>
  </si>
  <si>
    <t>rc:languageOfCatalogingTerm</t>
  </si>
  <si>
    <t>rc:langAuthority</t>
  </si>
  <si>
    <t>rc:langAuthorityURI</t>
  </si>
  <si>
    <t>rc:langValueURI</t>
  </si>
  <si>
    <t>rc:contentSource</t>
  </si>
  <si>
    <t>rc:contentSourceAuthority</t>
  </si>
  <si>
    <t>rc:contentSourceAuthorityURI</t>
  </si>
  <si>
    <t>rc:contentSourceValueURI</t>
  </si>
  <si>
    <t>Year of data creation or collection (or start year, if multiyear)</t>
  </si>
  <si>
    <t>(end year of data creation or collection, if multiyear)</t>
  </si>
  <si>
    <t>dt:dateCreated</t>
  </si>
  <si>
    <t>dt:dateCreated2</t>
  </si>
  <si>
    <t>dt:dateCreatedKeyDate</t>
  </si>
  <si>
    <t>dt:dateCreatedEncoding</t>
  </si>
  <si>
    <t>dt:dateCreatedPoint</t>
  </si>
  <si>
    <t>dt:dateCreated2Point</t>
  </si>
  <si>
    <t>dt:dateIssuedEncoding</t>
  </si>
  <si>
    <t>dt:dateIssuedKeyDate</t>
  </si>
  <si>
    <t>Grantor/funder #1</t>
  </si>
  <si>
    <t>Award number #1</t>
  </si>
  <si>
    <t>Sponsoring institutions</t>
  </si>
  <si>
    <t>Institution #1 name</t>
  </si>
  <si>
    <t>Institution #2 name</t>
  </si>
  <si>
    <t>Institution #3 name</t>
  </si>
  <si>
    <t>Extent</t>
  </si>
  <si>
    <t>ph1:extent</t>
  </si>
  <si>
    <t>dc:rights</t>
  </si>
  <si>
    <t>su3:p1:type</t>
  </si>
  <si>
    <t>su4:p1:type</t>
  </si>
  <si>
    <t>su5:p1:type</t>
  </si>
  <si>
    <t>su6:p1:value</t>
  </si>
  <si>
    <t>su6:p1:type</t>
  </si>
  <si>
    <t>su7:p1:value</t>
  </si>
  <si>
    <t>su7:p1:type</t>
  </si>
  <si>
    <t>su8:p1:value</t>
  </si>
  <si>
    <t>su8:p1:type</t>
  </si>
  <si>
    <t>su9:p1:value</t>
  </si>
  <si>
    <t>su9:p1:type</t>
  </si>
  <si>
    <t>su10:p1:value</t>
  </si>
  <si>
    <t>su10:p1:type</t>
  </si>
  <si>
    <t>su22:p1:value</t>
  </si>
  <si>
    <t>su22:p1:type</t>
  </si>
  <si>
    <t>su23:p1:value</t>
  </si>
  <si>
    <t>su23:p1:type</t>
  </si>
  <si>
    <t>su24:p1:value</t>
  </si>
  <si>
    <t>su24:p1:type</t>
  </si>
  <si>
    <t>su25:p1:value</t>
  </si>
  <si>
    <t>su25:p1:type</t>
  </si>
  <si>
    <t>su26:p1:type</t>
  </si>
  <si>
    <t>su27:p1:value</t>
  </si>
  <si>
    <t>su27:p1:type</t>
  </si>
  <si>
    <t>su28:p1:value</t>
  </si>
  <si>
    <t>su28:p1:type</t>
  </si>
  <si>
    <t>su29:p1:value</t>
  </si>
  <si>
    <t>su29:p1:type</t>
  </si>
  <si>
    <t>su30:p1:value</t>
  </si>
  <si>
    <t>su30:p1:type</t>
  </si>
  <si>
    <t>su33:p1:value</t>
  </si>
  <si>
    <t>su33:displayLabel</t>
  </si>
  <si>
    <t>su33:p1:type</t>
  </si>
  <si>
    <t>su34:p1:value</t>
  </si>
  <si>
    <t>su34:displayLabel</t>
  </si>
  <si>
    <t>su34:p1:type</t>
  </si>
  <si>
    <t>su35:p1:value</t>
  </si>
  <si>
    <t>su35:displayLabel</t>
  </si>
  <si>
    <t>su35:p1:type</t>
  </si>
  <si>
    <t>dc:funderName1</t>
  </si>
  <si>
    <t>dc:awardNumber1</t>
  </si>
  <si>
    <t>dc:funderName2</t>
  </si>
  <si>
    <t>dc:awardNumber2</t>
  </si>
  <si>
    <t>dc:funderName3</t>
  </si>
  <si>
    <t>dc:awardNumber3</t>
  </si>
  <si>
    <t>dc:awardNumber4</t>
  </si>
  <si>
    <t>Grantor/funder #2</t>
  </si>
  <si>
    <t>Award number #2</t>
  </si>
  <si>
    <t>Grantor/funder #3</t>
  </si>
  <si>
    <t>Award number #3</t>
  </si>
  <si>
    <t>Grantor/funder #4</t>
  </si>
  <si>
    <t>Award number #4</t>
  </si>
  <si>
    <t>dc:funderName4</t>
  </si>
  <si>
    <t>no14:displayLabel</t>
  </si>
  <si>
    <t>no15:displayLabel</t>
  </si>
  <si>
    <t>no16:displayLabel</t>
  </si>
  <si>
    <t>no17:displayLabel</t>
  </si>
  <si>
    <t>Grantor/funder #5</t>
  </si>
  <si>
    <t>Award number #5</t>
  </si>
  <si>
    <t>dc:funderName5</t>
  </si>
  <si>
    <t>dc:awardNumber5</t>
  </si>
  <si>
    <t>Institution #4 name</t>
  </si>
  <si>
    <t>na24:namePart</t>
  </si>
  <si>
    <t>ro24:roleCode</t>
  </si>
  <si>
    <t>ro24:authority</t>
  </si>
  <si>
    <t>ro24:authorityURI</t>
  </si>
  <si>
    <t>ro24:valueURI</t>
  </si>
  <si>
    <t>Institution #5 name</t>
  </si>
  <si>
    <t>na25:namePart</t>
  </si>
  <si>
    <t>ro25:roleCode</t>
  </si>
  <si>
    <t>ro25:authority</t>
  </si>
  <si>
    <t>ro25:authorityURI</t>
  </si>
  <si>
    <t>ro25:valueURI</t>
  </si>
  <si>
    <t>Institution #6 name</t>
  </si>
  <si>
    <t>na26:namePart</t>
  </si>
  <si>
    <t>ro26:roleCode</t>
  </si>
  <si>
    <t>ro26:authority</t>
  </si>
  <si>
    <t>ro26:authorityURI</t>
  </si>
  <si>
    <t>ro26:valueURI</t>
  </si>
  <si>
    <t>Institution #7 name</t>
  </si>
  <si>
    <t>na27:namePart</t>
  </si>
  <si>
    <t>ro27:roleCode</t>
  </si>
  <si>
    <t>ro27:authority</t>
  </si>
  <si>
    <t>ro27:authorityURI</t>
  </si>
  <si>
    <t>ro27:valueURI</t>
  </si>
  <si>
    <t>na28:namePart</t>
  </si>
  <si>
    <t>ro28:roleCode</t>
  </si>
  <si>
    <t>ro28:authority</t>
  </si>
  <si>
    <t>ro28:authorityURI</t>
  </si>
  <si>
    <t>ro28:valueURI</t>
  </si>
  <si>
    <t>Institution #8 name</t>
  </si>
  <si>
    <t>Institution #9 name</t>
  </si>
  <si>
    <t>na29:namePart</t>
  </si>
  <si>
    <t>ro29:roleCode</t>
  </si>
  <si>
    <t>ro29:authority</t>
  </si>
  <si>
    <t>ro29:authorityURI</t>
  </si>
  <si>
    <t>ro29:valueURI</t>
  </si>
  <si>
    <t>Institution #10 name</t>
  </si>
  <si>
    <t>na30:namePart</t>
  </si>
  <si>
    <t>ro30:roleCode</t>
  </si>
  <si>
    <t>ro30:authority</t>
  </si>
  <si>
    <t>ro30:authorityURI</t>
  </si>
  <si>
    <t>ro30:valueURI</t>
  </si>
  <si>
    <t>Add institutions #4 - #5</t>
  </si>
  <si>
    <t>Add institutions #6 - #10</t>
  </si>
  <si>
    <t>na1:type</t>
  </si>
  <si>
    <t>na2:type</t>
  </si>
  <si>
    <t>ro2:roleText</t>
  </si>
  <si>
    <t>na21:type</t>
  </si>
  <si>
    <t>na22:type</t>
  </si>
  <si>
    <t>id1:identifier</t>
  </si>
  <si>
    <t>id1:type</t>
  </si>
  <si>
    <t>id1:displayLabel</t>
  </si>
  <si>
    <t>License or rights statement for DataCite</t>
  </si>
  <si>
    <t>ge1:authority</t>
  </si>
  <si>
    <t>ge4:genre</t>
  </si>
  <si>
    <t>dc:na3:familyName</t>
  </si>
  <si>
    <t>dc:na3:givenName</t>
  </si>
  <si>
    <t>na3:namePart</t>
  </si>
  <si>
    <t>dc:na3:nameType</t>
  </si>
  <si>
    <t>na3:type</t>
  </si>
  <si>
    <t>na3:nameIdentifier1</t>
  </si>
  <si>
    <t>na3:nameIdentifier2</t>
  </si>
  <si>
    <t>ro3:roleText</t>
  </si>
  <si>
    <t>ro3:roleCode</t>
  </si>
  <si>
    <t>ro3:authority</t>
  </si>
  <si>
    <t>ro3:authorityURI</t>
  </si>
  <si>
    <t>ro3:valueURI</t>
  </si>
  <si>
    <t>ro4:roleCode</t>
  </si>
  <si>
    <t>ro4:authority</t>
  </si>
  <si>
    <t>ro4:authorityURI</t>
  </si>
  <si>
    <t>ro4:valueURI</t>
  </si>
  <si>
    <t>ro4:roleText</t>
  </si>
  <si>
    <t>dc:na4:familyName</t>
  </si>
  <si>
    <t>dc:na4:givenName</t>
  </si>
  <si>
    <t>na4:nameIdentifier1</t>
  </si>
  <si>
    <t>na4:nameIdentifier2</t>
  </si>
  <si>
    <t>na4:namePart</t>
  </si>
  <si>
    <t>dc:na4:nameType</t>
  </si>
  <si>
    <t>na4:type</t>
  </si>
  <si>
    <t>dc:na5:familyName</t>
  </si>
  <si>
    <t>dc:na5:givenName</t>
  </si>
  <si>
    <t>na5:namePart</t>
  </si>
  <si>
    <t>dc:na5:nameType</t>
  </si>
  <si>
    <t>na5:type</t>
  </si>
  <si>
    <t>na5:nameIdentifier1</t>
  </si>
  <si>
    <t>na5:nameIdentifier2</t>
  </si>
  <si>
    <t>ro5:roleText</t>
  </si>
  <si>
    <t>ro5:roleCode</t>
  </si>
  <si>
    <t>ro5:authority</t>
  </si>
  <si>
    <t>ro5:authorityURI</t>
  </si>
  <si>
    <t>ro5:valueURI</t>
  </si>
  <si>
    <t>ro6:roleText</t>
  </si>
  <si>
    <t>ro6:roleCode</t>
  </si>
  <si>
    <t>ro6:authority</t>
  </si>
  <si>
    <t>ro6:authorityURI</t>
  </si>
  <si>
    <t>ro6:valueURI</t>
  </si>
  <si>
    <t>dc:na6:familyName</t>
  </si>
  <si>
    <t>dc:na6:givenName</t>
  </si>
  <si>
    <t>na6:namePart</t>
  </si>
  <si>
    <t>dc:na6:nameType</t>
  </si>
  <si>
    <t>na6:type</t>
  </si>
  <si>
    <t>na6:nameIdentifier1</t>
  </si>
  <si>
    <t>na6:nameIdentifier2</t>
  </si>
  <si>
    <t>dc:na7:familyName</t>
  </si>
  <si>
    <t>dc:na7:givenName</t>
  </si>
  <si>
    <t>na7:namePart</t>
  </si>
  <si>
    <t>dc:na7:nameType</t>
  </si>
  <si>
    <t>na7:type</t>
  </si>
  <si>
    <t>na7:nameIdentifier1</t>
  </si>
  <si>
    <t>na7:nameIdentifier2</t>
  </si>
  <si>
    <t>ro7:roleText</t>
  </si>
  <si>
    <t>ro7:roleCode</t>
  </si>
  <si>
    <t>ro7:authority</t>
  </si>
  <si>
    <t>ro7:authorityURI</t>
  </si>
  <si>
    <t>ro7:valueURI</t>
  </si>
  <si>
    <t>ro8:roleText</t>
  </si>
  <si>
    <t>ro8:roleCode</t>
  </si>
  <si>
    <t>ro8:authority</t>
  </si>
  <si>
    <t>ro8:authorityURI</t>
  </si>
  <si>
    <t>ro8:valueURI</t>
  </si>
  <si>
    <t>dc:na8:familyName</t>
  </si>
  <si>
    <t>dc:na8:givenName</t>
  </si>
  <si>
    <t>na8:namePart</t>
  </si>
  <si>
    <t>dc:na8:nameType</t>
  </si>
  <si>
    <t>na8:type</t>
  </si>
  <si>
    <t>na8:nameIdentifier1</t>
  </si>
  <si>
    <t>na8:nameIdentifier2</t>
  </si>
  <si>
    <t>dc:na9:familyName</t>
  </si>
  <si>
    <t>dc:na9:givenName</t>
  </si>
  <si>
    <t>na9:namePart</t>
  </si>
  <si>
    <t>dc:na9:nameType</t>
  </si>
  <si>
    <t>na9:type</t>
  </si>
  <si>
    <t>na9:nameIdentifier1</t>
  </si>
  <si>
    <t>na9:nameIdentifier2</t>
  </si>
  <si>
    <t>ro9:roleText</t>
  </si>
  <si>
    <t>ro9:roleCode</t>
  </si>
  <si>
    <t>ro9:authority</t>
  </si>
  <si>
    <t>ro9:authorityURI</t>
  </si>
  <si>
    <t>ro9:valueURI</t>
  </si>
  <si>
    <t>ro10:roleText</t>
  </si>
  <si>
    <t>ro10:roleCode</t>
  </si>
  <si>
    <t>ro10:authority</t>
  </si>
  <si>
    <t>ro10:authorityURI</t>
  </si>
  <si>
    <t>ro10:valueURI</t>
  </si>
  <si>
    <t>dc:na10:familyName</t>
  </si>
  <si>
    <t>dc:na10:givenName</t>
  </si>
  <si>
    <t>na10:namePart</t>
  </si>
  <si>
    <t>dc:na10:nameType</t>
  </si>
  <si>
    <t>na10:type</t>
  </si>
  <si>
    <t>na10:nameIdentifier1</t>
  </si>
  <si>
    <t>na10:nameIdentifier2</t>
  </si>
  <si>
    <t>dc:na11:familyName</t>
  </si>
  <si>
    <t>dc:na11:givenName</t>
  </si>
  <si>
    <t>na11:namePart</t>
  </si>
  <si>
    <t>dc:na11:nameType</t>
  </si>
  <si>
    <t>na11:type</t>
  </si>
  <si>
    <t>na11:nameIdentifier1</t>
  </si>
  <si>
    <t>na11:nameIdentifier2</t>
  </si>
  <si>
    <t>ro11:roleText</t>
  </si>
  <si>
    <t>ro11:roleCode</t>
  </si>
  <si>
    <t>ro11:authority</t>
  </si>
  <si>
    <t>ro11:authorityURI</t>
  </si>
  <si>
    <t>ro11:valueURI</t>
  </si>
  <si>
    <t>ro12:roleText</t>
  </si>
  <si>
    <t>ro12:roleCode</t>
  </si>
  <si>
    <t>ro12:authority</t>
  </si>
  <si>
    <t>ro12:authorityURI</t>
  </si>
  <si>
    <t>ro12:valueURI</t>
  </si>
  <si>
    <t>dc:na12:familyName</t>
  </si>
  <si>
    <t>dc:na12:givenName</t>
  </si>
  <si>
    <t>na12:namePart</t>
  </si>
  <si>
    <t>dc:na12:nameType</t>
  </si>
  <si>
    <t>na12:type</t>
  </si>
  <si>
    <t>na12:nameIdentifier1</t>
  </si>
  <si>
    <t>na12:nameIdentifier2</t>
  </si>
  <si>
    <t>dc:na13:familyName</t>
  </si>
  <si>
    <t>dc:na13:givenName</t>
  </si>
  <si>
    <t>na13:namePart</t>
  </si>
  <si>
    <t>dc:na13:nameType</t>
  </si>
  <si>
    <t>na13:type</t>
  </si>
  <si>
    <t>na13:nameIdentifier1</t>
  </si>
  <si>
    <t>na13:nameIdentifier2</t>
  </si>
  <si>
    <t>ro13:roleText</t>
  </si>
  <si>
    <t>ro13:roleCode</t>
  </si>
  <si>
    <t>ro13:authority</t>
  </si>
  <si>
    <t>ro13:authorityURI</t>
  </si>
  <si>
    <t>ro13:valueURI</t>
  </si>
  <si>
    <t>ro14:roleText</t>
  </si>
  <si>
    <t>ro14:roleCode</t>
  </si>
  <si>
    <t>ro14:authority</t>
  </si>
  <si>
    <t>ro14:authorityURI</t>
  </si>
  <si>
    <t>ro14:valueURI</t>
  </si>
  <si>
    <t>dc:na14:familyName</t>
  </si>
  <si>
    <t>dc:na14:givenName</t>
  </si>
  <si>
    <t>na14:namePart</t>
  </si>
  <si>
    <t>dc:na14:nameType</t>
  </si>
  <si>
    <t>na14:type</t>
  </si>
  <si>
    <t>na14:nameIdentifier1</t>
  </si>
  <si>
    <t>na14:nameIdentifier2</t>
  </si>
  <si>
    <t>dc:na15:familyName</t>
  </si>
  <si>
    <t>dc:na15:givenName</t>
  </si>
  <si>
    <t>na15:namePart</t>
  </si>
  <si>
    <t>dc:na15:nameType</t>
  </si>
  <si>
    <t>na15:type</t>
  </si>
  <si>
    <t>na15:nameIdentifier1</t>
  </si>
  <si>
    <t>na15:nameIdentifier2</t>
  </si>
  <si>
    <t>ro15:roleText</t>
  </si>
  <si>
    <t>ro15:roleCode</t>
  </si>
  <si>
    <t>ro15:authority</t>
  </si>
  <si>
    <t>ro15:authorityURI</t>
  </si>
  <si>
    <t>ro15:valueURI</t>
  </si>
  <si>
    <t>ro16:roleText</t>
  </si>
  <si>
    <t>ro16:roleCode</t>
  </si>
  <si>
    <t>ro16:authority</t>
  </si>
  <si>
    <t>ro16:authorityURI</t>
  </si>
  <si>
    <t>ro16:valueURI</t>
  </si>
  <si>
    <t>dc:na16:familyName</t>
  </si>
  <si>
    <t>dc:na16:givenName</t>
  </si>
  <si>
    <t>na16:namePart</t>
  </si>
  <si>
    <t>dc:na16:nameType</t>
  </si>
  <si>
    <t>na16:type</t>
  </si>
  <si>
    <t>na16:nameIdentifier1</t>
  </si>
  <si>
    <t>na16:nameIdentifier2</t>
  </si>
  <si>
    <t>dc:na17:familyName</t>
  </si>
  <si>
    <t>dc:na17:givenName</t>
  </si>
  <si>
    <t>na17:namePart</t>
  </si>
  <si>
    <t>dc:na17:nameType</t>
  </si>
  <si>
    <t>na17:type</t>
  </si>
  <si>
    <t>na17:nameIdentifier1</t>
  </si>
  <si>
    <t>na17:nameIdentifier2</t>
  </si>
  <si>
    <t>ro17:roleText</t>
  </si>
  <si>
    <t>ro17:roleCode</t>
  </si>
  <si>
    <t>ro17:authority</t>
  </si>
  <si>
    <t>ro17:authorityURI</t>
  </si>
  <si>
    <t>ro17:valueURI</t>
  </si>
  <si>
    <t>ro18:roleText</t>
  </si>
  <si>
    <t>ro18:roleCode</t>
  </si>
  <si>
    <t>ro18:authority</t>
  </si>
  <si>
    <t>ro18:authorityURI</t>
  </si>
  <si>
    <t>ro18:valueURI</t>
  </si>
  <si>
    <t>dc:na18:familyName</t>
  </si>
  <si>
    <t>dc:na18:givenName</t>
  </si>
  <si>
    <t>na18:namePart</t>
  </si>
  <si>
    <t>dc:na18:nameType</t>
  </si>
  <si>
    <t>na18:type</t>
  </si>
  <si>
    <t>na18:nameIdentifier1</t>
  </si>
  <si>
    <t>na18:nameIdentifier2</t>
  </si>
  <si>
    <t>dc:na19:familyName</t>
  </si>
  <si>
    <t>dc:na19:givenName</t>
  </si>
  <si>
    <t>na19:namePart</t>
  </si>
  <si>
    <t>dc:na19:nameType</t>
  </si>
  <si>
    <t>na19:type</t>
  </si>
  <si>
    <t>na19:nameIdentifier1</t>
  </si>
  <si>
    <t>na19:nameIdentifier2</t>
  </si>
  <si>
    <t>ro19:roleText</t>
  </si>
  <si>
    <t>ro19:roleCode</t>
  </si>
  <si>
    <t>ro19:authority</t>
  </si>
  <si>
    <t>ro19:authorityURI</t>
  </si>
  <si>
    <t>ro19:valueURI</t>
  </si>
  <si>
    <t>ro20:roleText</t>
  </si>
  <si>
    <t>ro20:roleCode</t>
  </si>
  <si>
    <t>ro20:authority</t>
  </si>
  <si>
    <t>ro20:authorityURI</t>
  </si>
  <si>
    <t>ro20:valueURI</t>
  </si>
  <si>
    <t>dc:na20:familyName</t>
  </si>
  <si>
    <t>dc:na20:givenName</t>
  </si>
  <si>
    <t>na20:namePart</t>
  </si>
  <si>
    <t>dc:na20:nameType</t>
  </si>
  <si>
    <t>na20:type</t>
  </si>
  <si>
    <t>na20:nameIdentifier1</t>
  </si>
  <si>
    <t>na20:nameIdentifier2</t>
  </si>
  <si>
    <t>na30:type</t>
  </si>
  <si>
    <t>na29:type</t>
  </si>
  <si>
    <t>na28:type</t>
  </si>
  <si>
    <t>na27:type</t>
  </si>
  <si>
    <t>na26:type</t>
  </si>
  <si>
    <t>na25:type</t>
  </si>
  <si>
    <t>na24:type</t>
  </si>
  <si>
    <t>na23:type</t>
  </si>
  <si>
    <t>Contact email</t>
  </si>
  <si>
    <t>no18:note</t>
  </si>
  <si>
    <t>no18:type</t>
  </si>
  <si>
    <t>no18:displayLabel</t>
  </si>
  <si>
    <t>dc:dateCreated</t>
  </si>
  <si>
    <t>su11:p1:value</t>
  </si>
  <si>
    <t>su15:p1:type</t>
  </si>
  <si>
    <t>su15:p1:value</t>
  </si>
  <si>
    <t>su14:p1:type</t>
  </si>
  <si>
    <t>su14:p1:value</t>
  </si>
  <si>
    <t>su13:p1:type</t>
  </si>
  <si>
    <t>su13:p1:value</t>
  </si>
  <si>
    <t>su12:p1:type</t>
  </si>
  <si>
    <t>su12:p1:value</t>
  </si>
  <si>
    <t>su11:p1:type</t>
  </si>
  <si>
    <t>su20:p1:type</t>
  </si>
  <si>
    <t>su20:p1:value</t>
  </si>
  <si>
    <t>su19:p1:type</t>
  </si>
  <si>
    <t>su19:p1:value</t>
  </si>
  <si>
    <t>su18:p1:type</t>
  </si>
  <si>
    <t>su18:p1:value</t>
  </si>
  <si>
    <t>su17:p1:type</t>
  </si>
  <si>
    <t>su17:p1:value</t>
  </si>
  <si>
    <t>su16:p1:type</t>
  </si>
  <si>
    <t>su16:p1:value</t>
  </si>
  <si>
    <t>no3:type</t>
  </si>
  <si>
    <t>no4:note</t>
  </si>
  <si>
    <t>no4:type</t>
  </si>
  <si>
    <t>no4:displayLabel</t>
  </si>
  <si>
    <t>no5:note</t>
  </si>
  <si>
    <t>no5:type</t>
  </si>
  <si>
    <t>no5:displayLabel</t>
  </si>
  <si>
    <t>no6:note</t>
  </si>
  <si>
    <t>no6:type</t>
  </si>
  <si>
    <t>no6:displayLabel</t>
  </si>
  <si>
    <t>no7:note</t>
  </si>
  <si>
    <t>no7:type</t>
  </si>
  <si>
    <t>no7:displayLabel</t>
  </si>
  <si>
    <t>no8:note</t>
  </si>
  <si>
    <t>no8:type</t>
  </si>
  <si>
    <t>no8:displayLabel</t>
  </si>
  <si>
    <t>no9:note</t>
  </si>
  <si>
    <t>no9:type</t>
  </si>
  <si>
    <t>no9:displayLabel</t>
  </si>
  <si>
    <t>no10:note</t>
  </si>
  <si>
    <t>no10:type</t>
  </si>
  <si>
    <t>no10:displayLabel</t>
  </si>
  <si>
    <t>no11:note</t>
  </si>
  <si>
    <t>no11:type</t>
  </si>
  <si>
    <t>no11:displayLabel</t>
  </si>
  <si>
    <t>no12:note</t>
  </si>
  <si>
    <t>no12:type</t>
  </si>
  <si>
    <t>no12:displayLabel</t>
  </si>
  <si>
    <t>Title of related website</t>
  </si>
  <si>
    <t>lo:purl</t>
  </si>
  <si>
    <t>Quantitative Data</t>
  </si>
  <si>
    <t>anl</t>
  </si>
  <si>
    <t>edt</t>
  </si>
  <si>
    <t>asn</t>
  </si>
  <si>
    <t>exp</t>
  </si>
  <si>
    <t>ctg</t>
  </si>
  <si>
    <t>ccp</t>
  </si>
  <si>
    <t>csl</t>
  </si>
  <si>
    <t>com</t>
  </si>
  <si>
    <t>csp</t>
  </si>
  <si>
    <t>ctr</t>
  </si>
  <si>
    <t>ctb</t>
  </si>
  <si>
    <t>cph</t>
  </si>
  <si>
    <t>cre</t>
  </si>
  <si>
    <t>dtc</t>
  </si>
  <si>
    <t>dtm</t>
  </si>
  <si>
    <t>dpt</t>
  </si>
  <si>
    <t>dst</t>
  </si>
  <si>
    <t>fld</t>
  </si>
  <si>
    <t>fnd</t>
  </si>
  <si>
    <t>gis</t>
  </si>
  <si>
    <t>lbr</t>
  </si>
  <si>
    <t>ldr</t>
  </si>
  <si>
    <t>lso</t>
  </si>
  <si>
    <t>mrk</t>
  </si>
  <si>
    <t>mdc</t>
  </si>
  <si>
    <t>mon</t>
  </si>
  <si>
    <t>org</t>
  </si>
  <si>
    <t>oth</t>
  </si>
  <si>
    <t>pma</t>
  </si>
  <si>
    <t>prc</t>
  </si>
  <si>
    <t>prg</t>
  </si>
  <si>
    <t>prv</t>
  </si>
  <si>
    <t>pdr</t>
  </si>
  <si>
    <t>pbl</t>
  </si>
  <si>
    <t>rth</t>
  </si>
  <si>
    <t>rtm</t>
  </si>
  <si>
    <t>res</t>
  </si>
  <si>
    <t>sad</t>
  </si>
  <si>
    <t>srv</t>
  </si>
  <si>
    <t>http://id.loc.gov/vocabulary/relators/anl</t>
  </si>
  <si>
    <t>http://id.loc.gov/vocabulary/relators/asn</t>
  </si>
  <si>
    <t>http://id.loc.gov/vocabulary/relators/ctg</t>
  </si>
  <si>
    <t>http://id.loc.gov/vocabulary/relators/com</t>
  </si>
  <si>
    <t>http://id.loc.gov/vocabulary/relators/ccp</t>
  </si>
  <si>
    <t>http://id.loc.gov/vocabulary/relators/csl</t>
  </si>
  <si>
    <t>http://id.loc.gov/vocabulary/relators/csp</t>
  </si>
  <si>
    <t>http://id.loc.gov/vocabulary/relators/ctr</t>
  </si>
  <si>
    <t>http://id.loc.gov/vocabulary/relators/ctb</t>
  </si>
  <si>
    <t>http://id.loc.gov/vocabulary/relators/cph</t>
  </si>
  <si>
    <t>http://id.loc.gov/vocabulary/relators/cre</t>
  </si>
  <si>
    <t>http://id.loc.gov/vocabulary/relators/dtc</t>
  </si>
  <si>
    <t>http://id.loc.gov/vocabulary/relators/dtm</t>
  </si>
  <si>
    <t>http://id.loc.gov/vocabulary/relators/dpt</t>
  </si>
  <si>
    <t>http://id.loc.gov/vocabulary/relators/dst</t>
  </si>
  <si>
    <t>http://id.loc.gov/vocabulary/relators/edt</t>
  </si>
  <si>
    <t>http://id.loc.gov/vocabulary/relators/exp</t>
  </si>
  <si>
    <t>http://id.loc.gov/vocabulary/relators/fld</t>
  </si>
  <si>
    <t>http://id.loc.gov/vocabulary/relators/fnd</t>
  </si>
  <si>
    <t>http://id.loc.gov/vocabulary/relators/gis</t>
  </si>
  <si>
    <t>http://id.loc.gov/vocabulary/relators/hst</t>
  </si>
  <si>
    <t>http://id.loc.gov/vocabulary/relators/lbr</t>
  </si>
  <si>
    <t>http://id.loc.gov/vocabulary/relators/ldr</t>
  </si>
  <si>
    <t>http://id.loc.gov/vocabulary/relators/lso</t>
  </si>
  <si>
    <t>http://id.loc.gov/vocabulary/relators/mrk</t>
  </si>
  <si>
    <t>http://id.loc.gov/vocabulary/relators/mdc</t>
  </si>
  <si>
    <t>http://id.loc.gov/vocabulary/relators/mon</t>
  </si>
  <si>
    <t>http://id.loc.gov/vocabulary/relators/org</t>
  </si>
  <si>
    <t>http://id.loc.gov/vocabulary/relators/oth</t>
  </si>
  <si>
    <t>http://id.loc.gov/vocabulary/relators/pma</t>
  </si>
  <si>
    <t>http://id.loc.gov/vocabulary/relators/prc</t>
  </si>
  <si>
    <t>http://id.loc.gov/vocabulary/relators/prg</t>
  </si>
  <si>
    <t>http://id.loc.gov/vocabulary/relators/pdr</t>
  </si>
  <si>
    <t>http://id.loc.gov/vocabulary/relators/prv</t>
  </si>
  <si>
    <t>http://id.loc.gov/vocabulary/relators/pbl</t>
  </si>
  <si>
    <t>http://id.loc.gov/vocabulary/relators/rth</t>
  </si>
  <si>
    <t>http://id.loc.gov/vocabulary/relators/rtm</t>
  </si>
  <si>
    <t>http://id.loc.gov/vocabulary/relators/res</t>
  </si>
  <si>
    <t>http://id.loc.gov/vocabulary/relators/sad</t>
  </si>
  <si>
    <t>http://id.loc.gov/vocabulary/relators/srv</t>
  </si>
  <si>
    <t>Researcher #1 institutional affiliation #1</t>
  </si>
  <si>
    <t>Researcher #1 institutional affiliation #2</t>
  </si>
  <si>
    <t>Researcher #1 institutional affiliation #3</t>
  </si>
  <si>
    <t>Researcher #1 institutional affiliation #4</t>
  </si>
  <si>
    <t>Researcher #1 institutional affiliation #5</t>
  </si>
  <si>
    <t>dc:na1:affiliation1</t>
  </si>
  <si>
    <t>dc:na1:affiliation2</t>
  </si>
  <si>
    <t>dc:na1:affiliation3</t>
  </si>
  <si>
    <t>dc:na1:affiliation4</t>
  </si>
  <si>
    <t>dc:na1:affiliation5</t>
  </si>
  <si>
    <t>Add more affiliations</t>
  </si>
  <si>
    <t>Researcher #2 institutional affiliation #1</t>
  </si>
  <si>
    <t>Researcher #2 institutional affiliation #2</t>
  </si>
  <si>
    <t>Researcher #2 institutional affiliation #3</t>
  </si>
  <si>
    <t>Researcher #2 institutional affiliation #4</t>
  </si>
  <si>
    <t>Researcher #2 institutional affiliation #5</t>
  </si>
  <si>
    <t>dc:na2:affiliation1</t>
  </si>
  <si>
    <t>dc:na2:affiliation2</t>
  </si>
  <si>
    <t>dc:na2:affiliation3</t>
  </si>
  <si>
    <t>dc:na2:affiliation4</t>
  </si>
  <si>
    <t>dc:na2:affiliation5</t>
  </si>
  <si>
    <t>dc:na3:affiliation1</t>
  </si>
  <si>
    <t>dc:na3:affiliation2</t>
  </si>
  <si>
    <t>dc:na3:affiliation3</t>
  </si>
  <si>
    <t>dc:na3:affiliation4</t>
  </si>
  <si>
    <t>Researcher #3 institutional affiliation #1</t>
  </si>
  <si>
    <t>Researcher #3 institutional affiliation #2</t>
  </si>
  <si>
    <t>Researcher #3 institutional affiliation #3</t>
  </si>
  <si>
    <t>Researcher #3 institutional affiliation #4</t>
  </si>
  <si>
    <t>Researcher #3 institutional affiliation #5</t>
  </si>
  <si>
    <t>dc:na3:affiliation5</t>
  </si>
  <si>
    <t>Researcher #4 institutional affiliation #1</t>
  </si>
  <si>
    <t>Researcher #4 institutional affiliation #2</t>
  </si>
  <si>
    <t>Researcher #4 institutional affiliation #3</t>
  </si>
  <si>
    <t>Researcher #4 institutional affiliation #4</t>
  </si>
  <si>
    <t>Researcher #4 institutional affiliation #5</t>
  </si>
  <si>
    <t>dc:na4:affiliation1</t>
  </si>
  <si>
    <t>dc:na4:affiliation2</t>
  </si>
  <si>
    <t>dc:na4:affiliation3</t>
  </si>
  <si>
    <t>dc:na4:affiliation4</t>
  </si>
  <si>
    <t>dc:na4:affiliation5</t>
  </si>
  <si>
    <t>dc:na5:affiliation1</t>
  </si>
  <si>
    <t>dc:na5:affiliation2</t>
  </si>
  <si>
    <t>dc:na5:affiliation3</t>
  </si>
  <si>
    <t>dc:na5:affiliation4</t>
  </si>
  <si>
    <t>Researcher #5 institutional affiliation #1</t>
  </si>
  <si>
    <t>Researcher #5 institutional affiliation #2</t>
  </si>
  <si>
    <t>Researcher #5 institutional affiliation #3</t>
  </si>
  <si>
    <t>Researcher #5 institutional affiliation #4</t>
  </si>
  <si>
    <t>Researcher #5 institutional affiliation #5</t>
  </si>
  <si>
    <t>dc:na5:affiliation5</t>
  </si>
  <si>
    <t>Researcher #6 institutional affiliation #1</t>
  </si>
  <si>
    <t>Researcher #6 institutional affiliation #2</t>
  </si>
  <si>
    <t>Researcher #6 institutional affiliation #3</t>
  </si>
  <si>
    <t>Researcher #6 institutional affiliation #4</t>
  </si>
  <si>
    <t>Researcher #6 institutional affiliation #5</t>
  </si>
  <si>
    <t>dc:na6:affiliation1</t>
  </si>
  <si>
    <t>dc:na6:affiliation2</t>
  </si>
  <si>
    <t>dc:na6:affiliation3</t>
  </si>
  <si>
    <t>dc:na6:affiliation4</t>
  </si>
  <si>
    <t>dc:na6:affiliation5</t>
  </si>
  <si>
    <t>dc:na7:affiliation1</t>
  </si>
  <si>
    <t>dc:na7:affiliation2</t>
  </si>
  <si>
    <t>dc:na7:affiliation3</t>
  </si>
  <si>
    <t>dc:na7:affiliation4</t>
  </si>
  <si>
    <t>dc:na7:affiliation5</t>
  </si>
  <si>
    <t>Researcher #7 institutional affiliation #1</t>
  </si>
  <si>
    <t>Researcher #7 institutional affiliation #2</t>
  </si>
  <si>
    <t>Researcher #7 institutional affiliation #3</t>
  </si>
  <si>
    <t>Researcher #7 institutional affiliation #4</t>
  </si>
  <si>
    <t>Researcher #7 institutional affiliation #5</t>
  </si>
  <si>
    <t>Researcher #8 institutional affiliation #1</t>
  </si>
  <si>
    <t>Researcher #8 institutional affiliation #2</t>
  </si>
  <si>
    <t>Researcher #8 institutional affiliation #3</t>
  </si>
  <si>
    <t>Researcher #8 institutional affiliation #4</t>
  </si>
  <si>
    <t>Researcher #8 institutional affiliation #5</t>
  </si>
  <si>
    <t>dc:na8:affiliation1</t>
  </si>
  <si>
    <t>dc:na8:affiliation2</t>
  </si>
  <si>
    <t>dc:na8:affiliation3</t>
  </si>
  <si>
    <t>dc:na8:affiliation4</t>
  </si>
  <si>
    <t>dc:na8:affiliation5</t>
  </si>
  <si>
    <t>dc:na9:affiliation1</t>
  </si>
  <si>
    <t>dc:na9:affiliation2</t>
  </si>
  <si>
    <t>dc:na9:affiliation3</t>
  </si>
  <si>
    <t>dc:na9:affiliation4</t>
  </si>
  <si>
    <t>Researcher #9 institutional affiliation #1</t>
  </si>
  <si>
    <t>Researcher #9 institutional affiliation #2</t>
  </si>
  <si>
    <t>Researcher #9 institutional affiliation #3</t>
  </si>
  <si>
    <t>Researcher #9 institutional affiliation #4</t>
  </si>
  <si>
    <t>Researcher #9 institutional affiliation #5</t>
  </si>
  <si>
    <t>dc:na9:affiliation5</t>
  </si>
  <si>
    <t>Researcher #10 institutional affiliation #1</t>
  </si>
  <si>
    <t>Researcher #10 institutional affiliation #2</t>
  </si>
  <si>
    <t>Researcher #10 institutional affiliation #3</t>
  </si>
  <si>
    <t>Researcher #10 institutional affiliation #4</t>
  </si>
  <si>
    <t>Researcher #10 institutional affiliation #5</t>
  </si>
  <si>
    <t>dc:na10:affiliation1</t>
  </si>
  <si>
    <t>dc:na10:affiliation2</t>
  </si>
  <si>
    <t>dc:na10:affiliation3</t>
  </si>
  <si>
    <t>dc:na10:affiliation4</t>
  </si>
  <si>
    <t>dc:na10:affiliation5</t>
  </si>
  <si>
    <t>dc:na11:affiliation1</t>
  </si>
  <si>
    <t>dc:na11:affiliation2</t>
  </si>
  <si>
    <t>dc:na11:affiliation3</t>
  </si>
  <si>
    <t>dc:na11:affiliation4</t>
  </si>
  <si>
    <t>dc:na11:affiliation5</t>
  </si>
  <si>
    <t>Researcher #11 institutional affiliation #1</t>
  </si>
  <si>
    <t>Researcher #11 institutional affiliation #2</t>
  </si>
  <si>
    <t>Researcher #11 institutional affiliation #3</t>
  </si>
  <si>
    <t>Researcher #11 institutional affiliation #4</t>
  </si>
  <si>
    <t>Researcher #11 institutional affiliation #5</t>
  </si>
  <si>
    <t>Researcher #12 institutional affiliation #1</t>
  </si>
  <si>
    <t>Researcher #12 institutional affiliation #2</t>
  </si>
  <si>
    <t>Researcher #12 institutional affiliation #3</t>
  </si>
  <si>
    <t>Researcher #12 institutional affiliation #4</t>
  </si>
  <si>
    <t>Researcher #12 institutional affiliation #5</t>
  </si>
  <si>
    <t>dc:na12:affiliation1</t>
  </si>
  <si>
    <t>dc:na12:affiliation2</t>
  </si>
  <si>
    <t>dc:na12:affiliation3</t>
  </si>
  <si>
    <t>dc:na12:affiliation4</t>
  </si>
  <si>
    <t>dc:na12:affiliation5</t>
  </si>
  <si>
    <t>dc:na13:affiliation1</t>
  </si>
  <si>
    <t>dc:na13:affiliation2</t>
  </si>
  <si>
    <t>dc:na13:affiliation3</t>
  </si>
  <si>
    <t>dc:na13:affiliation4</t>
  </si>
  <si>
    <t>dc:na13:affiliation5</t>
  </si>
  <si>
    <t>Researcher #13 institutional affiliation #1</t>
  </si>
  <si>
    <t>Researcher #13 institutional affiliation #2</t>
  </si>
  <si>
    <t>Researcher #13 institutional affiliation #3</t>
  </si>
  <si>
    <t>Researcher #13 institutional affiliation #4</t>
  </si>
  <si>
    <t>Researcher #13 institutional affiliation #5</t>
  </si>
  <si>
    <t>Researcher #14 institutional affiliation #1</t>
  </si>
  <si>
    <t>Researcher #14 institutional affiliation #2</t>
  </si>
  <si>
    <t>Researcher #14 institutional affiliation #3</t>
  </si>
  <si>
    <t>Researcher #14 institutional affiliation #4</t>
  </si>
  <si>
    <t>Researcher #14 institutional affiliation #5</t>
  </si>
  <si>
    <t>dc:na14:affiliation1</t>
  </si>
  <si>
    <t>dc:na14:affiliation2</t>
  </si>
  <si>
    <t>dc:na14:affiliation3</t>
  </si>
  <si>
    <t>dc:na14:affiliation4</t>
  </si>
  <si>
    <t>dc:na14:affiliation5</t>
  </si>
  <si>
    <t>dc:na15:affiliation1</t>
  </si>
  <si>
    <t>dc:na15:affiliation2</t>
  </si>
  <si>
    <t>dc:na15:affiliation3</t>
  </si>
  <si>
    <t>dc:na15:affiliation4</t>
  </si>
  <si>
    <t>dc:na15:affiliation5</t>
  </si>
  <si>
    <t>Researcher #15 institutional affiliation #1</t>
  </si>
  <si>
    <t>Researcher #15 institutional affiliation #2</t>
  </si>
  <si>
    <t>Researcher #15 institutional affiliation #3</t>
  </si>
  <si>
    <t>Researcher #15 institutional affiliation #4</t>
  </si>
  <si>
    <t>Researcher #15 institutional affiliation #5</t>
  </si>
  <si>
    <t>Researcher #16 institutional affiliation #1</t>
  </si>
  <si>
    <t>Researcher #16 institutional affiliation #2</t>
  </si>
  <si>
    <t>Researcher #16 institutional affiliation #3</t>
  </si>
  <si>
    <t>Researcher #16 institutional affiliation #4</t>
  </si>
  <si>
    <t>Researcher #16 institutional affiliation #5</t>
  </si>
  <si>
    <t>dc:na16:affiliation1</t>
  </si>
  <si>
    <t>dc:na16:affiliation2</t>
  </si>
  <si>
    <t>dc:na16:affiliation3</t>
  </si>
  <si>
    <t>dc:na16:affiliation4</t>
  </si>
  <si>
    <t>dc:na16:affiliation5</t>
  </si>
  <si>
    <t>dc:na17:affiliation1</t>
  </si>
  <si>
    <t>dc:na17:affiliation2</t>
  </si>
  <si>
    <t>dc:na17:affiliation3</t>
  </si>
  <si>
    <t>dc:na17:affiliation4</t>
  </si>
  <si>
    <t>dc:na17:affiliation5</t>
  </si>
  <si>
    <t>Researcher #17 institutional affiliation #1</t>
  </si>
  <si>
    <t>Researcher #17 institutional affiliation #2</t>
  </si>
  <si>
    <t>Researcher #17 institutional affiliation #3</t>
  </si>
  <si>
    <t>Researcher #17 institutional affiliation #4</t>
  </si>
  <si>
    <t>Researcher #17 institutional affiliation #5</t>
  </si>
  <si>
    <t>Researcher #18 institutional affiliation #1</t>
  </si>
  <si>
    <t>Researcher #18 institutional affiliation #2</t>
  </si>
  <si>
    <t>Researcher #18 institutional affiliation #3</t>
  </si>
  <si>
    <t>Researcher #18 institutional affiliation #4</t>
  </si>
  <si>
    <t>Researcher #18 institutional affiliation #5</t>
  </si>
  <si>
    <t>dc:na18:affiliation1</t>
  </si>
  <si>
    <t>dc:na18:affiliation2</t>
  </si>
  <si>
    <t>dc:na18:affiliation3</t>
  </si>
  <si>
    <t>dc:na18:affiliation4</t>
  </si>
  <si>
    <t>dc:na18:affiliation5</t>
  </si>
  <si>
    <t>dc:na19:affiliation1</t>
  </si>
  <si>
    <t>dc:na19:affiliation2</t>
  </si>
  <si>
    <t>dc:na19:affiliation3</t>
  </si>
  <si>
    <t>dc:na19:affiliation4</t>
  </si>
  <si>
    <t>dc:na19:affiliation5</t>
  </si>
  <si>
    <t>Researcher #19 institutional affiliation #1</t>
  </si>
  <si>
    <t>Researcher #19 institutional affiliation #2</t>
  </si>
  <si>
    <t>Researcher #19 institutional affiliation #3</t>
  </si>
  <si>
    <t>Researcher #19 institutional affiliation #4</t>
  </si>
  <si>
    <t>Researcher #19 institutional affiliation #5</t>
  </si>
  <si>
    <t>Researcher #20 institutional affiliation #1</t>
  </si>
  <si>
    <t>Researcher #20 institutional affiliation #2</t>
  </si>
  <si>
    <t>Researcher #20 institutional affiliation #3</t>
  </si>
  <si>
    <t>Researcher #20 institutional affiliation #4</t>
  </si>
  <si>
    <t>Researcher #20 institutional affiliation #5</t>
  </si>
  <si>
    <t>dc:na20:affiliation1</t>
  </si>
  <si>
    <t>dc:na20:affiliation2</t>
  </si>
  <si>
    <t>dc:na20:affiliation3</t>
  </si>
  <si>
    <t>dc:na20:affiliation4</t>
  </si>
  <si>
    <t>dc:na20:affiliation5</t>
  </si>
  <si>
    <t>ro1:roleText</t>
  </si>
  <si>
    <t>na1:nameIdentifier1</t>
  </si>
  <si>
    <t>ro22:roleText</t>
  </si>
  <si>
    <t>ro23:roleText</t>
  </si>
  <si>
    <t>ro24:roleText</t>
  </si>
  <si>
    <t>ro25:roleText</t>
  </si>
  <si>
    <t>ro26:roleText</t>
  </si>
  <si>
    <t>ro27:roleText</t>
  </si>
  <si>
    <t>ro28:roleText</t>
  </si>
  <si>
    <t>ro29:roleText</t>
  </si>
  <si>
    <t>ro30:roleText</t>
  </si>
  <si>
    <t>no13:note</t>
  </si>
  <si>
    <t>no14:note</t>
  </si>
  <si>
    <t>no15:note</t>
  </si>
  <si>
    <t>no16:note</t>
  </si>
  <si>
    <t>no17:note</t>
  </si>
  <si>
    <t>DOI (identifier only, not full URL)</t>
  </si>
  <si>
    <t>dc:doi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</si>
</sst>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0" borderId="0" xfId="0" applyNumberFormat="1"/>
    <xf numFmtId="49" fontId="1" fillId="3" borderId="1" xfId="0" applyNumberFormat="1" applyFont="1" applyFill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3" borderId="3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2" fillId="0" borderId="0" xfId="0" applyNumberFormat="1" applyFont="1" applyAlignment="1">
      <alignment wrapText="1"/>
    </xf>
    <xf numFmtId="49" fontId="3" fillId="0" borderId="0" xfId="0" applyNumberFormat="1" applyFont="1" applyAlignment="1"/>
    <xf numFmtId="49" fontId="1" fillId="3" borderId="7" xfId="0" applyNumberFormat="1" applyFont="1" applyFill="1" applyBorder="1" applyAlignment="1">
      <alignment wrapText="1"/>
    </xf>
    <xf numFmtId="49" fontId="1" fillId="3" borderId="5" xfId="0" applyNumberFormat="1" applyFont="1" applyFill="1" applyBorder="1" applyAlignment="1">
      <alignment wrapText="1"/>
    </xf>
    <xf numFmtId="49" fontId="3" fillId="0" borderId="8" xfId="0" applyNumberFormat="1" applyFont="1" applyBorder="1" applyAlignment="1"/>
    <xf numFmtId="49" fontId="1" fillId="2" borderId="9" xfId="0" applyNumberFormat="1" applyFont="1" applyFill="1" applyBorder="1" applyAlignment="1">
      <alignment wrapText="1"/>
    </xf>
    <xf numFmtId="49" fontId="0" fillId="0" borderId="8" xfId="0" applyNumberFormat="1" applyBorder="1"/>
    <xf numFmtId="49" fontId="0" fillId="3" borderId="10" xfId="0" applyNumberFormat="1" applyFill="1" applyBorder="1"/>
    <xf numFmtId="49" fontId="0" fillId="3" borderId="12" xfId="0" applyNumberFormat="1" applyFill="1" applyBorder="1"/>
    <xf numFmtId="49" fontId="1" fillId="3" borderId="10" xfId="0" applyNumberFormat="1" applyFont="1" applyFill="1" applyBorder="1" applyAlignment="1">
      <alignment wrapText="1"/>
    </xf>
    <xf numFmtId="49" fontId="1" fillId="3" borderId="4" xfId="0" applyNumberFormat="1" applyFont="1" applyFill="1" applyBorder="1" applyAlignment="1">
      <alignment wrapText="1"/>
    </xf>
    <xf numFmtId="49" fontId="0" fillId="3" borderId="4" xfId="0" applyNumberFormat="1" applyFill="1" applyBorder="1"/>
    <xf numFmtId="49" fontId="3" fillId="0" borderId="8" xfId="0" applyNumberFormat="1" applyFont="1" applyBorder="1" applyAlignment="1">
      <alignment wrapText="1"/>
    </xf>
    <xf numFmtId="49" fontId="1" fillId="3" borderId="13" xfId="0" applyNumberFormat="1" applyFont="1" applyFill="1" applyBorder="1" applyAlignment="1">
      <alignment wrapText="1"/>
    </xf>
    <xf numFmtId="49" fontId="1" fillId="3" borderId="14" xfId="0" applyNumberFormat="1" applyFont="1" applyFill="1" applyBorder="1" applyAlignment="1">
      <alignment wrapText="1"/>
    </xf>
    <xf numFmtId="49" fontId="0" fillId="3" borderId="13" xfId="0" applyNumberFormat="1" applyFill="1" applyBorder="1"/>
    <xf numFmtId="49" fontId="1" fillId="3" borderId="6" xfId="0" applyNumberFormat="1" applyFont="1" applyFill="1" applyBorder="1" applyAlignment="1">
      <alignment wrapText="1"/>
    </xf>
    <xf numFmtId="0" fontId="0" fillId="4" borderId="0" xfId="0" applyFill="1"/>
    <xf numFmtId="0" fontId="1" fillId="0" borderId="0" xfId="0" applyFont="1"/>
    <xf numFmtId="49" fontId="1" fillId="0" borderId="0" xfId="0" applyNumberFormat="1" applyFont="1" applyFill="1" applyBorder="1" applyAlignment="1">
      <alignment wrapText="1"/>
    </xf>
    <xf numFmtId="49" fontId="3" fillId="0" borderId="0" xfId="0" applyNumberFormat="1" applyFont="1" applyBorder="1" applyAlignment="1">
      <alignment wrapText="1"/>
    </xf>
    <xf numFmtId="49" fontId="0" fillId="0" borderId="0" xfId="0" applyNumberFormat="1" applyBorder="1"/>
    <xf numFmtId="49" fontId="3" fillId="0" borderId="0" xfId="0" applyNumberFormat="1" applyFont="1" applyBorder="1" applyAlignment="1"/>
    <xf numFmtId="49" fontId="3" fillId="0" borderId="15" xfId="0" applyNumberFormat="1" applyFont="1" applyBorder="1" applyAlignment="1"/>
    <xf numFmtId="49" fontId="1" fillId="2" borderId="16" xfId="0" applyNumberFormat="1" applyFont="1" applyFill="1" applyBorder="1" applyAlignment="1">
      <alignment wrapText="1"/>
    </xf>
    <xf numFmtId="49" fontId="0" fillId="0" borderId="15" xfId="0" applyNumberFormat="1" applyBorder="1"/>
    <xf numFmtId="49" fontId="0" fillId="0" borderId="0" xfId="0" applyNumberFormat="1" applyAlignment="1"/>
    <xf numFmtId="0" fontId="0" fillId="0" borderId="0" xfId="0" applyNumberFormat="1" applyAlignment="1"/>
    <xf numFmtId="49" fontId="0" fillId="3" borderId="10" xfId="0" applyNumberFormat="1" applyFill="1" applyBorder="1" applyAlignment="1"/>
    <xf numFmtId="49" fontId="0" fillId="0" borderId="8" xfId="0" applyNumberFormat="1" applyBorder="1" applyAlignment="1"/>
    <xf numFmtId="0" fontId="0" fillId="0" borderId="0" xfId="0" applyNumberFormat="1" applyBorder="1" applyAlignment="1"/>
    <xf numFmtId="49" fontId="0" fillId="3" borderId="4" xfId="0" applyNumberFormat="1" applyFill="1" applyBorder="1" applyAlignment="1"/>
    <xf numFmtId="49" fontId="0" fillId="0" borderId="0" xfId="0" applyNumberFormat="1" applyBorder="1" applyAlignment="1"/>
    <xf numFmtId="49" fontId="0" fillId="3" borderId="13" xfId="0" applyNumberFormat="1" applyFill="1" applyBorder="1" applyAlignment="1"/>
    <xf numFmtId="49" fontId="1" fillId="0" borderId="4" xfId="0" applyNumberFormat="1" applyFont="1" applyBorder="1" applyAlignment="1">
      <alignment wrapText="1"/>
    </xf>
    <xf numFmtId="49" fontId="0" fillId="0" borderId="4" xfId="0" applyNumberFormat="1" applyBorder="1" applyAlignment="1"/>
    <xf numFmtId="49" fontId="0" fillId="0" borderId="4" xfId="0" applyNumberFormat="1" applyBorder="1"/>
    <xf numFmtId="49" fontId="1" fillId="2" borderId="17" xfId="0" applyNumberFormat="1" applyFont="1" applyFill="1" applyBorder="1" applyAlignment="1">
      <alignment wrapText="1"/>
    </xf>
    <xf numFmtId="49" fontId="1" fillId="2" borderId="0" xfId="0" applyNumberFormat="1" applyFont="1" applyFill="1" applyBorder="1" applyAlignment="1"/>
    <xf numFmtId="49" fontId="1" fillId="3" borderId="10" xfId="0" applyNumberFormat="1" applyFont="1" applyFill="1" applyBorder="1" applyAlignment="1"/>
    <xf numFmtId="49" fontId="1" fillId="3" borderId="11" xfId="0" applyNumberFormat="1" applyFont="1" applyFill="1" applyBorder="1" applyAlignment="1"/>
    <xf numFmtId="49" fontId="1" fillId="2" borderId="8" xfId="0" applyNumberFormat="1" applyFont="1" applyFill="1" applyBorder="1" applyAlignment="1"/>
    <xf numFmtId="49" fontId="1" fillId="2" borderId="15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13" xfId="0" applyNumberFormat="1" applyFont="1" applyFill="1" applyBorder="1" applyAlignment="1"/>
    <xf numFmtId="49" fontId="2" fillId="0" borderId="4" xfId="0" applyNumberFormat="1" applyFont="1" applyBorder="1" applyAlignment="1">
      <alignment wrapText="1"/>
    </xf>
    <xf numFmtId="49" fontId="1" fillId="2" borderId="5" xfId="0" applyNumberFormat="1" applyFont="1" applyFill="1" applyBorder="1" applyAlignment="1">
      <alignment wrapText="1"/>
    </xf>
    <xf numFmtId="49" fontId="0" fillId="3" borderId="1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C100"/>
  <sheetViews>
    <sheetView tabSelected="1" zoomScale="70" zoomScaleNormal="70" workbookViewId="0">
      <selection activeCell="H4" sqref="H4"/>
    </sheetView>
  </sheetViews>
  <sheetFormatPr defaultColWidth="9.1796875" defaultRowHeight="14.5" outlineLevelCol="2" x14ac:dyDescent="0.35"/>
  <cols>
    <col min="1" max="2" width="18.1796875" style="1" customWidth="1"/>
    <col min="3" max="3" width="11.81640625" style="1" hidden="1" customWidth="1"/>
    <col min="4" max="4" width="18.1796875" style="1" customWidth="1"/>
    <col min="5" max="5" width="18.1796875" style="1" hidden="1" customWidth="1"/>
    <col min="6" max="6" width="11.81640625" style="1" hidden="1" customWidth="1"/>
    <col min="7" max="7" width="14.1796875" style="1" hidden="1" customWidth="1"/>
    <col min="8" max="8" width="54.54296875" style="1" customWidth="1"/>
    <col min="9" max="9" width="17.453125" style="1" customWidth="1"/>
    <col min="10" max="10" width="22.26953125" style="1" hidden="1" customWidth="1"/>
    <col min="11" max="11" width="22.81640625" style="1" hidden="1" customWidth="1"/>
    <col min="12" max="12" width="19.453125" style="1" hidden="1" customWidth="1"/>
    <col min="13" max="13" width="17.453125" style="1" customWidth="1"/>
    <col min="14" max="15" width="20.453125" style="1" hidden="1" customWidth="1"/>
    <col min="16" max="16" width="14.54296875" style="1" customWidth="1"/>
    <col min="17" max="17" width="20.81640625" style="1" hidden="1" customWidth="1"/>
    <col min="18" max="18" width="21.54296875" style="1" hidden="1" customWidth="1"/>
    <col min="19" max="20" width="21.54296875" style="1" customWidth="1"/>
    <col min="21" max="22" width="21.54296875" style="1" hidden="1" customWidth="1"/>
    <col min="23" max="23" width="21.54296875" style="1" customWidth="1"/>
    <col min="24" max="24" width="24.81640625" style="1" bestFit="1" customWidth="1"/>
    <col min="25" max="25" width="19.1796875" style="1" hidden="1" customWidth="1" outlineLevel="1"/>
    <col min="26" max="26" width="23.26953125" style="1" hidden="1" customWidth="1" outlineLevel="1"/>
    <col min="27" max="27" width="11.81640625" style="1" hidden="1" customWidth="1" outlineLevel="1"/>
    <col min="28" max="28" width="12.1796875" style="1" hidden="1" customWidth="1" outlineLevel="1"/>
    <col min="29" max="29" width="10.54296875" style="1" hidden="1" customWidth="1" outlineLevel="1"/>
    <col min="30" max="30" width="18.81640625" style="1" hidden="1" customWidth="1" outlineLevel="1"/>
    <col min="31" max="31" width="10.54296875" style="1" hidden="1" customWidth="1" outlineLevel="1"/>
    <col min="32" max="32" width="18.81640625" style="1" hidden="1" customWidth="1" outlineLevel="1"/>
    <col min="33" max="33" width="10.54296875" style="13" customWidth="1" collapsed="1"/>
    <col min="34" max="34" width="20.54296875" style="1" customWidth="1"/>
    <col min="35" max="35" width="14.81640625" style="1" hidden="1" customWidth="1" outlineLevel="1"/>
    <col min="36" max="36" width="16.1796875" style="1" hidden="1" customWidth="1" outlineLevel="1"/>
    <col min="37" max="37" width="14.81640625" style="1" hidden="1" customWidth="1" outlineLevel="1"/>
    <col min="38" max="38" width="16.1796875" style="1" hidden="1" customWidth="1" outlineLevel="1"/>
    <col min="39" max="39" width="14.54296875" style="1" hidden="1" customWidth="1" outlineLevel="1"/>
    <col min="40" max="40" width="15.453125" style="14" customWidth="1" collapsed="1"/>
    <col min="41" max="41" width="15.7265625" style="12" bestFit="1" customWidth="1"/>
    <col min="42" max="42" width="16.81640625" style="27" hidden="1" customWidth="1"/>
    <col min="43" max="43" width="14.81640625" style="31" hidden="1" customWidth="1"/>
    <col min="44" max="44" width="28.453125" style="12" customWidth="1"/>
    <col min="45" max="45" width="21.81640625" style="1" bestFit="1" customWidth="1"/>
    <col min="46" max="46" width="12.7265625" style="1" hidden="1" customWidth="1"/>
    <col min="47" max="47" width="15.7265625" style="1" hidden="1" customWidth="1"/>
    <col min="48" max="48" width="11.81640625" style="1" hidden="1" customWidth="1"/>
    <col min="49" max="49" width="16.453125" style="1" bestFit="1" customWidth="1"/>
    <col min="50" max="50" width="13.453125" style="1" hidden="1" customWidth="1"/>
    <col min="51" max="51" width="13.54296875" style="1" hidden="1" customWidth="1"/>
    <col min="52" max="52" width="32" style="1" hidden="1" customWidth="1"/>
    <col min="53" max="53" width="38.453125" style="1" hidden="1" customWidth="1"/>
    <col min="54" max="54" width="34.54296875" style="1" customWidth="1"/>
    <col min="55" max="58" width="34.54296875" style="1" hidden="1" customWidth="1" outlineLevel="1"/>
    <col min="59" max="59" width="10.54296875" style="13" customWidth="1" collapsed="1"/>
    <col min="60" max="60" width="21.7265625" style="1" customWidth="1"/>
    <col min="61" max="61" width="20.54296875" style="1" customWidth="1"/>
    <col min="62" max="62" width="28.453125" style="42" customWidth="1"/>
    <col min="63" max="63" width="21.81640625" style="1" bestFit="1" customWidth="1"/>
    <col min="64" max="64" width="26" style="1" hidden="1" customWidth="1"/>
    <col min="65" max="66" width="17.54296875" style="1" hidden="1" customWidth="1"/>
    <col min="67" max="67" width="22.1796875" style="1" customWidth="1"/>
    <col min="68" max="68" width="13" style="1" hidden="1" customWidth="1"/>
    <col min="69" max="69" width="14" style="1" hidden="1" customWidth="1"/>
    <col min="70" max="70" width="32" style="1" hidden="1" customWidth="1"/>
    <col min="71" max="71" width="35.54296875" style="1" hidden="1" customWidth="1"/>
    <col min="72" max="72" width="34.54296875" style="1" customWidth="1"/>
    <col min="73" max="76" width="34.54296875" style="1" hidden="1" customWidth="1" outlineLevel="1"/>
    <col min="77" max="77" width="10.54296875" style="13" customWidth="1" collapsed="1"/>
    <col min="78" max="78" width="21.7265625" style="1" customWidth="1"/>
    <col min="79" max="79" width="20.81640625" style="1" customWidth="1"/>
    <col min="80" max="80" width="28.453125" style="42" hidden="1" customWidth="1" outlineLevel="1"/>
    <col min="81" max="84" width="26" style="1" hidden="1" customWidth="1" outlineLevel="1"/>
    <col min="85" max="89" width="22.1796875" style="1" hidden="1" customWidth="1" outlineLevel="1"/>
    <col min="90" max="90" width="34.54296875" style="1" hidden="1" customWidth="1" outlineLevel="1"/>
    <col min="91" max="94" width="34.54296875" style="1" hidden="1" customWidth="1" outlineLevel="2"/>
    <col min="95" max="95" width="10.54296875" style="13" hidden="1" customWidth="1" outlineLevel="1" collapsed="1"/>
    <col min="96" max="96" width="21.7265625" style="1" hidden="1" customWidth="1" outlineLevel="1"/>
    <col min="97" max="97" width="19.1796875" style="1" hidden="1" customWidth="1" outlineLevel="1"/>
    <col min="98" max="98" width="28.453125" style="42" hidden="1" customWidth="1" outlineLevel="1"/>
    <col min="99" max="102" width="26" style="1" hidden="1" customWidth="1" outlineLevel="1"/>
    <col min="103" max="107" width="22.1796875" style="1" hidden="1" customWidth="1" outlineLevel="1"/>
    <col min="108" max="108" width="34.54296875" style="1" hidden="1" customWidth="1" outlineLevel="1"/>
    <col min="109" max="112" width="34.54296875" style="1" hidden="1" customWidth="1" outlineLevel="2"/>
    <col min="113" max="113" width="10.54296875" style="13" hidden="1" customWidth="1" outlineLevel="1" collapsed="1"/>
    <col min="114" max="114" width="21.7265625" style="1" hidden="1" customWidth="1" outlineLevel="1"/>
    <col min="115" max="115" width="19.1796875" style="1" hidden="1" customWidth="1" outlineLevel="1"/>
    <col min="116" max="116" width="28.453125" style="42" hidden="1" customWidth="1" outlineLevel="1"/>
    <col min="117" max="120" width="26" style="1" hidden="1" customWidth="1" outlineLevel="1"/>
    <col min="121" max="125" width="22.1796875" style="1" hidden="1" customWidth="1" outlineLevel="1"/>
    <col min="126" max="126" width="34.54296875" style="1" hidden="1" customWidth="1" outlineLevel="1"/>
    <col min="127" max="130" width="34.54296875" style="1" hidden="1" customWidth="1" outlineLevel="2"/>
    <col min="131" max="131" width="10.54296875" style="13" hidden="1" customWidth="1" outlineLevel="1" collapsed="1"/>
    <col min="132" max="132" width="21.7265625" style="1" hidden="1" customWidth="1" outlineLevel="1"/>
    <col min="133" max="133" width="19.1796875" style="1" hidden="1" customWidth="1" outlineLevel="1"/>
    <col min="134" max="134" width="14.26953125" style="13" customWidth="1" collapsed="1"/>
    <col min="135" max="135" width="28.453125" style="1" hidden="1" customWidth="1" outlineLevel="1"/>
    <col min="136" max="139" width="26" style="1" hidden="1" customWidth="1" outlineLevel="1"/>
    <col min="140" max="144" width="22.1796875" style="1" hidden="1" customWidth="1" outlineLevel="1"/>
    <col min="145" max="145" width="34.54296875" style="1" hidden="1" customWidth="1" outlineLevel="1"/>
    <col min="146" max="149" width="34.54296875" style="1" hidden="1" customWidth="1" outlineLevel="2"/>
    <col min="150" max="150" width="10.54296875" style="13" hidden="1" customWidth="1" outlineLevel="1" collapsed="1"/>
    <col min="151" max="151" width="21.7265625" style="1" hidden="1" customWidth="1" outlineLevel="1"/>
    <col min="152" max="152" width="19.1796875" style="1" hidden="1" customWidth="1" outlineLevel="1"/>
    <col min="153" max="153" width="28.453125" style="42" hidden="1" customWidth="1" outlineLevel="1"/>
    <col min="154" max="157" width="26" style="1" hidden="1" customWidth="1" outlineLevel="1"/>
    <col min="158" max="162" width="22.1796875" style="1" hidden="1" customWidth="1" outlineLevel="1"/>
    <col min="163" max="163" width="34.54296875" style="1" hidden="1" customWidth="1" outlineLevel="1"/>
    <col min="164" max="167" width="34.54296875" style="1" hidden="1" customWidth="1" outlineLevel="2"/>
    <col min="168" max="168" width="10.54296875" style="13" hidden="1" customWidth="1" outlineLevel="1" collapsed="1"/>
    <col min="169" max="169" width="21.7265625" style="1" hidden="1" customWidth="1" outlineLevel="1"/>
    <col min="170" max="170" width="19.1796875" style="1" hidden="1" customWidth="1" outlineLevel="1"/>
    <col min="171" max="171" width="28.453125" style="42" hidden="1" customWidth="1" outlineLevel="1"/>
    <col min="172" max="175" width="26" style="1" hidden="1" customWidth="1" outlineLevel="1"/>
    <col min="176" max="180" width="22.1796875" style="1" hidden="1" customWidth="1" outlineLevel="1"/>
    <col min="181" max="181" width="34.54296875" style="1" hidden="1" customWidth="1" outlineLevel="1"/>
    <col min="182" max="185" width="34.54296875" style="1" hidden="1" customWidth="1" outlineLevel="2"/>
    <col min="186" max="186" width="10.54296875" style="13" hidden="1" customWidth="1" outlineLevel="1" collapsed="1"/>
    <col min="187" max="187" width="21.7265625" style="1" hidden="1" customWidth="1" outlineLevel="1"/>
    <col min="188" max="188" width="19.1796875" style="1" hidden="1" customWidth="1" outlineLevel="1"/>
    <col min="189" max="189" width="28.453125" style="42" hidden="1" customWidth="1" outlineLevel="1"/>
    <col min="190" max="193" width="26" style="1" hidden="1" customWidth="1" outlineLevel="1"/>
    <col min="194" max="198" width="22.1796875" style="1" hidden="1" customWidth="1" outlineLevel="1"/>
    <col min="199" max="199" width="34.54296875" style="1" hidden="1" customWidth="1" outlineLevel="1"/>
    <col min="200" max="203" width="34.54296875" style="1" hidden="1" customWidth="1" outlineLevel="2"/>
    <col min="204" max="204" width="10.54296875" style="13" hidden="1" customWidth="1" outlineLevel="1" collapsed="1"/>
    <col min="205" max="205" width="21.7265625" style="1" hidden="1" customWidth="1" outlineLevel="1"/>
    <col min="206" max="206" width="19.1796875" style="1" hidden="1" customWidth="1" outlineLevel="1"/>
    <col min="207" max="207" width="28.453125" style="42" hidden="1" customWidth="1" outlineLevel="1"/>
    <col min="208" max="211" width="26" style="1" hidden="1" customWidth="1" outlineLevel="1"/>
    <col min="212" max="216" width="22.1796875" style="1" hidden="1" customWidth="1" outlineLevel="1"/>
    <col min="217" max="217" width="34.54296875" style="1" hidden="1" customWidth="1" outlineLevel="1"/>
    <col min="218" max="221" width="34.54296875" style="1" hidden="1" customWidth="1" outlineLevel="2"/>
    <col min="222" max="222" width="10.54296875" style="13" hidden="1" customWidth="1" outlineLevel="1" collapsed="1"/>
    <col min="223" max="223" width="21.7265625" style="1" hidden="1" customWidth="1" outlineLevel="1"/>
    <col min="224" max="224" width="19.1796875" style="1" hidden="1" customWidth="1" outlineLevel="1"/>
    <col min="225" max="225" width="14.26953125" style="13" customWidth="1" collapsed="1"/>
    <col min="226" max="226" width="28.453125" style="1" hidden="1" customWidth="1" outlineLevel="1"/>
    <col min="227" max="230" width="26" style="1" hidden="1" customWidth="1" outlineLevel="1"/>
    <col min="231" max="235" width="22.1796875" style="1" hidden="1" customWidth="1" outlineLevel="1"/>
    <col min="236" max="236" width="34.54296875" style="1" hidden="1" customWidth="1" outlineLevel="1"/>
    <col min="237" max="240" width="34.54296875" style="1" hidden="1" customWidth="1" outlineLevel="2"/>
    <col min="241" max="241" width="10.54296875" style="13" hidden="1" customWidth="1" outlineLevel="1" collapsed="1"/>
    <col min="242" max="242" width="21.7265625" style="1" hidden="1" customWidth="1" outlineLevel="1"/>
    <col min="243" max="243" width="19.1796875" style="1" hidden="1" customWidth="1" outlineLevel="1"/>
    <col min="244" max="244" width="28.453125" style="42" hidden="1" customWidth="1" outlineLevel="1"/>
    <col min="245" max="248" width="26" style="1" hidden="1" customWidth="1" outlineLevel="1"/>
    <col min="249" max="253" width="22.1796875" style="1" hidden="1" customWidth="1" outlineLevel="1"/>
    <col min="254" max="254" width="34.54296875" style="1" hidden="1" customWidth="1" outlineLevel="1"/>
    <col min="255" max="258" width="34.54296875" style="1" hidden="1" customWidth="1" outlineLevel="2"/>
    <col min="259" max="259" width="10.54296875" style="13" hidden="1" customWidth="1" outlineLevel="1" collapsed="1"/>
    <col min="260" max="260" width="21.7265625" style="1" hidden="1" customWidth="1" outlineLevel="1"/>
    <col min="261" max="261" width="19.1796875" style="1" hidden="1" customWidth="1" outlineLevel="1"/>
    <col min="262" max="262" width="28.453125" style="42" hidden="1" customWidth="1" outlineLevel="1"/>
    <col min="263" max="266" width="26" style="1" hidden="1" customWidth="1" outlineLevel="1"/>
    <col min="267" max="271" width="22.1796875" style="1" hidden="1" customWidth="1" outlineLevel="1"/>
    <col min="272" max="272" width="34.54296875" style="1" hidden="1" customWidth="1" outlineLevel="1"/>
    <col min="273" max="276" width="34.54296875" style="1" hidden="1" customWidth="1" outlineLevel="2"/>
    <col min="277" max="277" width="10.54296875" style="13" hidden="1" customWidth="1" outlineLevel="1" collapsed="1"/>
    <col min="278" max="278" width="21.7265625" style="1" hidden="1" customWidth="1" outlineLevel="1"/>
    <col min="279" max="279" width="19.1796875" style="1" hidden="1" customWidth="1" outlineLevel="1"/>
    <col min="280" max="280" width="28.453125" style="42" hidden="1" customWidth="1" outlineLevel="1"/>
    <col min="281" max="284" width="26" style="1" hidden="1" customWidth="1" outlineLevel="1"/>
    <col min="285" max="289" width="22.1796875" style="1" hidden="1" customWidth="1" outlineLevel="1"/>
    <col min="290" max="290" width="34.54296875" style="1" hidden="1" customWidth="1" outlineLevel="1"/>
    <col min="291" max="294" width="34.54296875" style="1" hidden="1" customWidth="1" outlineLevel="2"/>
    <col min="295" max="295" width="10.54296875" style="13" hidden="1" customWidth="1" outlineLevel="1" collapsed="1"/>
    <col min="296" max="296" width="21.7265625" style="1" hidden="1" customWidth="1" outlineLevel="1"/>
    <col min="297" max="297" width="19.1796875" style="1" hidden="1" customWidth="1" outlineLevel="1"/>
    <col min="298" max="298" width="28.453125" style="42" hidden="1" customWidth="1" outlineLevel="1"/>
    <col min="299" max="302" width="26" style="1" hidden="1" customWidth="1" outlineLevel="1"/>
    <col min="303" max="307" width="22.1796875" style="1" hidden="1" customWidth="1" outlineLevel="1"/>
    <col min="308" max="308" width="34.54296875" style="1" hidden="1" customWidth="1" outlineLevel="1"/>
    <col min="309" max="312" width="34.54296875" style="1" hidden="1" customWidth="1" outlineLevel="2"/>
    <col min="313" max="313" width="10.54296875" style="13" hidden="1" customWidth="1" outlineLevel="1" collapsed="1"/>
    <col min="314" max="314" width="21.7265625" style="1" hidden="1" customWidth="1" outlineLevel="1"/>
    <col min="315" max="315" width="19.1796875" style="1" hidden="1" customWidth="1" outlineLevel="1"/>
    <col min="316" max="316" width="28.453125" style="42" hidden="1" customWidth="1" outlineLevel="1"/>
    <col min="317" max="320" width="26" style="1" hidden="1" customWidth="1" outlineLevel="1"/>
    <col min="321" max="325" width="22.1796875" style="1" hidden="1" customWidth="1" outlineLevel="1"/>
    <col min="326" max="326" width="34.54296875" style="1" hidden="1" customWidth="1" outlineLevel="1"/>
    <col min="327" max="330" width="34.54296875" style="1" hidden="1" customWidth="1" outlineLevel="2"/>
    <col min="331" max="331" width="10.54296875" style="13" hidden="1" customWidth="1" outlineLevel="1" collapsed="1"/>
    <col min="332" max="332" width="21.7265625" style="1" hidden="1" customWidth="1" outlineLevel="1"/>
    <col min="333" max="333" width="19.1796875" style="1" hidden="1" customWidth="1" outlineLevel="1"/>
    <col min="334" max="334" width="28.453125" style="42" hidden="1" customWidth="1" outlineLevel="1"/>
    <col min="335" max="338" width="26" style="1" hidden="1" customWidth="1" outlineLevel="1"/>
    <col min="339" max="343" width="22.1796875" style="1" hidden="1" customWidth="1" outlineLevel="1"/>
    <col min="344" max="344" width="34.54296875" style="1" hidden="1" customWidth="1" outlineLevel="1"/>
    <col min="345" max="348" width="34.54296875" style="1" hidden="1" customWidth="1" outlineLevel="2"/>
    <col min="349" max="349" width="10.54296875" style="13" hidden="1" customWidth="1" outlineLevel="1" collapsed="1"/>
    <col min="350" max="350" width="21.7265625" style="1" hidden="1" customWidth="1" outlineLevel="1"/>
    <col min="351" max="351" width="19.1796875" style="1" hidden="1" customWidth="1" outlineLevel="1"/>
    <col min="352" max="352" width="28.453125" style="42" hidden="1" customWidth="1" outlineLevel="1"/>
    <col min="353" max="356" width="26" style="1" hidden="1" customWidth="1" outlineLevel="1"/>
    <col min="357" max="361" width="22.1796875" style="1" hidden="1" customWidth="1" outlineLevel="1"/>
    <col min="362" max="362" width="34.54296875" style="1" hidden="1" customWidth="1" outlineLevel="1"/>
    <col min="363" max="366" width="34.54296875" style="1" hidden="1" customWidth="1" outlineLevel="2"/>
    <col min="367" max="367" width="10.54296875" style="13" hidden="1" customWidth="1" outlineLevel="1" collapsed="1"/>
    <col min="368" max="368" width="21.7265625" style="1" hidden="1" customWidth="1" outlineLevel="1"/>
    <col min="369" max="369" width="19.1796875" style="1" hidden="1" customWidth="1" outlineLevel="1"/>
    <col min="370" max="370" width="28.453125" style="42" hidden="1" customWidth="1" outlineLevel="1"/>
    <col min="371" max="374" width="26" style="1" hidden="1" customWidth="1" outlineLevel="1"/>
    <col min="375" max="379" width="22.1796875" style="1" hidden="1" customWidth="1" outlineLevel="1"/>
    <col min="380" max="380" width="34.54296875" style="1" hidden="1" customWidth="1" outlineLevel="1"/>
    <col min="381" max="384" width="34.54296875" style="1" hidden="1" customWidth="1" outlineLevel="2"/>
    <col min="385" max="385" width="10.54296875" style="13" hidden="1" customWidth="1" outlineLevel="1" collapsed="1"/>
    <col min="386" max="386" width="21.7265625" style="1" hidden="1" customWidth="1" outlineLevel="1"/>
    <col min="387" max="387" width="19.1796875" style="1" hidden="1" customWidth="1" outlineLevel="1"/>
    <col min="388" max="388" width="28.453125" style="42" hidden="1" customWidth="1" outlineLevel="1"/>
    <col min="389" max="392" width="26" style="1" hidden="1" customWidth="1" outlineLevel="1"/>
    <col min="393" max="397" width="22.1796875" style="1" hidden="1" customWidth="1" outlineLevel="1"/>
    <col min="398" max="398" width="34.54296875" style="1" hidden="1" customWidth="1" outlineLevel="1"/>
    <col min="399" max="402" width="34.54296875" style="1" hidden="1" customWidth="1" outlineLevel="2"/>
    <col min="403" max="403" width="10.54296875" style="13" hidden="1" customWidth="1" outlineLevel="1" collapsed="1"/>
    <col min="404" max="404" width="21.7265625" style="1" hidden="1" customWidth="1" outlineLevel="1"/>
    <col min="405" max="405" width="19.1796875" style="1" hidden="1" customWidth="1" outlineLevel="1"/>
    <col min="406" max="406" width="15.81640625" style="13" customWidth="1" collapsed="1"/>
    <col min="407" max="407" width="54.1796875" style="12" customWidth="1"/>
    <col min="408" max="408" width="11.81640625" style="27" hidden="1" customWidth="1"/>
    <col min="409" max="409" width="17.81640625" style="27" hidden="1" customWidth="1"/>
    <col min="410" max="410" width="13.453125" style="1" hidden="1" customWidth="1"/>
    <col min="411" max="411" width="13.81640625" style="1" hidden="1" customWidth="1"/>
    <col min="412" max="412" width="32" style="1" hidden="1" customWidth="1"/>
    <col min="413" max="413" width="35.54296875" style="1" hidden="1" customWidth="1"/>
    <col min="414" max="414" width="54.1796875" style="27" customWidth="1"/>
    <col min="415" max="415" width="11.81640625" style="27" hidden="1" customWidth="1"/>
    <col min="416" max="416" width="17.81640625" style="27" hidden="1" customWidth="1"/>
    <col min="417" max="417" width="13.7265625" style="1" hidden="1" customWidth="1"/>
    <col min="418" max="418" width="14.453125" style="1" hidden="1" customWidth="1"/>
    <col min="419" max="419" width="32" style="1" hidden="1" customWidth="1"/>
    <col min="420" max="420" width="35.54296875" style="1" hidden="1" customWidth="1"/>
    <col min="421" max="421" width="54.1796875" style="27" customWidth="1"/>
    <col min="422" max="422" width="11.81640625" style="27" hidden="1" customWidth="1"/>
    <col min="423" max="423" width="17.81640625" style="27" hidden="1" customWidth="1"/>
    <col min="424" max="424" width="13.81640625" style="1" hidden="1" customWidth="1"/>
    <col min="425" max="425" width="14.453125" style="1" hidden="1" customWidth="1"/>
    <col min="426" max="426" width="34.54296875" style="1" hidden="1" customWidth="1"/>
    <col min="427" max="427" width="38.7265625" style="1" hidden="1" customWidth="1"/>
    <col min="428" max="428" width="54.1796875" style="27" customWidth="1" outlineLevel="1"/>
    <col min="429" max="429" width="11.81640625" style="27" hidden="1" customWidth="1" outlineLevel="1"/>
    <col min="430" max="430" width="17.81640625" style="27" hidden="1" customWidth="1" outlineLevel="1"/>
    <col min="431" max="431" width="13.7265625" style="1" hidden="1" customWidth="1" outlineLevel="1"/>
    <col min="432" max="432" width="14.453125" style="1" hidden="1" customWidth="1" outlineLevel="1"/>
    <col min="433" max="433" width="32" style="1" hidden="1" customWidth="1" outlineLevel="1"/>
    <col min="434" max="434" width="35.54296875" style="1" hidden="1" customWidth="1" outlineLevel="1"/>
    <col min="435" max="435" width="54.1796875" style="27" customWidth="1" outlineLevel="1"/>
    <col min="436" max="436" width="11.81640625" style="27" hidden="1" customWidth="1" outlineLevel="1"/>
    <col min="437" max="437" width="17.81640625" style="27" hidden="1" customWidth="1" outlineLevel="1"/>
    <col min="438" max="438" width="13.7265625" style="1" hidden="1" customWidth="1" outlineLevel="1"/>
    <col min="439" max="439" width="14.453125" style="1" hidden="1" customWidth="1" outlineLevel="1"/>
    <col min="440" max="440" width="32" style="1" hidden="1" customWidth="1" outlineLevel="1"/>
    <col min="441" max="441" width="35.54296875" style="1" hidden="1" customWidth="1" outlineLevel="1"/>
    <col min="442" max="442" width="16.1796875" style="13" customWidth="1" collapsed="1"/>
    <col min="443" max="443" width="54.1796875" style="27" hidden="1" customWidth="1" outlineLevel="1"/>
    <col min="444" max="444" width="11.81640625" style="27" hidden="1" customWidth="1" outlineLevel="1"/>
    <col min="445" max="445" width="17.81640625" style="27" hidden="1" customWidth="1" outlineLevel="1"/>
    <col min="446" max="446" width="13.7265625" style="1" hidden="1" customWidth="1" outlineLevel="1"/>
    <col min="447" max="447" width="14.453125" style="1" hidden="1" customWidth="1" outlineLevel="1"/>
    <col min="448" max="448" width="32" style="1" hidden="1" customWidth="1" outlineLevel="1"/>
    <col min="449" max="449" width="35.54296875" style="1" hidden="1" customWidth="1" outlineLevel="1"/>
    <col min="450" max="450" width="54.1796875" style="27" hidden="1" customWidth="1" outlineLevel="1"/>
    <col min="451" max="451" width="11.81640625" style="27" hidden="1" customWidth="1" outlineLevel="1"/>
    <col min="452" max="452" width="17.81640625" style="27" hidden="1" customWidth="1" outlineLevel="1"/>
    <col min="453" max="453" width="13.7265625" style="1" hidden="1" customWidth="1" outlineLevel="1"/>
    <col min="454" max="454" width="14.453125" style="1" hidden="1" customWidth="1" outlineLevel="1"/>
    <col min="455" max="455" width="32" style="1" hidden="1" customWidth="1" outlineLevel="1"/>
    <col min="456" max="456" width="35.54296875" style="1" hidden="1" customWidth="1" outlineLevel="1"/>
    <col min="457" max="457" width="54.1796875" style="27" hidden="1" customWidth="1" outlineLevel="1"/>
    <col min="458" max="458" width="11.81640625" style="27" hidden="1" customWidth="1" outlineLevel="1"/>
    <col min="459" max="459" width="17.81640625" style="27" hidden="1" customWidth="1" outlineLevel="1"/>
    <col min="460" max="460" width="13.7265625" style="1" hidden="1" customWidth="1" outlineLevel="1"/>
    <col min="461" max="461" width="14.453125" style="1" hidden="1" customWidth="1" outlineLevel="1"/>
    <col min="462" max="462" width="32" style="1" hidden="1" customWidth="1" outlineLevel="1"/>
    <col min="463" max="463" width="35.54296875" style="1" hidden="1" customWidth="1" outlineLevel="1"/>
    <col min="464" max="464" width="54.1796875" style="27" hidden="1" customWidth="1" outlineLevel="1"/>
    <col min="465" max="465" width="11.81640625" style="27" hidden="1" customWidth="1" outlineLevel="1"/>
    <col min="466" max="466" width="17.81640625" style="27" hidden="1" customWidth="1" outlineLevel="1"/>
    <col min="467" max="467" width="13.7265625" style="1" hidden="1" customWidth="1" outlineLevel="1"/>
    <col min="468" max="468" width="14.453125" style="1" hidden="1" customWidth="1" outlineLevel="1"/>
    <col min="469" max="469" width="32" style="1" hidden="1" customWidth="1" outlineLevel="1"/>
    <col min="470" max="470" width="35.54296875" style="1" hidden="1" customWidth="1" outlineLevel="1"/>
    <col min="471" max="471" width="54.1796875" style="27" hidden="1" customWidth="1" outlineLevel="1"/>
    <col min="472" max="472" width="11.81640625" style="27" hidden="1" customWidth="1" outlineLevel="1"/>
    <col min="473" max="473" width="17.81640625" style="27" hidden="1" customWidth="1" outlineLevel="1"/>
    <col min="474" max="474" width="13.7265625" style="1" hidden="1" customWidth="1" outlineLevel="1"/>
    <col min="475" max="475" width="14.453125" style="1" hidden="1" customWidth="1" outlineLevel="1"/>
    <col min="476" max="476" width="32" style="1" hidden="1" customWidth="1" outlineLevel="1"/>
    <col min="477" max="477" width="35.54296875" style="1" hidden="1" customWidth="1" outlineLevel="1"/>
    <col min="478" max="478" width="16.1796875" style="13" customWidth="1" collapsed="1"/>
    <col min="479" max="479" width="54.1796875" style="12" customWidth="1"/>
    <col min="480" max="480" width="28.81640625" style="1" customWidth="1"/>
    <col min="481" max="481" width="15.7265625" style="1" hidden="1" customWidth="1"/>
    <col min="482" max="482" width="19.7265625" style="42" customWidth="1"/>
    <col min="483" max="483" width="11.81640625" style="1" hidden="1" customWidth="1"/>
    <col min="484" max="484" width="28.453125" style="1" bestFit="1" customWidth="1"/>
    <col min="485" max="485" width="12.7265625" style="1" hidden="1" customWidth="1"/>
    <col min="486" max="486" width="19.7265625" style="1" customWidth="1"/>
    <col min="487" max="487" width="19.7265625" style="1" hidden="1" customWidth="1"/>
    <col min="488" max="488" width="19.7265625" style="1" customWidth="1"/>
    <col min="489" max="489" width="19.7265625" style="1" hidden="1" customWidth="1"/>
    <col min="490" max="490" width="19.7265625" style="1" customWidth="1"/>
    <col min="491" max="491" width="19.7265625" style="1" hidden="1" customWidth="1"/>
    <col min="492" max="501" width="19.7265625" style="1" hidden="1" customWidth="1" outlineLevel="1"/>
    <col min="502" max="502" width="11.1796875" style="13" customWidth="1" collapsed="1"/>
    <col min="503" max="512" width="19.7265625" style="1" hidden="1" customWidth="1" outlineLevel="1"/>
    <col min="513" max="513" width="11.453125" style="13" customWidth="1" collapsed="1"/>
    <col min="514" max="523" width="19.7265625" style="1" hidden="1" customWidth="1" outlineLevel="1"/>
    <col min="524" max="524" width="11" style="13" customWidth="1" collapsed="1"/>
    <col min="525" max="525" width="18.81640625" style="1" customWidth="1"/>
    <col min="526" max="526" width="18.81640625" style="1" hidden="1" customWidth="1"/>
    <col min="527" max="532" width="18.81640625" style="1" hidden="1" customWidth="1" outlineLevel="1"/>
    <col min="533" max="533" width="18" style="1" hidden="1" customWidth="1" outlineLevel="1"/>
    <col min="534" max="534" width="18.81640625" style="1" hidden="1" customWidth="1" outlineLevel="1"/>
    <col min="535" max="535" width="10.26953125" style="13" customWidth="1" collapsed="1"/>
    <col min="536" max="536" width="21.7265625" style="1" customWidth="1"/>
    <col min="537" max="537" width="12.26953125" style="1" hidden="1" customWidth="1"/>
    <col min="538" max="538" width="21.7265625" style="1" hidden="1" customWidth="1" outlineLevel="1"/>
    <col min="539" max="539" width="12.26953125" style="1" hidden="1" customWidth="1" outlineLevel="1"/>
    <col min="540" max="540" width="21.7265625" style="1" hidden="1" customWidth="1" outlineLevel="1"/>
    <col min="541" max="541" width="12.26953125" style="1" hidden="1" customWidth="1" outlineLevel="1"/>
    <col min="542" max="542" width="21.7265625" style="1" hidden="1" customWidth="1" outlineLevel="1"/>
    <col min="543" max="543" width="12.26953125" style="1" hidden="1" customWidth="1" outlineLevel="1"/>
    <col min="544" max="544" width="21.7265625" style="1" hidden="1" customWidth="1" outlineLevel="1"/>
    <col min="545" max="545" width="12.26953125" style="1" hidden="1" customWidth="1" outlineLevel="1"/>
    <col min="546" max="546" width="12.1796875" style="13" customWidth="1" collapsed="1"/>
    <col min="547" max="547" width="21.54296875" style="1" bestFit="1" customWidth="1"/>
    <col min="548" max="548" width="18" style="1" hidden="1" customWidth="1"/>
    <col min="549" max="549" width="13.1796875" style="1" hidden="1" customWidth="1"/>
    <col min="550" max="550" width="21.54296875" style="1" hidden="1" customWidth="1" outlineLevel="1"/>
    <col min="551" max="551" width="16.7265625" style="1" hidden="1" customWidth="1" outlineLevel="1"/>
    <col min="552" max="552" width="12.26953125" style="1" hidden="1" customWidth="1" outlineLevel="1"/>
    <col min="553" max="553" width="15.453125" style="1" hidden="1" customWidth="1" outlineLevel="1"/>
    <col min="554" max="554" width="16.7265625" style="1" hidden="1" customWidth="1" outlineLevel="1"/>
    <col min="555" max="555" width="12.26953125" style="1" hidden="1" customWidth="1" outlineLevel="1"/>
    <col min="556" max="556" width="15.54296875" style="1" hidden="1" customWidth="1" outlineLevel="1"/>
    <col min="557" max="557" width="16.7265625" style="1" hidden="1" customWidth="1" outlineLevel="1"/>
    <col min="558" max="558" width="12.26953125" style="1" hidden="1" customWidth="1" outlineLevel="1"/>
    <col min="559" max="559" width="16" style="1" hidden="1" customWidth="1" outlineLevel="1"/>
    <col min="560" max="560" width="16.7265625" style="1" hidden="1" customWidth="1" outlineLevel="1"/>
    <col min="561" max="561" width="12.26953125" style="1" hidden="1" customWidth="1" outlineLevel="1"/>
    <col min="562" max="562" width="10.7265625" style="17" customWidth="1" collapsed="1"/>
    <col min="563" max="563" width="57.453125" style="12" customWidth="1"/>
    <col min="564" max="564" width="16" style="27" hidden="1" customWidth="1"/>
    <col min="565" max="565" width="16.81640625" style="27" hidden="1" customWidth="1"/>
    <col min="566" max="566" width="57.453125" style="1" hidden="1" customWidth="1" outlineLevel="1"/>
    <col min="567" max="567" width="16" style="27" hidden="1" customWidth="1" outlineLevel="1"/>
    <col min="568" max="568" width="16.81640625" style="27" hidden="1" customWidth="1" outlineLevel="1"/>
    <col min="569" max="569" width="57.453125" style="1" hidden="1" customWidth="1" outlineLevel="1"/>
    <col min="570" max="570" width="16" style="27" hidden="1" customWidth="1" outlineLevel="1"/>
    <col min="571" max="571" width="16.81640625" style="27" hidden="1" customWidth="1" outlineLevel="1"/>
    <col min="572" max="572" width="57.453125" style="1" hidden="1" customWidth="1" outlineLevel="1"/>
    <col min="573" max="573" width="16" style="27" hidden="1" customWidth="1" outlineLevel="1"/>
    <col min="574" max="574" width="16.81640625" style="27" hidden="1" customWidth="1" outlineLevel="1"/>
    <col min="575" max="575" width="57.453125" style="1" hidden="1" customWidth="1" outlineLevel="1"/>
    <col min="576" max="576" width="16" style="27" hidden="1" customWidth="1" outlineLevel="1"/>
    <col min="577" max="577" width="16.81640625" style="27" hidden="1" customWidth="1" outlineLevel="1"/>
    <col min="578" max="578" width="13.1796875" style="13" customWidth="1" collapsed="1"/>
    <col min="579" max="579" width="57.453125" style="1" hidden="1" customWidth="1" outlineLevel="1"/>
    <col min="580" max="580" width="16" style="27" hidden="1" customWidth="1" outlineLevel="1"/>
    <col min="581" max="581" width="16.81640625" style="27" hidden="1" customWidth="1" outlineLevel="1"/>
    <col min="582" max="582" width="57.453125" style="1" hidden="1" customWidth="1" outlineLevel="1"/>
    <col min="583" max="583" width="16" style="27" hidden="1" customWidth="1" outlineLevel="1"/>
    <col min="584" max="584" width="16.81640625" style="27" hidden="1" customWidth="1" outlineLevel="1"/>
    <col min="585" max="585" width="57.453125" style="1" hidden="1" customWidth="1" outlineLevel="1"/>
    <col min="586" max="586" width="16" style="27" hidden="1" customWidth="1" outlineLevel="1"/>
    <col min="587" max="587" width="16.81640625" style="27" hidden="1" customWidth="1" outlineLevel="1"/>
    <col min="588" max="588" width="57.453125" style="1" hidden="1" customWidth="1" outlineLevel="1"/>
    <col min="589" max="589" width="16" style="27" hidden="1" customWidth="1" outlineLevel="1"/>
    <col min="590" max="590" width="16.81640625" style="27" hidden="1" customWidth="1" outlineLevel="1"/>
    <col min="591" max="591" width="57.453125" style="1" hidden="1" customWidth="1" outlineLevel="1"/>
    <col min="592" max="592" width="16" style="27" hidden="1" customWidth="1" outlineLevel="1"/>
    <col min="593" max="593" width="16.81640625" style="27" hidden="1" customWidth="1" outlineLevel="1"/>
    <col min="594" max="594" width="13.1796875" style="13" customWidth="1" collapsed="1"/>
    <col min="595" max="595" width="62" style="1" customWidth="1"/>
    <col min="596" max="596" width="49.54296875" style="1" bestFit="1" customWidth="1"/>
    <col min="597" max="597" width="19.54296875" style="1" hidden="1" customWidth="1"/>
    <col min="598" max="598" width="37.7265625" style="12" customWidth="1"/>
    <col min="599" max="599" width="22.1796875" style="27" bestFit="1" customWidth="1"/>
    <col min="600" max="600" width="11.81640625" style="27" hidden="1" customWidth="1"/>
    <col min="601" max="601" width="15.81640625" style="1" hidden="1" customWidth="1"/>
    <col min="602" max="603" width="37.7265625" style="1" hidden="1" customWidth="1" outlineLevel="1"/>
    <col min="604" max="604" width="11.81640625" style="1" hidden="1" customWidth="1" outlineLevel="1"/>
    <col min="605" max="605" width="15.81640625" style="1" hidden="1" customWidth="1" outlineLevel="1"/>
    <col min="606" max="606" width="37.7265625" style="1" hidden="1" customWidth="1" outlineLevel="1"/>
    <col min="607" max="607" width="17.54296875" style="1" hidden="1" customWidth="1" outlineLevel="1"/>
    <col min="608" max="608" width="12.26953125" style="1" hidden="1" customWidth="1" outlineLevel="1"/>
    <col min="609" max="609" width="17" style="1" hidden="1" customWidth="1" outlineLevel="1"/>
    <col min="610" max="610" width="28.81640625" style="1" hidden="1" customWidth="1" outlineLevel="1"/>
    <col min="611" max="611" width="17.54296875" style="1" hidden="1" customWidth="1" outlineLevel="1"/>
    <col min="612" max="612" width="11.81640625" style="1" hidden="1" customWidth="1" outlineLevel="1"/>
    <col min="613" max="613" width="15.81640625" style="1" hidden="1" customWidth="1" outlineLevel="1"/>
    <col min="614" max="614" width="28.81640625" style="1" hidden="1" customWidth="1" outlineLevel="1"/>
    <col min="615" max="615" width="37.7265625" style="1" hidden="1" customWidth="1" outlineLevel="1"/>
    <col min="616" max="616" width="11.81640625" style="1" hidden="1" customWidth="1" outlineLevel="1"/>
    <col min="617" max="617" width="15.81640625" style="1" hidden="1" customWidth="1" outlineLevel="1"/>
    <col min="618" max="618" width="12.81640625" style="21" customWidth="1" collapsed="1"/>
    <col min="619" max="619" width="23" style="1" hidden="1" customWidth="1"/>
    <col min="620" max="620" width="27.7265625" style="1" hidden="1" customWidth="1"/>
    <col min="621" max="621" width="15.453125" style="1" hidden="1" customWidth="1"/>
    <col min="622" max="622" width="35" style="1" hidden="1" customWidth="1"/>
    <col min="623" max="623" width="39.26953125" style="1" hidden="1" customWidth="1"/>
    <col min="624" max="624" width="16.1796875" style="1" hidden="1" customWidth="1"/>
    <col min="625" max="625" width="24.81640625" style="1" hidden="1" customWidth="1"/>
    <col min="626" max="626" width="36.81640625" style="1" hidden="1" customWidth="1"/>
    <col min="627" max="627" width="40" style="1" hidden="1" customWidth="1"/>
    <col min="628" max="16384" width="9.1796875" style="1"/>
  </cols>
  <sheetData>
    <row r="1" spans="1:627" s="3" customFormat="1" ht="45" x14ac:dyDescent="0.5">
      <c r="A1" s="7" t="s">
        <v>135</v>
      </c>
      <c r="B1" s="7"/>
      <c r="C1" s="7"/>
      <c r="D1" s="7"/>
      <c r="E1" s="7"/>
      <c r="F1" s="7"/>
      <c r="G1" s="7"/>
      <c r="X1" s="22" t="s">
        <v>142</v>
      </c>
      <c r="Y1" s="25"/>
      <c r="Z1" s="25"/>
      <c r="AA1" s="25"/>
      <c r="AB1" s="25"/>
      <c r="AG1" s="4"/>
      <c r="AN1" s="8"/>
      <c r="AO1" s="10" t="s">
        <v>389</v>
      </c>
      <c r="AP1" s="28"/>
      <c r="AQ1" s="29"/>
      <c r="AR1" s="10" t="s">
        <v>388</v>
      </c>
      <c r="BG1" s="4"/>
      <c r="BJ1" s="40"/>
      <c r="BY1" s="4"/>
      <c r="CB1" s="40"/>
      <c r="CQ1" s="4"/>
      <c r="CT1" s="40"/>
      <c r="DI1" s="4"/>
      <c r="DL1" s="40"/>
      <c r="EA1" s="4"/>
      <c r="ED1" s="15"/>
      <c r="ET1" s="4"/>
      <c r="EW1" s="40"/>
      <c r="FL1" s="4"/>
      <c r="FO1" s="40"/>
      <c r="GD1" s="4"/>
      <c r="GG1" s="40"/>
      <c r="GV1" s="4"/>
      <c r="GY1" s="40"/>
      <c r="HN1" s="4"/>
      <c r="HQ1" s="15"/>
      <c r="IG1" s="4"/>
      <c r="IJ1" s="40"/>
      <c r="IY1" s="4"/>
      <c r="JB1" s="40"/>
      <c r="JQ1" s="4"/>
      <c r="JT1" s="40"/>
      <c r="KI1" s="4"/>
      <c r="KL1" s="40"/>
      <c r="LA1" s="4"/>
      <c r="LD1" s="40"/>
      <c r="LS1" s="4"/>
      <c r="LV1" s="40"/>
      <c r="MK1" s="4"/>
      <c r="MN1" s="40"/>
      <c r="NC1" s="4"/>
      <c r="NF1" s="40"/>
      <c r="NU1" s="4"/>
      <c r="NX1" s="40"/>
      <c r="OM1" s="4"/>
      <c r="OP1" s="15"/>
      <c r="OQ1" s="18" t="s">
        <v>491</v>
      </c>
      <c r="OR1" s="26"/>
      <c r="OS1" s="26"/>
      <c r="OX1" s="26"/>
      <c r="OY1" s="26"/>
      <c r="OZ1" s="26"/>
      <c r="PE1" s="26"/>
      <c r="PF1" s="26"/>
      <c r="PG1" s="26"/>
      <c r="PL1" s="26"/>
      <c r="PM1" s="26"/>
      <c r="PN1" s="26"/>
      <c r="PS1" s="26"/>
      <c r="PT1" s="26"/>
      <c r="PU1" s="26"/>
      <c r="PZ1" s="15"/>
      <c r="QA1" s="26"/>
      <c r="QB1" s="26"/>
      <c r="QC1" s="26"/>
      <c r="QH1" s="26"/>
      <c r="QI1" s="26"/>
      <c r="QJ1" s="26"/>
      <c r="QO1" s="26"/>
      <c r="QP1" s="26"/>
      <c r="QQ1" s="26"/>
      <c r="QV1" s="26"/>
      <c r="QW1" s="26"/>
      <c r="QX1" s="26"/>
      <c r="RC1" s="26"/>
      <c r="RD1" s="26"/>
      <c r="RE1" s="26"/>
      <c r="RJ1" s="15"/>
      <c r="RK1" s="18" t="s">
        <v>136</v>
      </c>
      <c r="RN1" s="52"/>
      <c r="RO1" s="6"/>
      <c r="SH1" s="15"/>
      <c r="SS1" s="15"/>
      <c r="TD1" s="15"/>
      <c r="TE1" s="6"/>
      <c r="TF1" s="6"/>
      <c r="TO1" s="15"/>
      <c r="TP1" s="6"/>
      <c r="TQ1" s="6"/>
      <c r="TZ1" s="15"/>
      <c r="UA1" s="6"/>
      <c r="UB1" s="6"/>
      <c r="UC1" s="6"/>
      <c r="UP1" s="16"/>
      <c r="UQ1" s="18" t="s">
        <v>137</v>
      </c>
      <c r="UR1" s="26"/>
      <c r="US1" s="26"/>
      <c r="UU1" s="26"/>
      <c r="UV1" s="26"/>
      <c r="UX1" s="26"/>
      <c r="UY1" s="26"/>
      <c r="VA1" s="26"/>
      <c r="VB1" s="26"/>
      <c r="VD1" s="26"/>
      <c r="VE1" s="26"/>
      <c r="VF1" s="15"/>
      <c r="VH1" s="26"/>
      <c r="VI1" s="26"/>
      <c r="VK1" s="26"/>
      <c r="VL1" s="26"/>
      <c r="VN1" s="26"/>
      <c r="VO1" s="26"/>
      <c r="VQ1" s="26"/>
      <c r="VR1" s="26"/>
      <c r="VT1" s="26"/>
      <c r="VU1" s="26"/>
      <c r="VV1" s="15"/>
      <c r="VZ1" s="18" t="s">
        <v>457</v>
      </c>
      <c r="WA1" s="26"/>
      <c r="WB1" s="26"/>
      <c r="WT1" s="19"/>
    </row>
    <row r="2" spans="1:627" s="5" customFormat="1" ht="58" x14ac:dyDescent="0.35">
      <c r="A2" s="5" t="s">
        <v>0</v>
      </c>
      <c r="C2" s="5" t="s">
        <v>366</v>
      </c>
      <c r="D2" s="5" t="s">
        <v>1190</v>
      </c>
      <c r="E2" s="5" t="s">
        <v>366</v>
      </c>
      <c r="F2" s="5" t="s">
        <v>366</v>
      </c>
      <c r="G2" s="5" t="s">
        <v>366</v>
      </c>
      <c r="H2" s="5" t="s">
        <v>1</v>
      </c>
      <c r="I2" s="5" t="s">
        <v>479</v>
      </c>
      <c r="J2" s="5" t="s">
        <v>366</v>
      </c>
      <c r="K2" s="5" t="s">
        <v>366</v>
      </c>
      <c r="L2" s="5" t="s">
        <v>366</v>
      </c>
      <c r="M2" s="5" t="s">
        <v>480</v>
      </c>
      <c r="N2" s="5" t="s">
        <v>366</v>
      </c>
      <c r="O2" s="5" t="s">
        <v>366</v>
      </c>
      <c r="P2" s="5" t="s">
        <v>2</v>
      </c>
      <c r="Q2" s="5" t="s">
        <v>366</v>
      </c>
      <c r="R2" s="5" t="s">
        <v>366</v>
      </c>
      <c r="S2" s="5" t="s">
        <v>611</v>
      </c>
      <c r="T2" s="5" t="s">
        <v>838</v>
      </c>
      <c r="U2" s="5" t="s">
        <v>366</v>
      </c>
      <c r="V2" s="5" t="s">
        <v>366</v>
      </c>
      <c r="W2" s="5" t="s">
        <v>495</v>
      </c>
      <c r="X2" s="5" t="s">
        <v>3</v>
      </c>
      <c r="Y2" s="5" t="s">
        <v>366</v>
      </c>
      <c r="Z2" s="5" t="s">
        <v>366</v>
      </c>
      <c r="AA2" s="5" t="s">
        <v>366</v>
      </c>
      <c r="AB2" s="5" t="s">
        <v>366</v>
      </c>
      <c r="AC2" s="5" t="s">
        <v>4</v>
      </c>
      <c r="AD2" s="5" t="s">
        <v>366</v>
      </c>
      <c r="AE2" s="5" t="s">
        <v>5</v>
      </c>
      <c r="AF2" s="5" t="s">
        <v>366</v>
      </c>
      <c r="AG2" s="2" t="s">
        <v>6</v>
      </c>
      <c r="AH2" s="5" t="s">
        <v>368</v>
      </c>
      <c r="AI2" s="5" t="s">
        <v>366</v>
      </c>
      <c r="AJ2" s="5" t="s">
        <v>369</v>
      </c>
      <c r="AK2" s="5" t="s">
        <v>366</v>
      </c>
      <c r="AL2" s="5" t="s">
        <v>370</v>
      </c>
      <c r="AM2" s="5" t="s">
        <v>366</v>
      </c>
      <c r="AN2" s="8" t="s">
        <v>371</v>
      </c>
      <c r="AO2" s="11" t="s">
        <v>390</v>
      </c>
      <c r="AP2" s="5" t="s">
        <v>366</v>
      </c>
      <c r="AQ2" s="30" t="s">
        <v>366</v>
      </c>
      <c r="AR2" s="11" t="s">
        <v>7</v>
      </c>
      <c r="AS2" s="5" t="s">
        <v>8</v>
      </c>
      <c r="AT2" s="5" t="s">
        <v>366</v>
      </c>
      <c r="AU2" s="5" t="s">
        <v>366</v>
      </c>
      <c r="AV2" s="5" t="s">
        <v>366</v>
      </c>
      <c r="AW2" s="5" t="s">
        <v>9</v>
      </c>
      <c r="AX2" s="5" t="s">
        <v>366</v>
      </c>
      <c r="AY2" s="5" t="s">
        <v>366</v>
      </c>
      <c r="AZ2" s="5" t="s">
        <v>366</v>
      </c>
      <c r="BA2" s="5" t="s">
        <v>366</v>
      </c>
      <c r="BB2" s="5" t="s">
        <v>973</v>
      </c>
      <c r="BC2" s="5" t="s">
        <v>974</v>
      </c>
      <c r="BD2" s="5" t="s">
        <v>975</v>
      </c>
      <c r="BE2" s="5" t="s">
        <v>976</v>
      </c>
      <c r="BF2" s="5" t="s">
        <v>977</v>
      </c>
      <c r="BG2" s="2" t="s">
        <v>983</v>
      </c>
      <c r="BH2" s="5" t="s">
        <v>417</v>
      </c>
      <c r="BI2" s="5" t="s">
        <v>418</v>
      </c>
      <c r="BJ2" s="43" t="s">
        <v>10</v>
      </c>
      <c r="BK2" s="5" t="s">
        <v>11</v>
      </c>
      <c r="BL2" s="5" t="s">
        <v>366</v>
      </c>
      <c r="BM2" s="5" t="s">
        <v>366</v>
      </c>
      <c r="BN2" s="5" t="s">
        <v>366</v>
      </c>
      <c r="BO2" s="5" t="s">
        <v>12</v>
      </c>
      <c r="BP2" s="5" t="s">
        <v>366</v>
      </c>
      <c r="BQ2" s="5" t="s">
        <v>366</v>
      </c>
      <c r="BR2" s="5" t="s">
        <v>366</v>
      </c>
      <c r="BS2" s="5" t="s">
        <v>366</v>
      </c>
      <c r="BT2" s="5" t="s">
        <v>984</v>
      </c>
      <c r="BU2" s="5" t="s">
        <v>985</v>
      </c>
      <c r="BV2" s="5" t="s">
        <v>986</v>
      </c>
      <c r="BW2" s="5" t="s">
        <v>987</v>
      </c>
      <c r="BX2" s="5" t="s">
        <v>988</v>
      </c>
      <c r="BY2" s="2" t="s">
        <v>983</v>
      </c>
      <c r="BZ2" s="5" t="s">
        <v>419</v>
      </c>
      <c r="CA2" s="5" t="s">
        <v>420</v>
      </c>
      <c r="CB2" s="53" t="s">
        <v>13</v>
      </c>
      <c r="CC2" s="5" t="s">
        <v>14</v>
      </c>
      <c r="CD2" s="5" t="s">
        <v>366</v>
      </c>
      <c r="CE2" s="5" t="s">
        <v>366</v>
      </c>
      <c r="CF2" s="5" t="s">
        <v>366</v>
      </c>
      <c r="CG2" s="5" t="s">
        <v>15</v>
      </c>
      <c r="CH2" s="5" t="s">
        <v>366</v>
      </c>
      <c r="CI2" s="5" t="s">
        <v>366</v>
      </c>
      <c r="CJ2" s="5" t="s">
        <v>366</v>
      </c>
      <c r="CK2" s="5" t="s">
        <v>366</v>
      </c>
      <c r="CL2" s="5" t="s">
        <v>998</v>
      </c>
      <c r="CM2" s="5" t="s">
        <v>999</v>
      </c>
      <c r="CN2" s="5" t="s">
        <v>1000</v>
      </c>
      <c r="CO2" s="5" t="s">
        <v>1001</v>
      </c>
      <c r="CP2" s="5" t="s">
        <v>1002</v>
      </c>
      <c r="CQ2" s="2" t="s">
        <v>983</v>
      </c>
      <c r="CR2" s="5" t="s">
        <v>16</v>
      </c>
      <c r="CS2" s="5" t="s">
        <v>17</v>
      </c>
      <c r="CT2" s="53" t="s">
        <v>18</v>
      </c>
      <c r="CU2" s="5" t="s">
        <v>19</v>
      </c>
      <c r="CV2" s="5" t="s">
        <v>366</v>
      </c>
      <c r="CW2" s="5" t="s">
        <v>366</v>
      </c>
      <c r="CX2" s="5" t="s">
        <v>366</v>
      </c>
      <c r="CY2" s="5" t="s">
        <v>20</v>
      </c>
      <c r="CZ2" s="5" t="s">
        <v>366</v>
      </c>
      <c r="DA2" s="5" t="s">
        <v>366</v>
      </c>
      <c r="DB2" s="5" t="s">
        <v>366</v>
      </c>
      <c r="DC2" s="5" t="s">
        <v>366</v>
      </c>
      <c r="DD2" s="5" t="s">
        <v>1004</v>
      </c>
      <c r="DE2" s="5" t="s">
        <v>1005</v>
      </c>
      <c r="DF2" s="5" t="s">
        <v>1006</v>
      </c>
      <c r="DG2" s="5" t="s">
        <v>1007</v>
      </c>
      <c r="DH2" s="5" t="s">
        <v>1008</v>
      </c>
      <c r="DI2" s="2" t="s">
        <v>983</v>
      </c>
      <c r="DJ2" s="5" t="s">
        <v>21</v>
      </c>
      <c r="DK2" s="5" t="s">
        <v>22</v>
      </c>
      <c r="DL2" s="53" t="s">
        <v>23</v>
      </c>
      <c r="DM2" s="5" t="s">
        <v>24</v>
      </c>
      <c r="DN2" s="5" t="s">
        <v>366</v>
      </c>
      <c r="DO2" s="5" t="s">
        <v>366</v>
      </c>
      <c r="DP2" s="5" t="s">
        <v>366</v>
      </c>
      <c r="DQ2" s="5" t="s">
        <v>25</v>
      </c>
      <c r="DR2" s="5" t="s">
        <v>366</v>
      </c>
      <c r="DS2" s="5" t="s">
        <v>366</v>
      </c>
      <c r="DT2" s="5" t="s">
        <v>366</v>
      </c>
      <c r="DU2" s="5" t="s">
        <v>366</v>
      </c>
      <c r="DV2" s="5" t="s">
        <v>1018</v>
      </c>
      <c r="DW2" s="5" t="s">
        <v>1019</v>
      </c>
      <c r="DX2" s="5" t="s">
        <v>1020</v>
      </c>
      <c r="DY2" s="5" t="s">
        <v>1021</v>
      </c>
      <c r="DZ2" s="5" t="s">
        <v>1022</v>
      </c>
      <c r="EA2" s="2" t="s">
        <v>983</v>
      </c>
      <c r="EB2" s="5" t="s">
        <v>26</v>
      </c>
      <c r="EC2" s="5" t="s">
        <v>27</v>
      </c>
      <c r="ED2" s="2" t="s">
        <v>426</v>
      </c>
      <c r="EE2" s="5" t="s">
        <v>28</v>
      </c>
      <c r="EF2" s="5" t="s">
        <v>29</v>
      </c>
      <c r="EG2" s="5" t="s">
        <v>366</v>
      </c>
      <c r="EH2" s="5" t="s">
        <v>366</v>
      </c>
      <c r="EI2" s="5" t="s">
        <v>366</v>
      </c>
      <c r="EJ2" s="5" t="s">
        <v>30</v>
      </c>
      <c r="EK2" s="5" t="s">
        <v>366</v>
      </c>
      <c r="EL2" s="5" t="s">
        <v>366</v>
      </c>
      <c r="EM2" s="5" t="s">
        <v>366</v>
      </c>
      <c r="EN2" s="5" t="s">
        <v>366</v>
      </c>
      <c r="EO2" s="5" t="s">
        <v>1024</v>
      </c>
      <c r="EP2" s="5" t="s">
        <v>1025</v>
      </c>
      <c r="EQ2" s="5" t="s">
        <v>1026</v>
      </c>
      <c r="ER2" s="5" t="s">
        <v>1027</v>
      </c>
      <c r="ES2" s="5" t="s">
        <v>1028</v>
      </c>
      <c r="ET2" s="2" t="s">
        <v>983</v>
      </c>
      <c r="EU2" s="5" t="s">
        <v>31</v>
      </c>
      <c r="EV2" s="5" t="s">
        <v>32</v>
      </c>
      <c r="EW2" s="53" t="s">
        <v>33</v>
      </c>
      <c r="EX2" s="5" t="s">
        <v>34</v>
      </c>
      <c r="EY2" s="5" t="s">
        <v>366</v>
      </c>
      <c r="EZ2" s="5" t="s">
        <v>366</v>
      </c>
      <c r="FA2" s="5" t="s">
        <v>366</v>
      </c>
      <c r="FB2" s="5" t="s">
        <v>35</v>
      </c>
      <c r="FC2" s="5" t="s">
        <v>366</v>
      </c>
      <c r="FD2" s="5" t="s">
        <v>366</v>
      </c>
      <c r="FE2" s="5" t="s">
        <v>366</v>
      </c>
      <c r="FF2" s="5" t="s">
        <v>366</v>
      </c>
      <c r="FG2" s="5" t="s">
        <v>1039</v>
      </c>
      <c r="FH2" s="5" t="s">
        <v>1040</v>
      </c>
      <c r="FI2" s="5" t="s">
        <v>1041</v>
      </c>
      <c r="FJ2" s="5" t="s">
        <v>1042</v>
      </c>
      <c r="FK2" s="5" t="s">
        <v>1043</v>
      </c>
      <c r="FL2" s="2" t="s">
        <v>983</v>
      </c>
      <c r="FM2" s="5" t="s">
        <v>36</v>
      </c>
      <c r="FN2" s="5" t="s">
        <v>37</v>
      </c>
      <c r="FO2" s="53" t="s">
        <v>38</v>
      </c>
      <c r="FP2" s="5" t="s">
        <v>39</v>
      </c>
      <c r="FQ2" s="5" t="s">
        <v>366</v>
      </c>
      <c r="FR2" s="5" t="s">
        <v>366</v>
      </c>
      <c r="FS2" s="5" t="s">
        <v>366</v>
      </c>
      <c r="FT2" s="5" t="s">
        <v>40</v>
      </c>
      <c r="FU2" s="5" t="s">
        <v>366</v>
      </c>
      <c r="FV2" s="5" t="s">
        <v>366</v>
      </c>
      <c r="FW2" s="5" t="s">
        <v>366</v>
      </c>
      <c r="FX2" s="5" t="s">
        <v>366</v>
      </c>
      <c r="FY2" s="5" t="s">
        <v>1044</v>
      </c>
      <c r="FZ2" s="5" t="s">
        <v>1045</v>
      </c>
      <c r="GA2" s="5" t="s">
        <v>1046</v>
      </c>
      <c r="GB2" s="5" t="s">
        <v>1047</v>
      </c>
      <c r="GC2" s="5" t="s">
        <v>1048</v>
      </c>
      <c r="GD2" s="2" t="s">
        <v>983</v>
      </c>
      <c r="GE2" s="5" t="s">
        <v>41</v>
      </c>
      <c r="GF2" s="5" t="s">
        <v>42</v>
      </c>
      <c r="GG2" s="53" t="s">
        <v>43</v>
      </c>
      <c r="GH2" s="5" t="s">
        <v>44</v>
      </c>
      <c r="GI2" s="5" t="s">
        <v>366</v>
      </c>
      <c r="GJ2" s="5" t="s">
        <v>366</v>
      </c>
      <c r="GK2" s="5" t="s">
        <v>366</v>
      </c>
      <c r="GL2" s="5" t="s">
        <v>45</v>
      </c>
      <c r="GM2" s="5" t="s">
        <v>366</v>
      </c>
      <c r="GN2" s="5" t="s">
        <v>366</v>
      </c>
      <c r="GO2" s="5" t="s">
        <v>366</v>
      </c>
      <c r="GP2" s="5" t="s">
        <v>366</v>
      </c>
      <c r="GQ2" s="5" t="s">
        <v>1058</v>
      </c>
      <c r="GR2" s="5" t="s">
        <v>1059</v>
      </c>
      <c r="GS2" s="5" t="s">
        <v>1060</v>
      </c>
      <c r="GT2" s="5" t="s">
        <v>1061</v>
      </c>
      <c r="GU2" s="5" t="s">
        <v>1062</v>
      </c>
      <c r="GV2" s="2" t="s">
        <v>983</v>
      </c>
      <c r="GW2" s="5" t="s">
        <v>46</v>
      </c>
      <c r="GX2" s="5" t="s">
        <v>47</v>
      </c>
      <c r="GY2" s="53" t="s">
        <v>48</v>
      </c>
      <c r="GZ2" s="5" t="s">
        <v>49</v>
      </c>
      <c r="HA2" s="5" t="s">
        <v>366</v>
      </c>
      <c r="HB2" s="5" t="s">
        <v>366</v>
      </c>
      <c r="HC2" s="5" t="s">
        <v>366</v>
      </c>
      <c r="HD2" s="5" t="s">
        <v>50</v>
      </c>
      <c r="HE2" s="5" t="s">
        <v>366</v>
      </c>
      <c r="HF2" s="5" t="s">
        <v>366</v>
      </c>
      <c r="HG2" s="5" t="s">
        <v>366</v>
      </c>
      <c r="HH2" s="5" t="s">
        <v>366</v>
      </c>
      <c r="HI2" s="5" t="s">
        <v>1064</v>
      </c>
      <c r="HJ2" s="5" t="s">
        <v>1065</v>
      </c>
      <c r="HK2" s="5" t="s">
        <v>1066</v>
      </c>
      <c r="HL2" s="5" t="s">
        <v>1067</v>
      </c>
      <c r="HM2" s="5" t="s">
        <v>1068</v>
      </c>
      <c r="HN2" s="2" t="s">
        <v>983</v>
      </c>
      <c r="HO2" s="5" t="s">
        <v>51</v>
      </c>
      <c r="HP2" s="5" t="s">
        <v>52</v>
      </c>
      <c r="HQ2" s="2" t="s">
        <v>119</v>
      </c>
      <c r="HR2" s="5" t="s">
        <v>53</v>
      </c>
      <c r="HS2" s="5" t="s">
        <v>54</v>
      </c>
      <c r="HT2" s="5" t="s">
        <v>366</v>
      </c>
      <c r="HU2" s="5" t="s">
        <v>366</v>
      </c>
      <c r="HV2" s="5" t="s">
        <v>366</v>
      </c>
      <c r="HW2" s="5" t="s">
        <v>55</v>
      </c>
      <c r="HX2" s="5" t="s">
        <v>366</v>
      </c>
      <c r="HY2" s="5" t="s">
        <v>366</v>
      </c>
      <c r="HZ2" s="5" t="s">
        <v>366</v>
      </c>
      <c r="IA2" s="5" t="s">
        <v>366</v>
      </c>
      <c r="IB2" s="5" t="s">
        <v>1079</v>
      </c>
      <c r="IC2" s="5" t="s">
        <v>1080</v>
      </c>
      <c r="ID2" s="5" t="s">
        <v>1081</v>
      </c>
      <c r="IE2" s="5" t="s">
        <v>1082</v>
      </c>
      <c r="IF2" s="5" t="s">
        <v>1083</v>
      </c>
      <c r="IG2" s="2" t="s">
        <v>983</v>
      </c>
      <c r="IH2" s="5" t="s">
        <v>56</v>
      </c>
      <c r="II2" s="5" t="s">
        <v>57</v>
      </c>
      <c r="IJ2" s="53" t="s">
        <v>58</v>
      </c>
      <c r="IK2" s="5" t="s">
        <v>59</v>
      </c>
      <c r="IL2" s="5" t="s">
        <v>366</v>
      </c>
      <c r="IM2" s="5" t="s">
        <v>366</v>
      </c>
      <c r="IN2" s="5" t="s">
        <v>366</v>
      </c>
      <c r="IO2" s="5" t="s">
        <v>60</v>
      </c>
      <c r="IP2" s="5" t="s">
        <v>366</v>
      </c>
      <c r="IQ2" s="5" t="s">
        <v>366</v>
      </c>
      <c r="IR2" s="5" t="s">
        <v>366</v>
      </c>
      <c r="IS2" s="5" t="s">
        <v>366</v>
      </c>
      <c r="IT2" s="5" t="s">
        <v>1084</v>
      </c>
      <c r="IU2" s="5" t="s">
        <v>1085</v>
      </c>
      <c r="IV2" s="5" t="s">
        <v>1086</v>
      </c>
      <c r="IW2" s="5" t="s">
        <v>1087</v>
      </c>
      <c r="IX2" s="5" t="s">
        <v>1088</v>
      </c>
      <c r="IY2" s="2" t="s">
        <v>983</v>
      </c>
      <c r="IZ2" s="5" t="s">
        <v>61</v>
      </c>
      <c r="JA2" s="5" t="s">
        <v>62</v>
      </c>
      <c r="JB2" s="53" t="s">
        <v>63</v>
      </c>
      <c r="JC2" s="5" t="s">
        <v>64</v>
      </c>
      <c r="JD2" s="5" t="s">
        <v>366</v>
      </c>
      <c r="JE2" s="5" t="s">
        <v>366</v>
      </c>
      <c r="JF2" s="5" t="s">
        <v>366</v>
      </c>
      <c r="JG2" s="5" t="s">
        <v>65</v>
      </c>
      <c r="JH2" s="5" t="s">
        <v>366</v>
      </c>
      <c r="JI2" s="5" t="s">
        <v>366</v>
      </c>
      <c r="JJ2" s="5" t="s">
        <v>366</v>
      </c>
      <c r="JK2" s="5" t="s">
        <v>366</v>
      </c>
      <c r="JL2" s="5" t="s">
        <v>1099</v>
      </c>
      <c r="JM2" s="5" t="s">
        <v>1100</v>
      </c>
      <c r="JN2" s="5" t="s">
        <v>1101</v>
      </c>
      <c r="JO2" s="5" t="s">
        <v>1102</v>
      </c>
      <c r="JP2" s="5" t="s">
        <v>1103</v>
      </c>
      <c r="JQ2" s="2" t="s">
        <v>983</v>
      </c>
      <c r="JR2" s="5" t="s">
        <v>66</v>
      </c>
      <c r="JS2" s="5" t="s">
        <v>67</v>
      </c>
      <c r="JT2" s="53" t="s">
        <v>68</v>
      </c>
      <c r="JU2" s="5" t="s">
        <v>69</v>
      </c>
      <c r="JV2" s="5" t="s">
        <v>366</v>
      </c>
      <c r="JW2" s="5" t="s">
        <v>366</v>
      </c>
      <c r="JX2" s="5" t="s">
        <v>366</v>
      </c>
      <c r="JY2" s="5" t="s">
        <v>70</v>
      </c>
      <c r="JZ2" s="5" t="s">
        <v>366</v>
      </c>
      <c r="KA2" s="5" t="s">
        <v>366</v>
      </c>
      <c r="KB2" s="5" t="s">
        <v>366</v>
      </c>
      <c r="KC2" s="5" t="s">
        <v>366</v>
      </c>
      <c r="KD2" s="5" t="s">
        <v>1104</v>
      </c>
      <c r="KE2" s="5" t="s">
        <v>1105</v>
      </c>
      <c r="KF2" s="5" t="s">
        <v>1106</v>
      </c>
      <c r="KG2" s="5" t="s">
        <v>1107</v>
      </c>
      <c r="KH2" s="5" t="s">
        <v>1108</v>
      </c>
      <c r="KI2" s="2" t="s">
        <v>983</v>
      </c>
      <c r="KJ2" s="5" t="s">
        <v>71</v>
      </c>
      <c r="KK2" s="5" t="s">
        <v>72</v>
      </c>
      <c r="KL2" s="53" t="s">
        <v>73</v>
      </c>
      <c r="KM2" s="5" t="s">
        <v>74</v>
      </c>
      <c r="KN2" s="5" t="s">
        <v>366</v>
      </c>
      <c r="KO2" s="5" t="s">
        <v>366</v>
      </c>
      <c r="KP2" s="5" t="s">
        <v>366</v>
      </c>
      <c r="KQ2" s="5" t="s">
        <v>75</v>
      </c>
      <c r="KR2" s="5" t="s">
        <v>366</v>
      </c>
      <c r="KS2" s="5" t="s">
        <v>366</v>
      </c>
      <c r="KT2" s="5" t="s">
        <v>366</v>
      </c>
      <c r="KU2" s="5" t="s">
        <v>366</v>
      </c>
      <c r="KV2" s="5" t="s">
        <v>1119</v>
      </c>
      <c r="KW2" s="5" t="s">
        <v>1120</v>
      </c>
      <c r="KX2" s="5" t="s">
        <v>1121</v>
      </c>
      <c r="KY2" s="5" t="s">
        <v>1122</v>
      </c>
      <c r="KZ2" s="5" t="s">
        <v>1123</v>
      </c>
      <c r="LA2" s="2" t="s">
        <v>983</v>
      </c>
      <c r="LB2" s="5" t="s">
        <v>76</v>
      </c>
      <c r="LC2" s="5" t="s">
        <v>77</v>
      </c>
      <c r="LD2" s="53" t="s">
        <v>78</v>
      </c>
      <c r="LE2" s="5" t="s">
        <v>79</v>
      </c>
      <c r="LF2" s="5" t="s">
        <v>366</v>
      </c>
      <c r="LG2" s="5" t="s">
        <v>366</v>
      </c>
      <c r="LH2" s="5" t="s">
        <v>366</v>
      </c>
      <c r="LI2" s="5" t="s">
        <v>80</v>
      </c>
      <c r="LJ2" s="5" t="s">
        <v>366</v>
      </c>
      <c r="LK2" s="5" t="s">
        <v>366</v>
      </c>
      <c r="LL2" s="5" t="s">
        <v>366</v>
      </c>
      <c r="LM2" s="5" t="s">
        <v>366</v>
      </c>
      <c r="LN2" s="5" t="s">
        <v>1124</v>
      </c>
      <c r="LO2" s="5" t="s">
        <v>1125</v>
      </c>
      <c r="LP2" s="5" t="s">
        <v>1126</v>
      </c>
      <c r="LQ2" s="5" t="s">
        <v>1127</v>
      </c>
      <c r="LR2" s="5" t="s">
        <v>1128</v>
      </c>
      <c r="LS2" s="2" t="s">
        <v>983</v>
      </c>
      <c r="LT2" s="5" t="s">
        <v>81</v>
      </c>
      <c r="LU2" s="5" t="s">
        <v>82</v>
      </c>
      <c r="LV2" s="53" t="s">
        <v>83</v>
      </c>
      <c r="LW2" s="5" t="s">
        <v>84</v>
      </c>
      <c r="LX2" s="5" t="s">
        <v>366</v>
      </c>
      <c r="LY2" s="5" t="s">
        <v>366</v>
      </c>
      <c r="LZ2" s="5" t="s">
        <v>366</v>
      </c>
      <c r="MA2" s="5" t="s">
        <v>85</v>
      </c>
      <c r="MB2" s="5" t="s">
        <v>366</v>
      </c>
      <c r="MC2" s="5" t="s">
        <v>366</v>
      </c>
      <c r="MD2" s="5" t="s">
        <v>366</v>
      </c>
      <c r="ME2" s="5" t="s">
        <v>366</v>
      </c>
      <c r="MF2" s="5" t="s">
        <v>1139</v>
      </c>
      <c r="MG2" s="5" t="s">
        <v>1140</v>
      </c>
      <c r="MH2" s="5" t="s">
        <v>1141</v>
      </c>
      <c r="MI2" s="5" t="s">
        <v>1142</v>
      </c>
      <c r="MJ2" s="5" t="s">
        <v>1143</v>
      </c>
      <c r="MK2" s="2" t="s">
        <v>983</v>
      </c>
      <c r="ML2" s="5" t="s">
        <v>86</v>
      </c>
      <c r="MM2" s="5" t="s">
        <v>87</v>
      </c>
      <c r="MN2" s="53" t="s">
        <v>88</v>
      </c>
      <c r="MO2" s="5" t="s">
        <v>89</v>
      </c>
      <c r="MP2" s="5" t="s">
        <v>366</v>
      </c>
      <c r="MQ2" s="5" t="s">
        <v>366</v>
      </c>
      <c r="MR2" s="5" t="s">
        <v>366</v>
      </c>
      <c r="MS2" s="5" t="s">
        <v>90</v>
      </c>
      <c r="MT2" s="5" t="s">
        <v>366</v>
      </c>
      <c r="MU2" s="5" t="s">
        <v>366</v>
      </c>
      <c r="MV2" s="5" t="s">
        <v>366</v>
      </c>
      <c r="MW2" s="5" t="s">
        <v>366</v>
      </c>
      <c r="MX2" s="5" t="s">
        <v>1144</v>
      </c>
      <c r="MY2" s="5" t="s">
        <v>1145</v>
      </c>
      <c r="MZ2" s="5" t="s">
        <v>1146</v>
      </c>
      <c r="NA2" s="5" t="s">
        <v>1147</v>
      </c>
      <c r="NB2" s="5" t="s">
        <v>1148</v>
      </c>
      <c r="NC2" s="2" t="s">
        <v>983</v>
      </c>
      <c r="ND2" s="5" t="s">
        <v>91</v>
      </c>
      <c r="NE2" s="5" t="s">
        <v>92</v>
      </c>
      <c r="NF2" s="53" t="s">
        <v>93</v>
      </c>
      <c r="NG2" s="5" t="s">
        <v>94</v>
      </c>
      <c r="NH2" s="5" t="s">
        <v>366</v>
      </c>
      <c r="NI2" s="5" t="s">
        <v>366</v>
      </c>
      <c r="NJ2" s="5" t="s">
        <v>366</v>
      </c>
      <c r="NK2" s="5" t="s">
        <v>95</v>
      </c>
      <c r="NL2" s="5" t="s">
        <v>366</v>
      </c>
      <c r="NM2" s="5" t="s">
        <v>366</v>
      </c>
      <c r="NN2" s="5" t="s">
        <v>366</v>
      </c>
      <c r="NO2" s="5" t="s">
        <v>366</v>
      </c>
      <c r="NP2" s="5" t="s">
        <v>1159</v>
      </c>
      <c r="NQ2" s="5" t="s">
        <v>1160</v>
      </c>
      <c r="NR2" s="5" t="s">
        <v>1161</v>
      </c>
      <c r="NS2" s="5" t="s">
        <v>1162</v>
      </c>
      <c r="NT2" s="5" t="s">
        <v>1163</v>
      </c>
      <c r="NU2" s="2" t="s">
        <v>983</v>
      </c>
      <c r="NV2" s="5" t="s">
        <v>96</v>
      </c>
      <c r="NW2" s="5" t="s">
        <v>97</v>
      </c>
      <c r="NX2" s="53" t="s">
        <v>98</v>
      </c>
      <c r="NY2" s="5" t="s">
        <v>99</v>
      </c>
      <c r="NZ2" s="5" t="s">
        <v>366</v>
      </c>
      <c r="OA2" s="5" t="s">
        <v>366</v>
      </c>
      <c r="OB2" s="5" t="s">
        <v>366</v>
      </c>
      <c r="OC2" s="5" t="s">
        <v>100</v>
      </c>
      <c r="OD2" s="5" t="s">
        <v>366</v>
      </c>
      <c r="OE2" s="5" t="s">
        <v>366</v>
      </c>
      <c r="OF2" s="5" t="s">
        <v>366</v>
      </c>
      <c r="OG2" s="5" t="s">
        <v>366</v>
      </c>
      <c r="OH2" s="5" t="s">
        <v>1164</v>
      </c>
      <c r="OI2" s="5" t="s">
        <v>1165</v>
      </c>
      <c r="OJ2" s="5" t="s">
        <v>1166</v>
      </c>
      <c r="OK2" s="5" t="s">
        <v>1167</v>
      </c>
      <c r="OL2" s="5" t="s">
        <v>1168</v>
      </c>
      <c r="OM2" s="2" t="s">
        <v>983</v>
      </c>
      <c r="ON2" s="5" t="s">
        <v>101</v>
      </c>
      <c r="OO2" s="5" t="s">
        <v>102</v>
      </c>
      <c r="OP2" s="2" t="s">
        <v>120</v>
      </c>
      <c r="OQ2" s="11" t="s">
        <v>492</v>
      </c>
      <c r="OR2" s="5" t="s">
        <v>366</v>
      </c>
      <c r="OS2" s="5" t="s">
        <v>366</v>
      </c>
      <c r="OT2" s="5" t="s">
        <v>366</v>
      </c>
      <c r="OU2" s="5" t="s">
        <v>366</v>
      </c>
      <c r="OV2" s="5" t="s">
        <v>366</v>
      </c>
      <c r="OW2" s="5" t="s">
        <v>366</v>
      </c>
      <c r="OX2" s="5" t="s">
        <v>493</v>
      </c>
      <c r="OY2" s="5" t="s">
        <v>366</v>
      </c>
      <c r="OZ2" s="5" t="s">
        <v>366</v>
      </c>
      <c r="PA2" s="5" t="s">
        <v>366</v>
      </c>
      <c r="PB2" s="5" t="s">
        <v>366</v>
      </c>
      <c r="PC2" s="5" t="s">
        <v>366</v>
      </c>
      <c r="PD2" s="5" t="s">
        <v>366</v>
      </c>
      <c r="PE2" s="5" t="s">
        <v>494</v>
      </c>
      <c r="PF2" s="5" t="s">
        <v>366</v>
      </c>
      <c r="PG2" s="5" t="s">
        <v>366</v>
      </c>
      <c r="PH2" s="5" t="s">
        <v>366</v>
      </c>
      <c r="PI2" s="5" t="s">
        <v>366</v>
      </c>
      <c r="PJ2" s="5" t="s">
        <v>366</v>
      </c>
      <c r="PK2" s="5" t="s">
        <v>366</v>
      </c>
      <c r="PL2" s="5" t="s">
        <v>559</v>
      </c>
      <c r="PM2" s="5" t="s">
        <v>366</v>
      </c>
      <c r="PN2" s="5" t="s">
        <v>366</v>
      </c>
      <c r="PO2" s="5" t="s">
        <v>366</v>
      </c>
      <c r="PP2" s="5" t="s">
        <v>366</v>
      </c>
      <c r="PQ2" s="5" t="s">
        <v>366</v>
      </c>
      <c r="PR2" s="5" t="s">
        <v>366</v>
      </c>
      <c r="PS2" s="5" t="s">
        <v>565</v>
      </c>
      <c r="PT2" s="5" t="s">
        <v>366</v>
      </c>
      <c r="PU2" s="5" t="s">
        <v>366</v>
      </c>
      <c r="PV2" s="5" t="s">
        <v>366</v>
      </c>
      <c r="PW2" s="5" t="s">
        <v>366</v>
      </c>
      <c r="PX2" s="5" t="s">
        <v>366</v>
      </c>
      <c r="PY2" s="5" t="s">
        <v>366</v>
      </c>
      <c r="PZ2" s="2" t="s">
        <v>601</v>
      </c>
      <c r="QA2" s="5" t="s">
        <v>571</v>
      </c>
      <c r="QB2" s="5" t="s">
        <v>366</v>
      </c>
      <c r="QC2" s="5" t="s">
        <v>366</v>
      </c>
      <c r="QD2" s="5" t="s">
        <v>366</v>
      </c>
      <c r="QE2" s="5" t="s">
        <v>366</v>
      </c>
      <c r="QF2" s="5" t="s">
        <v>366</v>
      </c>
      <c r="QG2" s="5" t="s">
        <v>366</v>
      </c>
      <c r="QH2" s="5" t="s">
        <v>577</v>
      </c>
      <c r="QI2" s="5" t="s">
        <v>366</v>
      </c>
      <c r="QJ2" s="5" t="s">
        <v>366</v>
      </c>
      <c r="QK2" s="5" t="s">
        <v>366</v>
      </c>
      <c r="QL2" s="5" t="s">
        <v>366</v>
      </c>
      <c r="QM2" s="5" t="s">
        <v>366</v>
      </c>
      <c r="QN2" s="5" t="s">
        <v>366</v>
      </c>
      <c r="QO2" s="5" t="s">
        <v>588</v>
      </c>
      <c r="QP2" s="5" t="s">
        <v>366</v>
      </c>
      <c r="QQ2" s="5" t="s">
        <v>366</v>
      </c>
      <c r="QR2" s="5" t="s">
        <v>366</v>
      </c>
      <c r="QS2" s="5" t="s">
        <v>366</v>
      </c>
      <c r="QT2" s="5" t="s">
        <v>366</v>
      </c>
      <c r="QU2" s="5" t="s">
        <v>366</v>
      </c>
      <c r="QV2" s="5" t="s">
        <v>589</v>
      </c>
      <c r="QW2" s="5" t="s">
        <v>366</v>
      </c>
      <c r="QX2" s="5" t="s">
        <v>366</v>
      </c>
      <c r="QY2" s="5" t="s">
        <v>366</v>
      </c>
      <c r="QZ2" s="5" t="s">
        <v>366</v>
      </c>
      <c r="RA2" s="5" t="s">
        <v>366</v>
      </c>
      <c r="RB2" s="5" t="s">
        <v>366</v>
      </c>
      <c r="RC2" s="5" t="s">
        <v>595</v>
      </c>
      <c r="RD2" s="5" t="s">
        <v>366</v>
      </c>
      <c r="RE2" s="5" t="s">
        <v>366</v>
      </c>
      <c r="RF2" s="5" t="s">
        <v>366</v>
      </c>
      <c r="RG2" s="5" t="s">
        <v>366</v>
      </c>
      <c r="RH2" s="5" t="s">
        <v>366</v>
      </c>
      <c r="RI2" s="5" t="s">
        <v>366</v>
      </c>
      <c r="RJ2" s="2" t="s">
        <v>602</v>
      </c>
      <c r="RK2" s="11" t="s">
        <v>103</v>
      </c>
      <c r="RL2" s="5" t="s">
        <v>115</v>
      </c>
      <c r="RM2" s="5" t="s">
        <v>366</v>
      </c>
      <c r="RN2" s="53" t="s">
        <v>138</v>
      </c>
      <c r="RO2" s="5" t="s">
        <v>366</v>
      </c>
      <c r="RP2" s="5" t="s">
        <v>143</v>
      </c>
      <c r="RQ2" s="5" t="s">
        <v>366</v>
      </c>
      <c r="RR2" s="5" t="s">
        <v>144</v>
      </c>
      <c r="RS2" s="5" t="s">
        <v>366</v>
      </c>
      <c r="RT2" s="5" t="s">
        <v>145</v>
      </c>
      <c r="RU2" s="5" t="s">
        <v>366</v>
      </c>
      <c r="RV2" s="5" t="s">
        <v>146</v>
      </c>
      <c r="RW2" s="5" t="s">
        <v>366</v>
      </c>
      <c r="RX2" s="5" t="s">
        <v>147</v>
      </c>
      <c r="RY2" s="5" t="s">
        <v>366</v>
      </c>
      <c r="RZ2" s="5" t="s">
        <v>148</v>
      </c>
      <c r="SA2" s="5" t="s">
        <v>366</v>
      </c>
      <c r="SB2" s="5" t="s">
        <v>149</v>
      </c>
      <c r="SC2" s="5" t="s">
        <v>366</v>
      </c>
      <c r="SD2" s="5" t="s">
        <v>150</v>
      </c>
      <c r="SE2" s="5" t="s">
        <v>366</v>
      </c>
      <c r="SF2" s="5" t="s">
        <v>151</v>
      </c>
      <c r="SG2" s="5" t="s">
        <v>366</v>
      </c>
      <c r="SH2" s="2" t="s">
        <v>121</v>
      </c>
      <c r="SI2" s="5" t="s">
        <v>152</v>
      </c>
      <c r="SJ2" s="5" t="s">
        <v>366</v>
      </c>
      <c r="SK2" s="5" t="s">
        <v>153</v>
      </c>
      <c r="SL2" s="5" t="s">
        <v>366</v>
      </c>
      <c r="SM2" s="5" t="s">
        <v>154</v>
      </c>
      <c r="SN2" s="5" t="s">
        <v>366</v>
      </c>
      <c r="SO2" s="5" t="s">
        <v>155</v>
      </c>
      <c r="SP2" s="5" t="s">
        <v>366</v>
      </c>
      <c r="SQ2" s="5" t="s">
        <v>156</v>
      </c>
      <c r="SR2" s="5" t="s">
        <v>366</v>
      </c>
      <c r="SS2" s="2" t="s">
        <v>122</v>
      </c>
      <c r="ST2" s="5" t="s">
        <v>157</v>
      </c>
      <c r="SU2" s="5" t="s">
        <v>366</v>
      </c>
      <c r="SV2" s="5" t="s">
        <v>158</v>
      </c>
      <c r="SW2" s="5" t="s">
        <v>366</v>
      </c>
      <c r="SX2" s="5" t="s">
        <v>159</v>
      </c>
      <c r="SY2" s="5" t="s">
        <v>366</v>
      </c>
      <c r="SZ2" s="5" t="s">
        <v>160</v>
      </c>
      <c r="TA2" s="5" t="s">
        <v>366</v>
      </c>
      <c r="TB2" s="5" t="s">
        <v>161</v>
      </c>
      <c r="TC2" s="5" t="s">
        <v>366</v>
      </c>
      <c r="TD2" s="2" t="s">
        <v>123</v>
      </c>
      <c r="TE2" s="5" t="s">
        <v>139</v>
      </c>
      <c r="TF2" s="5" t="s">
        <v>366</v>
      </c>
      <c r="TG2" s="5" t="s">
        <v>124</v>
      </c>
      <c r="TH2" s="5" t="s">
        <v>366</v>
      </c>
      <c r="TI2" s="5" t="s">
        <v>125</v>
      </c>
      <c r="TJ2" s="5" t="s">
        <v>366</v>
      </c>
      <c r="TK2" s="5" t="s">
        <v>126</v>
      </c>
      <c r="TL2" s="5" t="s">
        <v>366</v>
      </c>
      <c r="TM2" s="5" t="s">
        <v>127</v>
      </c>
      <c r="TN2" s="5" t="s">
        <v>366</v>
      </c>
      <c r="TO2" s="2" t="s">
        <v>128</v>
      </c>
      <c r="TP2" s="5" t="s">
        <v>140</v>
      </c>
      <c r="TQ2" s="5" t="s">
        <v>366</v>
      </c>
      <c r="TR2" s="5" t="s">
        <v>129</v>
      </c>
      <c r="TS2" s="5" t="s">
        <v>366</v>
      </c>
      <c r="TT2" s="5" t="s">
        <v>130</v>
      </c>
      <c r="TU2" s="5" t="s">
        <v>366</v>
      </c>
      <c r="TV2" s="5" t="s">
        <v>131</v>
      </c>
      <c r="TW2" s="5" t="s">
        <v>366</v>
      </c>
      <c r="TX2" s="5" t="s">
        <v>132</v>
      </c>
      <c r="TY2" s="5" t="s">
        <v>366</v>
      </c>
      <c r="TZ2" s="2" t="s">
        <v>133</v>
      </c>
      <c r="UA2" s="5" t="s">
        <v>141</v>
      </c>
      <c r="UB2" s="5" t="s">
        <v>366</v>
      </c>
      <c r="UC2" s="5" t="s">
        <v>366</v>
      </c>
      <c r="UD2" s="5" t="s">
        <v>162</v>
      </c>
      <c r="UE2" s="5" t="s">
        <v>366</v>
      </c>
      <c r="UF2" s="5" t="s">
        <v>366</v>
      </c>
      <c r="UG2" s="5" t="s">
        <v>163</v>
      </c>
      <c r="UH2" s="5" t="s">
        <v>366</v>
      </c>
      <c r="UI2" s="5" t="s">
        <v>366</v>
      </c>
      <c r="UJ2" s="5" t="s">
        <v>164</v>
      </c>
      <c r="UK2" s="5" t="s">
        <v>366</v>
      </c>
      <c r="UL2" s="5" t="s">
        <v>366</v>
      </c>
      <c r="UM2" s="5" t="s">
        <v>165</v>
      </c>
      <c r="UN2" s="5" t="s">
        <v>366</v>
      </c>
      <c r="UO2" s="5" t="s">
        <v>366</v>
      </c>
      <c r="UP2" s="9" t="s">
        <v>134</v>
      </c>
      <c r="UQ2" s="11" t="s">
        <v>104</v>
      </c>
      <c r="UR2" s="5" t="s">
        <v>366</v>
      </c>
      <c r="US2" s="5" t="s">
        <v>366</v>
      </c>
      <c r="UT2" s="5" t="s">
        <v>105</v>
      </c>
      <c r="UU2" s="5" t="s">
        <v>366</v>
      </c>
      <c r="UV2" s="5" t="s">
        <v>366</v>
      </c>
      <c r="UW2" s="5" t="s">
        <v>106</v>
      </c>
      <c r="UX2" s="5" t="s">
        <v>366</v>
      </c>
      <c r="UY2" s="5" t="s">
        <v>366</v>
      </c>
      <c r="UZ2" s="5" t="s">
        <v>107</v>
      </c>
      <c r="VA2" s="5" t="s">
        <v>366</v>
      </c>
      <c r="VB2" s="5" t="s">
        <v>366</v>
      </c>
      <c r="VC2" s="5" t="s">
        <v>108</v>
      </c>
      <c r="VD2" s="5" t="s">
        <v>366</v>
      </c>
      <c r="VE2" s="5" t="s">
        <v>366</v>
      </c>
      <c r="VF2" s="2" t="s">
        <v>117</v>
      </c>
      <c r="VG2" s="5" t="s">
        <v>109</v>
      </c>
      <c r="VH2" s="5" t="s">
        <v>366</v>
      </c>
      <c r="VI2" s="5" t="s">
        <v>366</v>
      </c>
      <c r="VJ2" s="5" t="s">
        <v>110</v>
      </c>
      <c r="VK2" s="5" t="s">
        <v>366</v>
      </c>
      <c r="VL2" s="5" t="s">
        <v>366</v>
      </c>
      <c r="VM2" s="5" t="s">
        <v>111</v>
      </c>
      <c r="VN2" s="5" t="s">
        <v>366</v>
      </c>
      <c r="VO2" s="5" t="s">
        <v>366</v>
      </c>
      <c r="VP2" s="5" t="s">
        <v>112</v>
      </c>
      <c r="VQ2" s="5" t="s">
        <v>366</v>
      </c>
      <c r="VR2" s="5" t="s">
        <v>366</v>
      </c>
      <c r="VS2" s="5" t="s">
        <v>113</v>
      </c>
      <c r="VT2" s="5" t="s">
        <v>366</v>
      </c>
      <c r="VU2" s="5" t="s">
        <v>366</v>
      </c>
      <c r="VV2" s="2" t="s">
        <v>118</v>
      </c>
      <c r="VW2" s="5" t="s">
        <v>114</v>
      </c>
      <c r="VX2" s="5" t="s">
        <v>891</v>
      </c>
      <c r="VY2" s="5" t="s">
        <v>366</v>
      </c>
      <c r="VZ2" s="11" t="s">
        <v>489</v>
      </c>
      <c r="WA2" s="5" t="s">
        <v>490</v>
      </c>
      <c r="WB2" s="5" t="s">
        <v>366</v>
      </c>
      <c r="WC2" s="5" t="s">
        <v>366</v>
      </c>
      <c r="WD2" s="5" t="s">
        <v>544</v>
      </c>
      <c r="WE2" s="5" t="s">
        <v>545</v>
      </c>
      <c r="WF2" s="5" t="s">
        <v>366</v>
      </c>
      <c r="WG2" s="5" t="s">
        <v>366</v>
      </c>
      <c r="WH2" s="5" t="s">
        <v>546</v>
      </c>
      <c r="WI2" s="5" t="s">
        <v>547</v>
      </c>
      <c r="WJ2" s="5" t="s">
        <v>366</v>
      </c>
      <c r="WK2" s="5" t="s">
        <v>366</v>
      </c>
      <c r="WL2" s="5" t="s">
        <v>548</v>
      </c>
      <c r="WM2" s="5" t="s">
        <v>549</v>
      </c>
      <c r="WN2" s="5" t="s">
        <v>366</v>
      </c>
      <c r="WO2" s="5" t="s">
        <v>366</v>
      </c>
      <c r="WP2" s="5" t="s">
        <v>555</v>
      </c>
      <c r="WQ2" s="5" t="s">
        <v>556</v>
      </c>
      <c r="WR2" s="5" t="s">
        <v>366</v>
      </c>
      <c r="WS2" s="5" t="s">
        <v>366</v>
      </c>
      <c r="WT2" s="20" t="s">
        <v>116</v>
      </c>
      <c r="WU2" s="5" t="s">
        <v>366</v>
      </c>
      <c r="WV2" s="5" t="s">
        <v>366</v>
      </c>
      <c r="WW2" s="5" t="s">
        <v>366</v>
      </c>
      <c r="WX2" s="5" t="s">
        <v>366</v>
      </c>
      <c r="WY2" s="5" t="s">
        <v>366</v>
      </c>
      <c r="WZ2" s="5" t="s">
        <v>366</v>
      </c>
      <c r="XA2" s="5" t="s">
        <v>366</v>
      </c>
      <c r="XB2" s="5" t="s">
        <v>366</v>
      </c>
      <c r="XC2" s="5" t="s">
        <v>366</v>
      </c>
    </row>
    <row r="3" spans="1:627" s="44" customFormat="1" x14ac:dyDescent="0.35">
      <c r="A3" s="44" t="s">
        <v>358</v>
      </c>
      <c r="B3" s="44" t="s">
        <v>359</v>
      </c>
      <c r="C3" s="44" t="s">
        <v>892</v>
      </c>
      <c r="D3" s="44" t="s">
        <v>1191</v>
      </c>
      <c r="E3" s="44" t="s">
        <v>608</v>
      </c>
      <c r="F3" s="44" t="s">
        <v>609</v>
      </c>
      <c r="G3" s="44" t="s">
        <v>610</v>
      </c>
      <c r="H3" s="44" t="s">
        <v>360</v>
      </c>
      <c r="I3" s="44" t="s">
        <v>481</v>
      </c>
      <c r="J3" s="44" t="s">
        <v>483</v>
      </c>
      <c r="K3" s="44" t="s">
        <v>484</v>
      </c>
      <c r="L3" s="44" t="s">
        <v>485</v>
      </c>
      <c r="M3" s="44" t="s">
        <v>482</v>
      </c>
      <c r="N3" s="44" t="s">
        <v>486</v>
      </c>
      <c r="O3" s="44" t="s">
        <v>842</v>
      </c>
      <c r="P3" s="44" t="s">
        <v>361</v>
      </c>
      <c r="Q3" s="44" t="s">
        <v>488</v>
      </c>
      <c r="R3" s="44" t="s">
        <v>487</v>
      </c>
      <c r="S3" s="44" t="s">
        <v>497</v>
      </c>
      <c r="T3" s="44" t="s">
        <v>839</v>
      </c>
      <c r="U3" s="44" t="s">
        <v>840</v>
      </c>
      <c r="V3" s="44" t="s">
        <v>841</v>
      </c>
      <c r="W3" s="44" t="s">
        <v>496</v>
      </c>
      <c r="Y3" s="44" t="s">
        <v>362</v>
      </c>
      <c r="Z3" s="44" t="s">
        <v>363</v>
      </c>
      <c r="AA3" s="44" t="s">
        <v>372</v>
      </c>
      <c r="AB3" s="44" t="s">
        <v>612</v>
      </c>
      <c r="AD3" s="44" t="s">
        <v>364</v>
      </c>
      <c r="AF3" s="44" t="s">
        <v>365</v>
      </c>
      <c r="AG3" s="45"/>
      <c r="AH3" s="44" t="s">
        <v>367</v>
      </c>
      <c r="AI3" s="44" t="s">
        <v>373</v>
      </c>
      <c r="AK3" s="44" t="s">
        <v>374</v>
      </c>
      <c r="AM3" s="44" t="s">
        <v>613</v>
      </c>
      <c r="AN3" s="46"/>
      <c r="AO3" s="47" t="s">
        <v>391</v>
      </c>
      <c r="AP3" s="44" t="s">
        <v>392</v>
      </c>
      <c r="AQ3" s="48" t="s">
        <v>393</v>
      </c>
      <c r="AR3" s="47" t="s">
        <v>384</v>
      </c>
      <c r="AS3" s="44" t="s">
        <v>385</v>
      </c>
      <c r="AT3" s="44" t="s">
        <v>386</v>
      </c>
      <c r="AU3" s="44" t="s">
        <v>387</v>
      </c>
      <c r="AV3" s="44" t="s">
        <v>603</v>
      </c>
      <c r="AW3" s="44" t="s">
        <v>1174</v>
      </c>
      <c r="AX3" s="44" t="s">
        <v>395</v>
      </c>
      <c r="AY3" s="44" t="s">
        <v>396</v>
      </c>
      <c r="AZ3" s="44" t="s">
        <v>397</v>
      </c>
      <c r="BA3" s="44" t="s">
        <v>398</v>
      </c>
      <c r="BB3" s="44" t="s">
        <v>978</v>
      </c>
      <c r="BC3" s="44" t="s">
        <v>979</v>
      </c>
      <c r="BD3" s="44" t="s">
        <v>980</v>
      </c>
      <c r="BE3" s="44" t="s">
        <v>981</v>
      </c>
      <c r="BF3" s="44" t="s">
        <v>982</v>
      </c>
      <c r="BG3" s="45"/>
      <c r="BH3" s="44" t="s">
        <v>1175</v>
      </c>
      <c r="BI3" s="44" t="s">
        <v>394</v>
      </c>
      <c r="BJ3" s="49" t="s">
        <v>409</v>
      </c>
      <c r="BK3" s="44" t="s">
        <v>410</v>
      </c>
      <c r="BL3" s="44" t="s">
        <v>411</v>
      </c>
      <c r="BM3" s="44" t="s">
        <v>412</v>
      </c>
      <c r="BN3" s="44" t="s">
        <v>604</v>
      </c>
      <c r="BO3" s="44" t="s">
        <v>605</v>
      </c>
      <c r="BP3" s="44" t="s">
        <v>413</v>
      </c>
      <c r="BQ3" s="44" t="s">
        <v>414</v>
      </c>
      <c r="BR3" s="44" t="s">
        <v>415</v>
      </c>
      <c r="BS3" s="44" t="s">
        <v>416</v>
      </c>
      <c r="BT3" s="44" t="s">
        <v>989</v>
      </c>
      <c r="BU3" s="44" t="s">
        <v>990</v>
      </c>
      <c r="BV3" s="44" t="s">
        <v>991</v>
      </c>
      <c r="BW3" s="44" t="s">
        <v>992</v>
      </c>
      <c r="BX3" s="44" t="s">
        <v>993</v>
      </c>
      <c r="BY3" s="45"/>
      <c r="BZ3" s="44" t="s">
        <v>422</v>
      </c>
      <c r="CA3" s="44" t="s">
        <v>421</v>
      </c>
      <c r="CB3" s="49" t="s">
        <v>614</v>
      </c>
      <c r="CC3" s="44" t="s">
        <v>615</v>
      </c>
      <c r="CD3" s="44" t="s">
        <v>616</v>
      </c>
      <c r="CE3" s="44" t="s">
        <v>617</v>
      </c>
      <c r="CF3" s="44" t="s">
        <v>618</v>
      </c>
      <c r="CG3" s="44" t="s">
        <v>621</v>
      </c>
      <c r="CH3" s="44" t="s">
        <v>622</v>
      </c>
      <c r="CI3" s="44" t="s">
        <v>623</v>
      </c>
      <c r="CJ3" s="44" t="s">
        <v>624</v>
      </c>
      <c r="CK3" s="44" t="s">
        <v>625</v>
      </c>
      <c r="CL3" s="44" t="s">
        <v>994</v>
      </c>
      <c r="CM3" s="44" t="s">
        <v>995</v>
      </c>
      <c r="CN3" s="44" t="s">
        <v>996</v>
      </c>
      <c r="CO3" s="44" t="s">
        <v>997</v>
      </c>
      <c r="CP3" s="44" t="s">
        <v>1003</v>
      </c>
      <c r="CQ3" s="45"/>
      <c r="CR3" s="44" t="s">
        <v>619</v>
      </c>
      <c r="CS3" s="44" t="s">
        <v>620</v>
      </c>
      <c r="CT3" s="49" t="s">
        <v>631</v>
      </c>
      <c r="CU3" s="44" t="s">
        <v>632</v>
      </c>
      <c r="CV3" s="44" t="s">
        <v>635</v>
      </c>
      <c r="CW3" s="44" t="s">
        <v>636</v>
      </c>
      <c r="CX3" s="44" t="s">
        <v>637</v>
      </c>
      <c r="CY3" s="44" t="s">
        <v>630</v>
      </c>
      <c r="CZ3" s="44" t="s">
        <v>626</v>
      </c>
      <c r="DA3" s="44" t="s">
        <v>627</v>
      </c>
      <c r="DB3" s="44" t="s">
        <v>628</v>
      </c>
      <c r="DC3" s="44" t="s">
        <v>629</v>
      </c>
      <c r="DD3" s="44" t="s">
        <v>1009</v>
      </c>
      <c r="DE3" s="44" t="s">
        <v>1010</v>
      </c>
      <c r="DF3" s="44" t="s">
        <v>1011</v>
      </c>
      <c r="DG3" s="44" t="s">
        <v>1012</v>
      </c>
      <c r="DH3" s="44" t="s">
        <v>1013</v>
      </c>
      <c r="DI3" s="45"/>
      <c r="DJ3" s="44" t="s">
        <v>633</v>
      </c>
      <c r="DK3" s="44" t="s">
        <v>634</v>
      </c>
      <c r="DL3" s="49" t="s">
        <v>638</v>
      </c>
      <c r="DM3" s="44" t="s">
        <v>639</v>
      </c>
      <c r="DN3" s="44" t="s">
        <v>640</v>
      </c>
      <c r="DO3" s="44" t="s">
        <v>641</v>
      </c>
      <c r="DP3" s="44" t="s">
        <v>642</v>
      </c>
      <c r="DQ3" s="44" t="s">
        <v>645</v>
      </c>
      <c r="DR3" s="44" t="s">
        <v>646</v>
      </c>
      <c r="DS3" s="44" t="s">
        <v>647</v>
      </c>
      <c r="DT3" s="44" t="s">
        <v>648</v>
      </c>
      <c r="DU3" s="44" t="s">
        <v>649</v>
      </c>
      <c r="DV3" s="44" t="s">
        <v>1014</v>
      </c>
      <c r="DW3" s="44" t="s">
        <v>1015</v>
      </c>
      <c r="DX3" s="44" t="s">
        <v>1016</v>
      </c>
      <c r="DY3" s="44" t="s">
        <v>1017</v>
      </c>
      <c r="DZ3" s="44" t="s">
        <v>1023</v>
      </c>
      <c r="EA3" s="45"/>
      <c r="EB3" s="44" t="s">
        <v>643</v>
      </c>
      <c r="EC3" s="44" t="s">
        <v>644</v>
      </c>
      <c r="ED3" s="45"/>
      <c r="EE3" s="49" t="s">
        <v>655</v>
      </c>
      <c r="EF3" s="44" t="s">
        <v>656</v>
      </c>
      <c r="EG3" s="44" t="s">
        <v>657</v>
      </c>
      <c r="EH3" s="44" t="s">
        <v>658</v>
      </c>
      <c r="EI3" s="44" t="s">
        <v>659</v>
      </c>
      <c r="EJ3" s="44" t="s">
        <v>650</v>
      </c>
      <c r="EK3" s="44" t="s">
        <v>651</v>
      </c>
      <c r="EL3" s="44" t="s">
        <v>652</v>
      </c>
      <c r="EM3" s="44" t="s">
        <v>653</v>
      </c>
      <c r="EN3" s="44" t="s">
        <v>654</v>
      </c>
      <c r="EO3" s="44" t="s">
        <v>1029</v>
      </c>
      <c r="EP3" s="44" t="s">
        <v>1030</v>
      </c>
      <c r="EQ3" s="44" t="s">
        <v>1031</v>
      </c>
      <c r="ER3" s="44" t="s">
        <v>1032</v>
      </c>
      <c r="ES3" s="44" t="s">
        <v>1033</v>
      </c>
      <c r="ET3" s="45"/>
      <c r="EU3" s="44" t="s">
        <v>660</v>
      </c>
      <c r="EV3" s="44" t="s">
        <v>661</v>
      </c>
      <c r="EW3" s="49" t="s">
        <v>662</v>
      </c>
      <c r="EX3" s="44" t="s">
        <v>663</v>
      </c>
      <c r="EY3" s="44" t="s">
        <v>664</v>
      </c>
      <c r="EZ3" s="44" t="s">
        <v>665</v>
      </c>
      <c r="FA3" s="44" t="s">
        <v>666</v>
      </c>
      <c r="FB3" s="44" t="s">
        <v>669</v>
      </c>
      <c r="FC3" s="44" t="s">
        <v>670</v>
      </c>
      <c r="FD3" s="44" t="s">
        <v>671</v>
      </c>
      <c r="FE3" s="44" t="s">
        <v>672</v>
      </c>
      <c r="FF3" s="44" t="s">
        <v>673</v>
      </c>
      <c r="FG3" s="44" t="s">
        <v>1034</v>
      </c>
      <c r="FH3" s="44" t="s">
        <v>1035</v>
      </c>
      <c r="FI3" s="44" t="s">
        <v>1036</v>
      </c>
      <c r="FJ3" s="44" t="s">
        <v>1037</v>
      </c>
      <c r="FK3" s="44" t="s">
        <v>1038</v>
      </c>
      <c r="FL3" s="45"/>
      <c r="FM3" s="44" t="s">
        <v>667</v>
      </c>
      <c r="FN3" s="44" t="s">
        <v>668</v>
      </c>
      <c r="FO3" s="49" t="s">
        <v>679</v>
      </c>
      <c r="FP3" s="44" t="s">
        <v>680</v>
      </c>
      <c r="FQ3" s="44" t="s">
        <v>681</v>
      </c>
      <c r="FR3" s="44" t="s">
        <v>682</v>
      </c>
      <c r="FS3" s="44" t="s">
        <v>683</v>
      </c>
      <c r="FT3" s="44" t="s">
        <v>674</v>
      </c>
      <c r="FU3" s="44" t="s">
        <v>675</v>
      </c>
      <c r="FV3" s="44" t="s">
        <v>676</v>
      </c>
      <c r="FW3" s="44" t="s">
        <v>677</v>
      </c>
      <c r="FX3" s="44" t="s">
        <v>678</v>
      </c>
      <c r="FY3" s="44" t="s">
        <v>1049</v>
      </c>
      <c r="FZ3" s="44" t="s">
        <v>1050</v>
      </c>
      <c r="GA3" s="44" t="s">
        <v>1051</v>
      </c>
      <c r="GB3" s="44" t="s">
        <v>1052</v>
      </c>
      <c r="GC3" s="44" t="s">
        <v>1053</v>
      </c>
      <c r="GD3" s="45"/>
      <c r="GE3" s="44" t="s">
        <v>684</v>
      </c>
      <c r="GF3" s="44" t="s">
        <v>685</v>
      </c>
      <c r="GG3" s="49" t="s">
        <v>686</v>
      </c>
      <c r="GH3" s="44" t="s">
        <v>687</v>
      </c>
      <c r="GI3" s="44" t="s">
        <v>688</v>
      </c>
      <c r="GJ3" s="44" t="s">
        <v>689</v>
      </c>
      <c r="GK3" s="44" t="s">
        <v>690</v>
      </c>
      <c r="GL3" s="44" t="s">
        <v>693</v>
      </c>
      <c r="GM3" s="44" t="s">
        <v>694</v>
      </c>
      <c r="GN3" s="44" t="s">
        <v>695</v>
      </c>
      <c r="GO3" s="44" t="s">
        <v>696</v>
      </c>
      <c r="GP3" s="44" t="s">
        <v>697</v>
      </c>
      <c r="GQ3" s="44" t="s">
        <v>1054</v>
      </c>
      <c r="GR3" s="44" t="s">
        <v>1055</v>
      </c>
      <c r="GS3" s="44" t="s">
        <v>1056</v>
      </c>
      <c r="GT3" s="44" t="s">
        <v>1057</v>
      </c>
      <c r="GU3" s="44" t="s">
        <v>1063</v>
      </c>
      <c r="GV3" s="45"/>
      <c r="GW3" s="44" t="s">
        <v>691</v>
      </c>
      <c r="GX3" s="44" t="s">
        <v>692</v>
      </c>
      <c r="GY3" s="49" t="s">
        <v>703</v>
      </c>
      <c r="GZ3" s="44" t="s">
        <v>704</v>
      </c>
      <c r="HA3" s="44" t="s">
        <v>705</v>
      </c>
      <c r="HB3" s="44" t="s">
        <v>706</v>
      </c>
      <c r="HC3" s="44" t="s">
        <v>707</v>
      </c>
      <c r="HD3" s="44" t="s">
        <v>698</v>
      </c>
      <c r="HE3" s="44" t="s">
        <v>699</v>
      </c>
      <c r="HF3" s="44" t="s">
        <v>700</v>
      </c>
      <c r="HG3" s="44" t="s">
        <v>701</v>
      </c>
      <c r="HH3" s="44" t="s">
        <v>702</v>
      </c>
      <c r="HI3" s="44" t="s">
        <v>1069</v>
      </c>
      <c r="HJ3" s="44" t="s">
        <v>1070</v>
      </c>
      <c r="HK3" s="44" t="s">
        <v>1071</v>
      </c>
      <c r="HL3" s="44" t="s">
        <v>1072</v>
      </c>
      <c r="HM3" s="44" t="s">
        <v>1073</v>
      </c>
      <c r="HN3" s="45"/>
      <c r="HO3" s="44" t="s">
        <v>708</v>
      </c>
      <c r="HP3" s="44" t="s">
        <v>709</v>
      </c>
      <c r="HQ3" s="45"/>
      <c r="HR3" s="49" t="s">
        <v>710</v>
      </c>
      <c r="HS3" s="44" t="s">
        <v>711</v>
      </c>
      <c r="HT3" s="44" t="s">
        <v>712</v>
      </c>
      <c r="HU3" s="44" t="s">
        <v>713</v>
      </c>
      <c r="HV3" s="44" t="s">
        <v>714</v>
      </c>
      <c r="HW3" s="44" t="s">
        <v>717</v>
      </c>
      <c r="HX3" s="44" t="s">
        <v>718</v>
      </c>
      <c r="HY3" s="44" t="s">
        <v>719</v>
      </c>
      <c r="HZ3" s="44" t="s">
        <v>720</v>
      </c>
      <c r="IA3" s="44" t="s">
        <v>721</v>
      </c>
      <c r="IB3" s="44" t="s">
        <v>1074</v>
      </c>
      <c r="IC3" s="44" t="s">
        <v>1075</v>
      </c>
      <c r="ID3" s="44" t="s">
        <v>1076</v>
      </c>
      <c r="IE3" s="44" t="s">
        <v>1077</v>
      </c>
      <c r="IF3" s="44" t="s">
        <v>1078</v>
      </c>
      <c r="IG3" s="45"/>
      <c r="IH3" s="44" t="s">
        <v>715</v>
      </c>
      <c r="II3" s="44" t="s">
        <v>716</v>
      </c>
      <c r="IJ3" s="49" t="s">
        <v>727</v>
      </c>
      <c r="IK3" s="44" t="s">
        <v>728</v>
      </c>
      <c r="IL3" s="44" t="s">
        <v>729</v>
      </c>
      <c r="IM3" s="44" t="s">
        <v>730</v>
      </c>
      <c r="IN3" s="44" t="s">
        <v>731</v>
      </c>
      <c r="IO3" s="44" t="s">
        <v>722</v>
      </c>
      <c r="IP3" s="44" t="s">
        <v>723</v>
      </c>
      <c r="IQ3" s="44" t="s">
        <v>724</v>
      </c>
      <c r="IR3" s="44" t="s">
        <v>725</v>
      </c>
      <c r="IS3" s="44" t="s">
        <v>726</v>
      </c>
      <c r="IT3" s="44" t="s">
        <v>1089</v>
      </c>
      <c r="IU3" s="44" t="s">
        <v>1090</v>
      </c>
      <c r="IV3" s="44" t="s">
        <v>1091</v>
      </c>
      <c r="IW3" s="44" t="s">
        <v>1092</v>
      </c>
      <c r="IX3" s="44" t="s">
        <v>1093</v>
      </c>
      <c r="IY3" s="45"/>
      <c r="IZ3" s="44" t="s">
        <v>732</v>
      </c>
      <c r="JA3" s="44" t="s">
        <v>733</v>
      </c>
      <c r="JB3" s="49" t="s">
        <v>734</v>
      </c>
      <c r="JC3" s="44" t="s">
        <v>735</v>
      </c>
      <c r="JD3" s="44" t="s">
        <v>736</v>
      </c>
      <c r="JE3" s="44" t="s">
        <v>737</v>
      </c>
      <c r="JF3" s="44" t="s">
        <v>738</v>
      </c>
      <c r="JG3" s="44" t="s">
        <v>741</v>
      </c>
      <c r="JH3" s="44" t="s">
        <v>742</v>
      </c>
      <c r="JI3" s="44" t="s">
        <v>743</v>
      </c>
      <c r="JJ3" s="44" t="s">
        <v>744</v>
      </c>
      <c r="JK3" s="44" t="s">
        <v>745</v>
      </c>
      <c r="JL3" s="44" t="s">
        <v>1094</v>
      </c>
      <c r="JM3" s="44" t="s">
        <v>1095</v>
      </c>
      <c r="JN3" s="44" t="s">
        <v>1096</v>
      </c>
      <c r="JO3" s="44" t="s">
        <v>1097</v>
      </c>
      <c r="JP3" s="44" t="s">
        <v>1098</v>
      </c>
      <c r="JQ3" s="45"/>
      <c r="JR3" s="44" t="s">
        <v>739</v>
      </c>
      <c r="JS3" s="44" t="s">
        <v>740</v>
      </c>
      <c r="JT3" s="49" t="s">
        <v>751</v>
      </c>
      <c r="JU3" s="44" t="s">
        <v>752</v>
      </c>
      <c r="JV3" s="44" t="s">
        <v>753</v>
      </c>
      <c r="JW3" s="44" t="s">
        <v>754</v>
      </c>
      <c r="JX3" s="44" t="s">
        <v>755</v>
      </c>
      <c r="JY3" s="44" t="s">
        <v>746</v>
      </c>
      <c r="JZ3" s="44" t="s">
        <v>747</v>
      </c>
      <c r="KA3" s="44" t="s">
        <v>748</v>
      </c>
      <c r="KB3" s="44" t="s">
        <v>749</v>
      </c>
      <c r="KC3" s="44" t="s">
        <v>750</v>
      </c>
      <c r="KD3" s="44" t="s">
        <v>1109</v>
      </c>
      <c r="KE3" s="44" t="s">
        <v>1110</v>
      </c>
      <c r="KF3" s="44" t="s">
        <v>1111</v>
      </c>
      <c r="KG3" s="44" t="s">
        <v>1112</v>
      </c>
      <c r="KH3" s="44" t="s">
        <v>1113</v>
      </c>
      <c r="KI3" s="45"/>
      <c r="KJ3" s="44" t="s">
        <v>756</v>
      </c>
      <c r="KK3" s="44" t="s">
        <v>757</v>
      </c>
      <c r="KL3" s="49" t="s">
        <v>758</v>
      </c>
      <c r="KM3" s="44" t="s">
        <v>759</v>
      </c>
      <c r="KN3" s="44" t="s">
        <v>760</v>
      </c>
      <c r="KO3" s="44" t="s">
        <v>761</v>
      </c>
      <c r="KP3" s="44" t="s">
        <v>762</v>
      </c>
      <c r="KQ3" s="44" t="s">
        <v>765</v>
      </c>
      <c r="KR3" s="44" t="s">
        <v>766</v>
      </c>
      <c r="KS3" s="44" t="s">
        <v>767</v>
      </c>
      <c r="KT3" s="44" t="s">
        <v>768</v>
      </c>
      <c r="KU3" s="44" t="s">
        <v>769</v>
      </c>
      <c r="KV3" s="44" t="s">
        <v>1114</v>
      </c>
      <c r="KW3" s="44" t="s">
        <v>1115</v>
      </c>
      <c r="KX3" s="44" t="s">
        <v>1116</v>
      </c>
      <c r="KY3" s="44" t="s">
        <v>1117</v>
      </c>
      <c r="KZ3" s="44" t="s">
        <v>1118</v>
      </c>
      <c r="LA3" s="45"/>
      <c r="LB3" s="44" t="s">
        <v>763</v>
      </c>
      <c r="LC3" s="44" t="s">
        <v>764</v>
      </c>
      <c r="LD3" s="49" t="s">
        <v>775</v>
      </c>
      <c r="LE3" s="44" t="s">
        <v>776</v>
      </c>
      <c r="LF3" s="44" t="s">
        <v>777</v>
      </c>
      <c r="LG3" s="44" t="s">
        <v>778</v>
      </c>
      <c r="LH3" s="44" t="s">
        <v>779</v>
      </c>
      <c r="LI3" s="44" t="s">
        <v>770</v>
      </c>
      <c r="LJ3" s="44" t="s">
        <v>771</v>
      </c>
      <c r="LK3" s="44" t="s">
        <v>772</v>
      </c>
      <c r="LL3" s="44" t="s">
        <v>773</v>
      </c>
      <c r="LM3" s="44" t="s">
        <v>774</v>
      </c>
      <c r="LN3" s="44" t="s">
        <v>1129</v>
      </c>
      <c r="LO3" s="44" t="s">
        <v>1130</v>
      </c>
      <c r="LP3" s="44" t="s">
        <v>1131</v>
      </c>
      <c r="LQ3" s="44" t="s">
        <v>1132</v>
      </c>
      <c r="LR3" s="44" t="s">
        <v>1133</v>
      </c>
      <c r="LS3" s="45"/>
      <c r="LT3" s="44" t="s">
        <v>780</v>
      </c>
      <c r="LU3" s="44" t="s">
        <v>781</v>
      </c>
      <c r="LV3" s="49" t="s">
        <v>782</v>
      </c>
      <c r="LW3" s="44" t="s">
        <v>783</v>
      </c>
      <c r="LX3" s="44" t="s">
        <v>784</v>
      </c>
      <c r="LY3" s="44" t="s">
        <v>785</v>
      </c>
      <c r="LZ3" s="44" t="s">
        <v>786</v>
      </c>
      <c r="MA3" s="44" t="s">
        <v>789</v>
      </c>
      <c r="MB3" s="44" t="s">
        <v>790</v>
      </c>
      <c r="MC3" s="44" t="s">
        <v>791</v>
      </c>
      <c r="MD3" s="44" t="s">
        <v>792</v>
      </c>
      <c r="ME3" s="44" t="s">
        <v>793</v>
      </c>
      <c r="MF3" s="44" t="s">
        <v>1134</v>
      </c>
      <c r="MG3" s="44" t="s">
        <v>1135</v>
      </c>
      <c r="MH3" s="44" t="s">
        <v>1136</v>
      </c>
      <c r="MI3" s="44" t="s">
        <v>1137</v>
      </c>
      <c r="MJ3" s="44" t="s">
        <v>1138</v>
      </c>
      <c r="MK3" s="45"/>
      <c r="ML3" s="44" t="s">
        <v>787</v>
      </c>
      <c r="MM3" s="44" t="s">
        <v>788</v>
      </c>
      <c r="MN3" s="49" t="s">
        <v>799</v>
      </c>
      <c r="MO3" s="44" t="s">
        <v>800</v>
      </c>
      <c r="MP3" s="44" t="s">
        <v>801</v>
      </c>
      <c r="MQ3" s="44" t="s">
        <v>802</v>
      </c>
      <c r="MR3" s="44" t="s">
        <v>803</v>
      </c>
      <c r="MS3" s="44" t="s">
        <v>794</v>
      </c>
      <c r="MT3" s="44" t="s">
        <v>795</v>
      </c>
      <c r="MU3" s="44" t="s">
        <v>796</v>
      </c>
      <c r="MV3" s="44" t="s">
        <v>797</v>
      </c>
      <c r="MW3" s="44" t="s">
        <v>798</v>
      </c>
      <c r="MX3" s="44" t="s">
        <v>1149</v>
      </c>
      <c r="MY3" s="44" t="s">
        <v>1150</v>
      </c>
      <c r="MZ3" s="44" t="s">
        <v>1151</v>
      </c>
      <c r="NA3" s="44" t="s">
        <v>1152</v>
      </c>
      <c r="NB3" s="44" t="s">
        <v>1153</v>
      </c>
      <c r="NC3" s="45"/>
      <c r="ND3" s="44" t="s">
        <v>804</v>
      </c>
      <c r="NE3" s="44" t="s">
        <v>805</v>
      </c>
      <c r="NF3" s="49" t="s">
        <v>806</v>
      </c>
      <c r="NG3" s="44" t="s">
        <v>807</v>
      </c>
      <c r="NH3" s="44" t="s">
        <v>808</v>
      </c>
      <c r="NI3" s="44" t="s">
        <v>809</v>
      </c>
      <c r="NJ3" s="44" t="s">
        <v>810</v>
      </c>
      <c r="NK3" s="44" t="s">
        <v>813</v>
      </c>
      <c r="NL3" s="44" t="s">
        <v>814</v>
      </c>
      <c r="NM3" s="44" t="s">
        <v>815</v>
      </c>
      <c r="NN3" s="44" t="s">
        <v>816</v>
      </c>
      <c r="NO3" s="44" t="s">
        <v>817</v>
      </c>
      <c r="NP3" s="44" t="s">
        <v>1154</v>
      </c>
      <c r="NQ3" s="44" t="s">
        <v>1155</v>
      </c>
      <c r="NR3" s="44" t="s">
        <v>1156</v>
      </c>
      <c r="NS3" s="44" t="s">
        <v>1157</v>
      </c>
      <c r="NT3" s="44" t="s">
        <v>1158</v>
      </c>
      <c r="NU3" s="45"/>
      <c r="NV3" s="44" t="s">
        <v>811</v>
      </c>
      <c r="NW3" s="44" t="s">
        <v>812</v>
      </c>
      <c r="NX3" s="49" t="s">
        <v>823</v>
      </c>
      <c r="NY3" s="44" t="s">
        <v>824</v>
      </c>
      <c r="NZ3" s="44" t="s">
        <v>825</v>
      </c>
      <c r="OA3" s="44" t="s">
        <v>826</v>
      </c>
      <c r="OB3" s="44" t="s">
        <v>827</v>
      </c>
      <c r="OC3" s="44" t="s">
        <v>818</v>
      </c>
      <c r="OD3" s="44" t="s">
        <v>819</v>
      </c>
      <c r="OE3" s="44" t="s">
        <v>820</v>
      </c>
      <c r="OF3" s="44" t="s">
        <v>821</v>
      </c>
      <c r="OG3" s="44" t="s">
        <v>822</v>
      </c>
      <c r="OH3" s="44" t="s">
        <v>1169</v>
      </c>
      <c r="OI3" s="44" t="s">
        <v>1170</v>
      </c>
      <c r="OJ3" s="44" t="s">
        <v>1171</v>
      </c>
      <c r="OK3" s="44" t="s">
        <v>1172</v>
      </c>
      <c r="OL3" s="44" t="s">
        <v>1173</v>
      </c>
      <c r="OM3" s="45"/>
      <c r="ON3" s="44" t="s">
        <v>828</v>
      </c>
      <c r="OO3" s="44" t="s">
        <v>829</v>
      </c>
      <c r="OP3" s="45"/>
      <c r="OQ3" s="47" t="s">
        <v>423</v>
      </c>
      <c r="OR3" s="44" t="s">
        <v>606</v>
      </c>
      <c r="OS3" s="44" t="s">
        <v>424</v>
      </c>
      <c r="OT3" s="44" t="s">
        <v>427</v>
      </c>
      <c r="OU3" s="44" t="s">
        <v>428</v>
      </c>
      <c r="OV3" s="44" t="s">
        <v>429</v>
      </c>
      <c r="OW3" s="44" t="s">
        <v>430</v>
      </c>
      <c r="OX3" s="44" t="s">
        <v>425</v>
      </c>
      <c r="OY3" s="44" t="s">
        <v>607</v>
      </c>
      <c r="OZ3" s="44" t="s">
        <v>1176</v>
      </c>
      <c r="PA3" s="44" t="s">
        <v>445</v>
      </c>
      <c r="PB3" s="44" t="s">
        <v>446</v>
      </c>
      <c r="PC3" s="44" t="s">
        <v>447</v>
      </c>
      <c r="PD3" s="44" t="s">
        <v>448</v>
      </c>
      <c r="PE3" s="44" t="s">
        <v>449</v>
      </c>
      <c r="PF3" s="44" t="s">
        <v>837</v>
      </c>
      <c r="PG3" s="44" t="s">
        <v>1177</v>
      </c>
      <c r="PH3" s="44" t="s">
        <v>450</v>
      </c>
      <c r="PI3" s="44" t="s">
        <v>451</v>
      </c>
      <c r="PJ3" s="44" t="s">
        <v>452</v>
      </c>
      <c r="PK3" s="44" t="s">
        <v>453</v>
      </c>
      <c r="PL3" s="44" t="s">
        <v>560</v>
      </c>
      <c r="PM3" s="44" t="s">
        <v>836</v>
      </c>
      <c r="PN3" s="44" t="s">
        <v>1178</v>
      </c>
      <c r="PO3" s="44" t="s">
        <v>561</v>
      </c>
      <c r="PP3" s="44" t="s">
        <v>562</v>
      </c>
      <c r="PQ3" s="44" t="s">
        <v>563</v>
      </c>
      <c r="PR3" s="44" t="s">
        <v>564</v>
      </c>
      <c r="PS3" s="44" t="s">
        <v>566</v>
      </c>
      <c r="PT3" s="44" t="s">
        <v>835</v>
      </c>
      <c r="PU3" s="44" t="s">
        <v>1179</v>
      </c>
      <c r="PV3" s="44" t="s">
        <v>567</v>
      </c>
      <c r="PW3" s="44" t="s">
        <v>568</v>
      </c>
      <c r="PX3" s="44" t="s">
        <v>569</v>
      </c>
      <c r="PY3" s="44" t="s">
        <v>570</v>
      </c>
      <c r="PZ3" s="45"/>
      <c r="QA3" s="44" t="s">
        <v>572</v>
      </c>
      <c r="QB3" s="44" t="s">
        <v>834</v>
      </c>
      <c r="QC3" s="44" t="s">
        <v>1180</v>
      </c>
      <c r="QD3" s="44" t="s">
        <v>573</v>
      </c>
      <c r="QE3" s="44" t="s">
        <v>574</v>
      </c>
      <c r="QF3" s="44" t="s">
        <v>575</v>
      </c>
      <c r="QG3" s="44" t="s">
        <v>576</v>
      </c>
      <c r="QH3" s="44" t="s">
        <v>578</v>
      </c>
      <c r="QI3" s="44" t="s">
        <v>833</v>
      </c>
      <c r="QJ3" s="44" t="s">
        <v>1181</v>
      </c>
      <c r="QK3" s="44" t="s">
        <v>579</v>
      </c>
      <c r="QL3" s="44" t="s">
        <v>580</v>
      </c>
      <c r="QM3" s="44" t="s">
        <v>581</v>
      </c>
      <c r="QN3" s="44" t="s">
        <v>582</v>
      </c>
      <c r="QO3" s="44" t="s">
        <v>583</v>
      </c>
      <c r="QP3" s="44" t="s">
        <v>832</v>
      </c>
      <c r="QQ3" s="44" t="s">
        <v>1182</v>
      </c>
      <c r="QR3" s="44" t="s">
        <v>584</v>
      </c>
      <c r="QS3" s="44" t="s">
        <v>585</v>
      </c>
      <c r="QT3" s="44" t="s">
        <v>586</v>
      </c>
      <c r="QU3" s="44" t="s">
        <v>587</v>
      </c>
      <c r="QV3" s="44" t="s">
        <v>590</v>
      </c>
      <c r="QW3" s="44" t="s">
        <v>831</v>
      </c>
      <c r="QX3" s="44" t="s">
        <v>1183</v>
      </c>
      <c r="QY3" s="44" t="s">
        <v>591</v>
      </c>
      <c r="QZ3" s="44" t="s">
        <v>592</v>
      </c>
      <c r="RA3" s="44" t="s">
        <v>593</v>
      </c>
      <c r="RB3" s="44" t="s">
        <v>594</v>
      </c>
      <c r="RC3" s="44" t="s">
        <v>596</v>
      </c>
      <c r="RD3" s="44" t="s">
        <v>830</v>
      </c>
      <c r="RE3" s="44" t="s">
        <v>1184</v>
      </c>
      <c r="RF3" s="44" t="s">
        <v>597</v>
      </c>
      <c r="RG3" s="44" t="s">
        <v>598</v>
      </c>
      <c r="RH3" s="44" t="s">
        <v>599</v>
      </c>
      <c r="RI3" s="44" t="s">
        <v>600</v>
      </c>
      <c r="RJ3" s="45"/>
      <c r="RK3" s="47" t="s">
        <v>431</v>
      </c>
      <c r="RL3" s="44" t="s">
        <v>458</v>
      </c>
      <c r="RM3" s="44" t="s">
        <v>459</v>
      </c>
      <c r="RN3" s="49" t="s">
        <v>432</v>
      </c>
      <c r="RO3" s="44" t="s">
        <v>434</v>
      </c>
      <c r="RP3" s="44" t="s">
        <v>433</v>
      </c>
      <c r="RQ3" s="44" t="s">
        <v>435</v>
      </c>
      <c r="RR3" s="44" t="s">
        <v>460</v>
      </c>
      <c r="RS3" s="44" t="s">
        <v>498</v>
      </c>
      <c r="RT3" s="44" t="s">
        <v>461</v>
      </c>
      <c r="RU3" s="44" t="s">
        <v>499</v>
      </c>
      <c r="RV3" s="44" t="s">
        <v>462</v>
      </c>
      <c r="RW3" s="44" t="s">
        <v>500</v>
      </c>
      <c r="RX3" s="44" t="s">
        <v>501</v>
      </c>
      <c r="RY3" s="44" t="s">
        <v>502</v>
      </c>
      <c r="RZ3" s="44" t="s">
        <v>503</v>
      </c>
      <c r="SA3" s="44" t="s">
        <v>504</v>
      </c>
      <c r="SB3" s="44" t="s">
        <v>505</v>
      </c>
      <c r="SC3" s="44" t="s">
        <v>506</v>
      </c>
      <c r="SD3" s="44" t="s">
        <v>507</v>
      </c>
      <c r="SE3" s="44" t="s">
        <v>508</v>
      </c>
      <c r="SF3" s="44" t="s">
        <v>509</v>
      </c>
      <c r="SG3" s="44" t="s">
        <v>510</v>
      </c>
      <c r="SH3" s="45"/>
      <c r="SI3" s="44" t="s">
        <v>843</v>
      </c>
      <c r="SJ3" s="44" t="s">
        <v>852</v>
      </c>
      <c r="SK3" s="44" t="s">
        <v>851</v>
      </c>
      <c r="SL3" s="44" t="s">
        <v>850</v>
      </c>
      <c r="SM3" s="44" t="s">
        <v>849</v>
      </c>
      <c r="SN3" s="44" t="s">
        <v>848</v>
      </c>
      <c r="SO3" s="44" t="s">
        <v>847</v>
      </c>
      <c r="SP3" s="44" t="s">
        <v>846</v>
      </c>
      <c r="SQ3" s="44" t="s">
        <v>845</v>
      </c>
      <c r="SR3" s="44" t="s">
        <v>844</v>
      </c>
      <c r="SS3" s="45"/>
      <c r="ST3" s="44" t="s">
        <v>862</v>
      </c>
      <c r="SU3" s="44" t="s">
        <v>861</v>
      </c>
      <c r="SV3" s="44" t="s">
        <v>860</v>
      </c>
      <c r="SW3" s="44" t="s">
        <v>859</v>
      </c>
      <c r="SX3" s="44" t="s">
        <v>858</v>
      </c>
      <c r="SY3" s="44" t="s">
        <v>857</v>
      </c>
      <c r="SZ3" s="44" t="s">
        <v>856</v>
      </c>
      <c r="TA3" s="44" t="s">
        <v>855</v>
      </c>
      <c r="TB3" s="44" t="s">
        <v>854</v>
      </c>
      <c r="TC3" s="44" t="s">
        <v>853</v>
      </c>
      <c r="TD3" s="45"/>
      <c r="TE3" s="44" t="s">
        <v>437</v>
      </c>
      <c r="TF3" s="44" t="s">
        <v>438</v>
      </c>
      <c r="TG3" s="44" t="s">
        <v>511</v>
      </c>
      <c r="TH3" s="44" t="s">
        <v>512</v>
      </c>
      <c r="TI3" s="44" t="s">
        <v>513</v>
      </c>
      <c r="TJ3" s="44" t="s">
        <v>514</v>
      </c>
      <c r="TK3" s="44" t="s">
        <v>515</v>
      </c>
      <c r="TL3" s="44" t="s">
        <v>516</v>
      </c>
      <c r="TM3" s="44" t="s">
        <v>517</v>
      </c>
      <c r="TN3" s="44" t="s">
        <v>518</v>
      </c>
      <c r="TO3" s="45"/>
      <c r="TP3" s="44" t="s">
        <v>439</v>
      </c>
      <c r="TQ3" s="44" t="s">
        <v>519</v>
      </c>
      <c r="TR3" s="44" t="s">
        <v>520</v>
      </c>
      <c r="TS3" s="44" t="s">
        <v>521</v>
      </c>
      <c r="TT3" s="44" t="s">
        <v>522</v>
      </c>
      <c r="TU3" s="44" t="s">
        <v>523</v>
      </c>
      <c r="TV3" s="44" t="s">
        <v>524</v>
      </c>
      <c r="TW3" s="44" t="s">
        <v>525</v>
      </c>
      <c r="TX3" s="44" t="s">
        <v>526</v>
      </c>
      <c r="TY3" s="44" t="s">
        <v>527</v>
      </c>
      <c r="TZ3" s="45"/>
      <c r="UA3" s="44" t="s">
        <v>440</v>
      </c>
      <c r="UB3" s="44" t="s">
        <v>436</v>
      </c>
      <c r="UC3" s="44" t="s">
        <v>441</v>
      </c>
      <c r="UD3" s="44" t="s">
        <v>467</v>
      </c>
      <c r="UE3" s="44" t="s">
        <v>468</v>
      </c>
      <c r="UF3" s="44" t="s">
        <v>469</v>
      </c>
      <c r="UG3" s="44" t="s">
        <v>528</v>
      </c>
      <c r="UH3" s="44" t="s">
        <v>529</v>
      </c>
      <c r="UI3" s="44" t="s">
        <v>530</v>
      </c>
      <c r="UJ3" s="44" t="s">
        <v>531</v>
      </c>
      <c r="UK3" s="44" t="s">
        <v>532</v>
      </c>
      <c r="UL3" s="44" t="s">
        <v>533</v>
      </c>
      <c r="UM3" s="44" t="s">
        <v>534</v>
      </c>
      <c r="UN3" s="44" t="s">
        <v>535</v>
      </c>
      <c r="UO3" s="44" t="s">
        <v>536</v>
      </c>
      <c r="UP3" s="50"/>
      <c r="UQ3" s="47" t="s">
        <v>463</v>
      </c>
      <c r="UR3" s="44" t="s">
        <v>863</v>
      </c>
      <c r="US3" s="44" t="s">
        <v>464</v>
      </c>
      <c r="UT3" s="44" t="s">
        <v>864</v>
      </c>
      <c r="UU3" s="44" t="s">
        <v>865</v>
      </c>
      <c r="UV3" s="44" t="s">
        <v>866</v>
      </c>
      <c r="UW3" s="44" t="s">
        <v>867</v>
      </c>
      <c r="UX3" s="44" t="s">
        <v>868</v>
      </c>
      <c r="UY3" s="44" t="s">
        <v>869</v>
      </c>
      <c r="UZ3" s="44" t="s">
        <v>870</v>
      </c>
      <c r="VA3" s="44" t="s">
        <v>871</v>
      </c>
      <c r="VB3" s="44" t="s">
        <v>872</v>
      </c>
      <c r="VC3" s="44" t="s">
        <v>873</v>
      </c>
      <c r="VD3" s="44" t="s">
        <v>874</v>
      </c>
      <c r="VE3" s="44" t="s">
        <v>875</v>
      </c>
      <c r="VF3" s="45"/>
      <c r="VG3" s="44" t="s">
        <v>876</v>
      </c>
      <c r="VH3" s="44" t="s">
        <v>877</v>
      </c>
      <c r="VI3" s="44" t="s">
        <v>878</v>
      </c>
      <c r="VJ3" s="44" t="s">
        <v>879</v>
      </c>
      <c r="VK3" s="44" t="s">
        <v>880</v>
      </c>
      <c r="VL3" s="44" t="s">
        <v>881</v>
      </c>
      <c r="VM3" s="44" t="s">
        <v>882</v>
      </c>
      <c r="VN3" s="44" t="s">
        <v>883</v>
      </c>
      <c r="VO3" s="44" t="s">
        <v>884</v>
      </c>
      <c r="VP3" s="44" t="s">
        <v>885</v>
      </c>
      <c r="VQ3" s="44" t="s">
        <v>886</v>
      </c>
      <c r="VR3" s="44" t="s">
        <v>887</v>
      </c>
      <c r="VS3" s="44" t="s">
        <v>888</v>
      </c>
      <c r="VT3" s="44" t="s">
        <v>889</v>
      </c>
      <c r="VU3" s="44" t="s">
        <v>890</v>
      </c>
      <c r="VV3" s="45"/>
      <c r="VW3" s="44" t="s">
        <v>442</v>
      </c>
      <c r="VX3" s="44" t="s">
        <v>443</v>
      </c>
      <c r="VY3" s="44" t="s">
        <v>444</v>
      </c>
      <c r="VZ3" s="47" t="s">
        <v>537</v>
      </c>
      <c r="WA3" s="44" t="s">
        <v>538</v>
      </c>
      <c r="WB3" s="44" t="s">
        <v>1185</v>
      </c>
      <c r="WC3" s="44" t="s">
        <v>465</v>
      </c>
      <c r="WD3" s="44" t="s">
        <v>539</v>
      </c>
      <c r="WE3" s="44" t="s">
        <v>540</v>
      </c>
      <c r="WF3" s="44" t="s">
        <v>1186</v>
      </c>
      <c r="WG3" s="44" t="s">
        <v>551</v>
      </c>
      <c r="WH3" s="44" t="s">
        <v>541</v>
      </c>
      <c r="WI3" s="44" t="s">
        <v>542</v>
      </c>
      <c r="WJ3" s="44" t="s">
        <v>1187</v>
      </c>
      <c r="WK3" s="44" t="s">
        <v>552</v>
      </c>
      <c r="WL3" s="44" t="s">
        <v>550</v>
      </c>
      <c r="WM3" s="44" t="s">
        <v>543</v>
      </c>
      <c r="WN3" s="44" t="s">
        <v>1188</v>
      </c>
      <c r="WO3" s="44" t="s">
        <v>553</v>
      </c>
      <c r="WP3" s="44" t="s">
        <v>557</v>
      </c>
      <c r="WQ3" s="44" t="s">
        <v>558</v>
      </c>
      <c r="WR3" s="44" t="s">
        <v>1189</v>
      </c>
      <c r="WS3" s="44" t="s">
        <v>554</v>
      </c>
      <c r="WT3" s="51"/>
      <c r="WU3" s="44" t="s">
        <v>470</v>
      </c>
      <c r="WV3" s="44" t="s">
        <v>471</v>
      </c>
      <c r="WW3" s="44" t="s">
        <v>472</v>
      </c>
      <c r="WX3" s="44" t="s">
        <v>473</v>
      </c>
      <c r="WY3" s="44" t="s">
        <v>474</v>
      </c>
      <c r="WZ3" s="44" t="s">
        <v>475</v>
      </c>
      <c r="XA3" s="44" t="s">
        <v>476</v>
      </c>
      <c r="XB3" s="44" t="s">
        <v>477</v>
      </c>
      <c r="XC3" s="44" t="s">
        <v>478</v>
      </c>
    </row>
    <row r="4" spans="1:627" s="32" customFormat="1" x14ac:dyDescent="0.35">
      <c r="C4" s="33" t="str">
        <f>IF(ISBLANK(A4),"",CONCATENATE("https://purl.stanford.edu/",A4))</f>
        <v/>
      </c>
      <c r="E4" s="32" t="str">
        <f>IF(ISBLANK(D4),"",CONCATENATE("https://doi.org/",D4))</f>
        <v/>
      </c>
      <c r="F4" s="33" t="str">
        <f>IF(ISBLANK(D4),"","doi")</f>
        <v/>
      </c>
      <c r="G4" s="33" t="str">
        <f>IF(ISBLANK(D4),"","DOI")</f>
        <v/>
      </c>
      <c r="J4" s="33" t="str">
        <f>IF(AND(NOT(ISBLANK(I4)),ISBLANK(P4)),"yes","")</f>
        <v/>
      </c>
      <c r="K4" s="33" t="str">
        <f>IF(ISBLANK(I4),"","w3cdtf")</f>
        <v/>
      </c>
      <c r="L4" s="33" t="str">
        <f>IF(AND(NOT(ISBLANK(I4)),NOT(ISBLANK(M4))),"start","")</f>
        <v/>
      </c>
      <c r="N4" s="33" t="str">
        <f t="shared" ref="N4:N35" si="0">IF(AND(NOT(ISBLANK(I4)),NOT(ISBLANK(M4))),"end","")</f>
        <v/>
      </c>
      <c r="O4" s="33" t="str">
        <f t="shared" ref="O4:O35" si="1">IF(ISBLANK(M4),"",CONCATENATE(I4,"/",M4))</f>
        <v/>
      </c>
      <c r="Q4" s="33" t="str">
        <f>IF(ISBLANK(P4),"","yes")</f>
        <v/>
      </c>
      <c r="R4" s="33" t="str">
        <f>IF(ISBLANK(P4),"","w3cdtf")</f>
        <v/>
      </c>
      <c r="S4" s="33"/>
      <c r="T4" s="33"/>
      <c r="U4" s="33" t="str">
        <f>IF(ISBLANK(T4),"","contact")</f>
        <v/>
      </c>
      <c r="V4" s="33" t="str">
        <f>IF(ISBLANK(T4),"","Contact")</f>
        <v/>
      </c>
      <c r="W4" s="33"/>
      <c r="Y4" s="33" t="str">
        <f>IF(ISBLANK(X4),"",VLOOKUP(X4,resource_type!A:C,3,FALSE))</f>
        <v/>
      </c>
      <c r="Z4" s="33" t="str">
        <f>IF(ISBLANK(X4),"",VLOOKUP(X4,resource_type!A:C,2,FALSE))</f>
        <v/>
      </c>
      <c r="AA4" s="33" t="str">
        <f>IF(X4="Dataset","dataset","")</f>
        <v/>
      </c>
      <c r="AB4" s="33" t="str">
        <f>IF(X4="Dataset","local","")</f>
        <v/>
      </c>
      <c r="AD4" s="33" t="str">
        <f>IF(ISBLANK(AC4),"",VLOOKUP(AC4,resource_type!A:C,3,FALSE))</f>
        <v/>
      </c>
      <c r="AF4" s="33" t="str">
        <f>IF(ISBLANK(AE4),"",VLOOKUP(AE4,resource_type!A:C,3,FALSE))</f>
        <v/>
      </c>
      <c r="AG4" s="34"/>
      <c r="AI4" s="33" t="str">
        <f>LOWER(AH4)</f>
        <v/>
      </c>
      <c r="AK4" s="33" t="str">
        <f>LOWER(AJ4)</f>
        <v/>
      </c>
      <c r="AM4" s="33" t="str">
        <f>LOWER(AL4)</f>
        <v/>
      </c>
      <c r="AN4" s="54"/>
      <c r="AO4" s="35"/>
      <c r="AP4" s="36" t="str">
        <f>IF(ISBLANK(AO4),"","preferred citation")</f>
        <v/>
      </c>
      <c r="AQ4" s="36" t="str">
        <f>IF(ISBLANK(AO4),"","Preferred citation")</f>
        <v/>
      </c>
      <c r="AR4" s="35"/>
      <c r="AT4" s="33" t="str">
        <f>IF(ISBLANK(AR4),"",CONCATENATE(AR4,", ",AS4))</f>
        <v/>
      </c>
      <c r="AU4" s="33" t="str">
        <f>IF(ISBLANK(AR4),"","Personal")</f>
        <v/>
      </c>
      <c r="AV4" s="33" t="str">
        <f>IF(ISBLANK(AR4),"","personal")</f>
        <v/>
      </c>
      <c r="AX4" s="33" t="str">
        <f>IF(ISBLANK(AW4),"",VLOOKUP(AW4,role!A:E,2,FALSE))</f>
        <v/>
      </c>
      <c r="AY4" s="33" t="str">
        <f>IF(ISBLANK(AW4),"",VLOOKUP(AW4,role!A:E,3,FALSE))</f>
        <v/>
      </c>
      <c r="AZ4" s="33" t="str">
        <f>IF(ISBLANK(AW4),"",VLOOKUP(AW4,role!A:E,4,FALSE))</f>
        <v/>
      </c>
      <c r="BA4" s="33" t="str">
        <f>IF(ISBLANK(AW4),"",VLOOKUP(AW4,role!A:E,5,FALSE))</f>
        <v/>
      </c>
      <c r="BG4" s="34"/>
      <c r="BJ4" s="41"/>
      <c r="BL4" s="33" t="str">
        <f>IF(ISBLANK(BJ4),"",CONCATENATE(BJ4,", ",BK4))</f>
        <v/>
      </c>
      <c r="BM4" s="33" t="str">
        <f>IF(ISBLANK(BJ4),"","Personal")</f>
        <v/>
      </c>
      <c r="BN4" s="33" t="str">
        <f>IF(ISBLANK(BJ4),"","personal")</f>
        <v/>
      </c>
      <c r="BP4" s="33" t="str">
        <f>IF(ISBLANK(BO4),"",VLOOKUP(BO4,role!A:E,2,FALSE))</f>
        <v/>
      </c>
      <c r="BQ4" s="33" t="str">
        <f>IF(ISBLANK(BO4),"",VLOOKUP(BO4,role!A:E,3,FALSE))</f>
        <v/>
      </c>
      <c r="BR4" s="33" t="str">
        <f>IF(ISBLANK(BO4),"",VLOOKUP(BO4,role!A:E,4,FALSE))</f>
        <v/>
      </c>
      <c r="BS4" s="33" t="str">
        <f>IF(ISBLANK(BO4),"",VLOOKUP(BO4,role!A:E,5,FALSE))</f>
        <v/>
      </c>
      <c r="BY4" s="34"/>
      <c r="CB4" s="41"/>
      <c r="CD4" s="33" t="str">
        <f>IF(ISBLANK(CB4),"",CONCATENATE(CB4,", ",CC4))</f>
        <v/>
      </c>
      <c r="CE4" s="33" t="str">
        <f>IF(ISBLANK(CB4),"","Personal")</f>
        <v/>
      </c>
      <c r="CF4" s="33" t="str">
        <f>IF(ISBLANK(CB4),"","personal")</f>
        <v/>
      </c>
      <c r="CH4" s="33" t="str">
        <f>IF(ISBLANK(CG4),"",VLOOKUP(CG4,role!A:E,2,FALSE))</f>
        <v/>
      </c>
      <c r="CI4" s="33" t="str">
        <f>IF(ISBLANK(CG4),"",VLOOKUP(CG4,role!A:E,3,FALSE))</f>
        <v/>
      </c>
      <c r="CJ4" s="33" t="str">
        <f>IF(ISBLANK(CG4),"",VLOOKUP(CG4,role!A:E,4,FALSE))</f>
        <v/>
      </c>
      <c r="CK4" s="33" t="str">
        <f>IF(ISBLANK(CG4),"",VLOOKUP(CG4,role!A:E,5,FALSE))</f>
        <v/>
      </c>
      <c r="CQ4" s="34"/>
      <c r="CT4" s="41"/>
      <c r="CV4" s="33" t="str">
        <f>IF(ISBLANK(CT4),"",CONCATENATE(CT4,", ",CU4))</f>
        <v/>
      </c>
      <c r="CW4" s="33" t="str">
        <f>IF(ISBLANK(CT4),"","Personal")</f>
        <v/>
      </c>
      <c r="CX4" s="33" t="str">
        <f>IF(ISBLANK(CT4),"","personal")</f>
        <v/>
      </c>
      <c r="CZ4" s="33" t="str">
        <f>IF(ISBLANK(CY4),"",VLOOKUP(CY4,role!A:E,2,FALSE))</f>
        <v/>
      </c>
      <c r="DA4" s="33" t="str">
        <f>IF(ISBLANK(CY4),"",VLOOKUP(CY4,role!A:E,3,FALSE))</f>
        <v/>
      </c>
      <c r="DB4" s="33" t="str">
        <f>IF(ISBLANK(CY4),"",VLOOKUP(CY4,role!A:E,4,FALSE))</f>
        <v/>
      </c>
      <c r="DC4" s="33" t="str">
        <f>IF(ISBLANK(CY4),"",VLOOKUP(CY4,role!A:E,5,FALSE))</f>
        <v/>
      </c>
      <c r="DI4" s="34"/>
      <c r="DL4" s="41"/>
      <c r="DN4" s="33" t="str">
        <f>IF(ISBLANK(DL4),"",CONCATENATE(DL4,", ",DM4))</f>
        <v/>
      </c>
      <c r="DO4" s="33" t="str">
        <f>IF(ISBLANK(DL4),"","Personal")</f>
        <v/>
      </c>
      <c r="DP4" s="33" t="str">
        <f>IF(ISBLANK(DL4),"","personal")</f>
        <v/>
      </c>
      <c r="DR4" s="33" t="str">
        <f>IF(ISBLANK(DQ4),"",VLOOKUP(DQ4,role!A:E,2,FALSE))</f>
        <v/>
      </c>
      <c r="DS4" s="33" t="str">
        <f>IF(ISBLANK(DQ4),"",VLOOKUP(DQ4,role!A:E,3,FALSE))</f>
        <v/>
      </c>
      <c r="DT4" s="33" t="str">
        <f>IF(ISBLANK(DQ4),"",VLOOKUP(DQ4,role!A:E,4,FALSE))</f>
        <v/>
      </c>
      <c r="DU4" s="33" t="str">
        <f>IF(ISBLANK(DQ4),"",VLOOKUP(DQ4,role!A:E,5,FALSE))</f>
        <v/>
      </c>
      <c r="EA4" s="34"/>
      <c r="ED4" s="34"/>
      <c r="EG4" s="33" t="str">
        <f>IF(ISBLANK(EE4),"",CONCATENATE(EE4,", ",EF4))</f>
        <v/>
      </c>
      <c r="EH4" s="33" t="str">
        <f>IF(ISBLANK(EE4),"","Personal")</f>
        <v/>
      </c>
      <c r="EI4" s="33" t="str">
        <f>IF(ISBLANK(EE4),"","personal")</f>
        <v/>
      </c>
      <c r="EK4" s="33" t="str">
        <f>IF(ISBLANK(EJ4),"",VLOOKUP(EJ4,role!A:E,2,FALSE))</f>
        <v/>
      </c>
      <c r="EL4" s="33" t="str">
        <f>IF(ISBLANK(EJ4),"",VLOOKUP(EJ4,role!A:E,3,FALSE))</f>
        <v/>
      </c>
      <c r="EM4" s="33" t="str">
        <f>IF(ISBLANK(EJ4),"",VLOOKUP(EJ4,role!A:E,4,FALSE))</f>
        <v/>
      </c>
      <c r="EN4" s="33" t="str">
        <f>IF(ISBLANK(EJ4),"",VLOOKUP(EJ4,role!A:E,5,FALSE))</f>
        <v/>
      </c>
      <c r="ET4" s="34"/>
      <c r="EW4" s="41"/>
      <c r="EY4" s="33" t="str">
        <f>IF(ISBLANK(EW4),"",CONCATENATE(EW4,", ",EX4))</f>
        <v/>
      </c>
      <c r="EZ4" s="33" t="str">
        <f>IF(ISBLANK(EW4),"","Personal")</f>
        <v/>
      </c>
      <c r="FA4" s="33" t="str">
        <f>IF(ISBLANK(EW4),"","personal")</f>
        <v/>
      </c>
      <c r="FC4" s="33" t="str">
        <f>IF(ISBLANK(FB4),"",VLOOKUP(FB4,role!A:E,2,FALSE))</f>
        <v/>
      </c>
      <c r="FD4" s="33" t="str">
        <f>IF(ISBLANK(FB4),"",VLOOKUP(FB4,role!A:E,3,FALSE))</f>
        <v/>
      </c>
      <c r="FE4" s="33" t="str">
        <f>IF(ISBLANK(FB4),"",VLOOKUP(FB4,role!A:E,4,FALSE))</f>
        <v/>
      </c>
      <c r="FF4" s="33" t="str">
        <f>IF(ISBLANK(FB4),"",VLOOKUP(FB4,role!A:E,5,FALSE))</f>
        <v/>
      </c>
      <c r="FL4" s="34"/>
      <c r="FO4" s="41"/>
      <c r="FQ4" s="33" t="str">
        <f>IF(ISBLANK(FO4),"",CONCATENATE(FO4,", ",FP4))</f>
        <v/>
      </c>
      <c r="FR4" s="33" t="str">
        <f>IF(ISBLANK(FO4),"","Personal")</f>
        <v/>
      </c>
      <c r="FS4" s="33" t="str">
        <f>IF(ISBLANK(FO4),"","personal")</f>
        <v/>
      </c>
      <c r="FU4" s="33" t="str">
        <f>IF(ISBLANK(FT4),"",VLOOKUP(FT4,role!A:E,2,FALSE))</f>
        <v/>
      </c>
      <c r="FV4" s="33" t="str">
        <f>IF(ISBLANK(FT4),"",VLOOKUP(FT4,role!A:E,3,FALSE))</f>
        <v/>
      </c>
      <c r="FW4" s="33" t="str">
        <f>IF(ISBLANK(FT4),"",VLOOKUP(FT4,role!A:E,4,FALSE))</f>
        <v/>
      </c>
      <c r="FX4" s="33" t="str">
        <f>IF(ISBLANK(FT4),"",VLOOKUP(FT4,role!A:E,5,FALSE))</f>
        <v/>
      </c>
      <c r="GD4" s="34"/>
      <c r="GG4" s="41"/>
      <c r="GI4" s="33" t="str">
        <f>IF(ISBLANK(GG4),"",CONCATENATE(GG4,", ",GH4))</f>
        <v/>
      </c>
      <c r="GJ4" s="33" t="str">
        <f>IF(ISBLANK(GG4),"","Personal")</f>
        <v/>
      </c>
      <c r="GK4" s="33" t="str">
        <f>IF(ISBLANK(GG4),"","personal")</f>
        <v/>
      </c>
      <c r="GM4" s="33" t="str">
        <f>IF(ISBLANK(GL4),"",VLOOKUP(GL4,role!A:E,2,FALSE))</f>
        <v/>
      </c>
      <c r="GN4" s="33" t="str">
        <f>IF(ISBLANK(GL4),"",VLOOKUP(GL4,role!A:E,3,FALSE))</f>
        <v/>
      </c>
      <c r="GO4" s="33" t="str">
        <f>IF(ISBLANK(GL4),"",VLOOKUP(GL4,role!A:E,4,FALSE))</f>
        <v/>
      </c>
      <c r="GP4" s="33" t="str">
        <f>IF(ISBLANK(GL4),"",VLOOKUP(GL4,role!A:E,5,FALSE))</f>
        <v/>
      </c>
      <c r="GV4" s="34"/>
      <c r="GY4" s="41"/>
      <c r="HA4" s="33" t="str">
        <f>IF(ISBLANK(GY4),"",CONCATENATE(GY4,", ",GZ4))</f>
        <v/>
      </c>
      <c r="HB4" s="33" t="str">
        <f>IF(ISBLANK(GY4),"","Personal")</f>
        <v/>
      </c>
      <c r="HC4" s="33" t="str">
        <f>IF(ISBLANK(GY4),"","personal")</f>
        <v/>
      </c>
      <c r="HE4" s="33" t="str">
        <f>IF(ISBLANK(HD4),"",VLOOKUP(HD4,role!A:E,2,FALSE))</f>
        <v/>
      </c>
      <c r="HF4" s="33" t="str">
        <f>IF(ISBLANK(HD4),"",VLOOKUP(HD4,role!A:E,3,FALSE))</f>
        <v/>
      </c>
      <c r="HG4" s="33" t="str">
        <f>IF(ISBLANK(HD4),"",VLOOKUP(HD4,role!A:E,4,FALSE))</f>
        <v/>
      </c>
      <c r="HH4" s="33" t="str">
        <f>IF(ISBLANK(HD4),"",VLOOKUP(HD4,role!A:E,5,FALSE))</f>
        <v/>
      </c>
      <c r="HN4" s="34"/>
      <c r="HQ4" s="34"/>
      <c r="HT4" s="33" t="str">
        <f>IF(ISBLANK(HR4),"",CONCATENATE(HR4,", ",HS4))</f>
        <v/>
      </c>
      <c r="HU4" s="33" t="str">
        <f>IF(ISBLANK(HR4),"","Personal")</f>
        <v/>
      </c>
      <c r="HV4" s="33" t="str">
        <f>IF(ISBLANK(HR4),"","personal")</f>
        <v/>
      </c>
      <c r="HX4" s="33" t="str">
        <f>IF(ISBLANK(HW4),"",VLOOKUP(HW4,role!A:E,2,FALSE))</f>
        <v/>
      </c>
      <c r="HY4" s="33" t="str">
        <f>IF(ISBLANK(HW4),"",VLOOKUP(HW4,role!A:E,3,FALSE))</f>
        <v/>
      </c>
      <c r="HZ4" s="33" t="str">
        <f>IF(ISBLANK(HW4),"",VLOOKUP(HW4,role!A:E,4,FALSE))</f>
        <v/>
      </c>
      <c r="IA4" s="33" t="str">
        <f>IF(ISBLANK(HW4),"",VLOOKUP(HW4,role!A:E,5,FALSE))</f>
        <v/>
      </c>
      <c r="IG4" s="34"/>
      <c r="IJ4" s="41"/>
      <c r="IL4" s="33" t="str">
        <f>IF(ISBLANK(IJ4),"",CONCATENATE(IJ4,", ",IK4))</f>
        <v/>
      </c>
      <c r="IM4" s="33" t="str">
        <f>IF(ISBLANK(IJ4),"","Personal")</f>
        <v/>
      </c>
      <c r="IN4" s="33" t="str">
        <f>IF(ISBLANK(IJ4),"","personal")</f>
        <v/>
      </c>
      <c r="IP4" s="33" t="str">
        <f>IF(ISBLANK(IO4),"",VLOOKUP(IO4,role!A:E,2,FALSE))</f>
        <v/>
      </c>
      <c r="IQ4" s="33" t="str">
        <f>IF(ISBLANK(IO4),"",VLOOKUP(IO4,role!A:E,3,FALSE))</f>
        <v/>
      </c>
      <c r="IR4" s="33" t="str">
        <f>IF(ISBLANK(IO4),"",VLOOKUP(IO4,role!A:E,4,FALSE))</f>
        <v/>
      </c>
      <c r="IS4" s="33" t="str">
        <f>IF(ISBLANK(IO4),"",VLOOKUP(IO4,role!A:E,5,FALSE))</f>
        <v/>
      </c>
      <c r="IY4" s="34"/>
      <c r="JB4" s="41"/>
      <c r="JD4" s="33" t="str">
        <f>IF(ISBLANK(JB4),"",CONCATENATE(JB4,", ",JC4))</f>
        <v/>
      </c>
      <c r="JE4" s="33" t="str">
        <f>IF(ISBLANK(JB4),"","Personal")</f>
        <v/>
      </c>
      <c r="JF4" s="33" t="str">
        <f>IF(ISBLANK(JB4),"","personal")</f>
        <v/>
      </c>
      <c r="JH4" s="33" t="str">
        <f>IF(ISBLANK(JG4),"",VLOOKUP(JG4,role!A:E,2,FALSE))</f>
        <v/>
      </c>
      <c r="JI4" s="33" t="str">
        <f>IF(ISBLANK(JG4),"",VLOOKUP(JG4,role!A:E,3,FALSE))</f>
        <v/>
      </c>
      <c r="JJ4" s="33" t="str">
        <f>IF(ISBLANK(JG4),"",VLOOKUP(JG4,role!A:E,4,FALSE))</f>
        <v/>
      </c>
      <c r="JK4" s="33" t="str">
        <f>IF(ISBLANK(JG4),"",VLOOKUP(JG4,role!A:E,5,FALSE))</f>
        <v/>
      </c>
      <c r="JQ4" s="34"/>
      <c r="JT4" s="41"/>
      <c r="JV4" s="33" t="str">
        <f>IF(ISBLANK(JT4),"",CONCATENATE(JT4,", ",JU4))</f>
        <v/>
      </c>
      <c r="JW4" s="33" t="str">
        <f>IF(ISBLANK(JT4),"","Personal")</f>
        <v/>
      </c>
      <c r="JX4" s="33" t="str">
        <f>IF(ISBLANK(JT4),"","personal")</f>
        <v/>
      </c>
      <c r="JZ4" s="33" t="str">
        <f>IF(ISBLANK(JY4),"",VLOOKUP(JY4,role!A:E,2,FALSE))</f>
        <v/>
      </c>
      <c r="KA4" s="33" t="str">
        <f>IF(ISBLANK(JY4),"",VLOOKUP(JY4,role!A:E,3,FALSE))</f>
        <v/>
      </c>
      <c r="KB4" s="33" t="str">
        <f>IF(ISBLANK(JY4),"",VLOOKUP(JY4,role!A:E,4,FALSE))</f>
        <v/>
      </c>
      <c r="KC4" s="33" t="str">
        <f>IF(ISBLANK(JY4),"",VLOOKUP(JY4,role!A:E,5,FALSE))</f>
        <v/>
      </c>
      <c r="KI4" s="34"/>
      <c r="KL4" s="41"/>
      <c r="KN4" s="33" t="str">
        <f>IF(ISBLANK(KL4),"",CONCATENATE(KL4,", ",KM4))</f>
        <v/>
      </c>
      <c r="KO4" s="33" t="str">
        <f>IF(ISBLANK(KL4),"","Personal")</f>
        <v/>
      </c>
      <c r="KP4" s="33" t="str">
        <f>IF(ISBLANK(KL4),"","personal")</f>
        <v/>
      </c>
      <c r="KR4" s="33" t="str">
        <f>IF(ISBLANK(KQ4),"",VLOOKUP(KQ4,role!A:E,2,FALSE))</f>
        <v/>
      </c>
      <c r="KS4" s="33" t="str">
        <f>IF(ISBLANK(KQ4),"",VLOOKUP(KQ4,role!A:E,3,FALSE))</f>
        <v/>
      </c>
      <c r="KT4" s="33" t="str">
        <f>IF(ISBLANK(KQ4),"",VLOOKUP(KQ4,role!A:E,4,FALSE))</f>
        <v/>
      </c>
      <c r="KU4" s="33" t="str">
        <f>IF(ISBLANK(KQ4),"",VLOOKUP(KQ4,role!A:E,5,FALSE))</f>
        <v/>
      </c>
      <c r="LA4" s="34"/>
      <c r="LD4" s="41"/>
      <c r="LF4" s="33" t="str">
        <f>IF(ISBLANK(LD4),"",CONCATENATE(LD4,", ",LE4))</f>
        <v/>
      </c>
      <c r="LG4" s="33" t="str">
        <f>IF(ISBLANK(LD4),"","Personal")</f>
        <v/>
      </c>
      <c r="LH4" s="33" t="str">
        <f>IF(ISBLANK(LD4),"","personal")</f>
        <v/>
      </c>
      <c r="LJ4" s="33" t="str">
        <f>IF(ISBLANK(LI4),"",VLOOKUP(LI4,role!A:E,2,FALSE))</f>
        <v/>
      </c>
      <c r="LK4" s="33" t="str">
        <f>IF(ISBLANK(LI4),"",VLOOKUP(LI4,role!A:E,3,FALSE))</f>
        <v/>
      </c>
      <c r="LL4" s="33" t="str">
        <f>IF(ISBLANK(LI4),"",VLOOKUP(LI4,role!A:E,4,FALSE))</f>
        <v/>
      </c>
      <c r="LM4" s="33" t="str">
        <f>IF(ISBLANK(LI4),"",VLOOKUP(LI4,role!A:E,5,FALSE))</f>
        <v/>
      </c>
      <c r="LS4" s="34"/>
      <c r="LV4" s="41"/>
      <c r="LX4" s="33" t="str">
        <f>IF(ISBLANK(LV4),"",CONCATENATE(LV4,", ",LW4))</f>
        <v/>
      </c>
      <c r="LY4" s="33" t="str">
        <f>IF(ISBLANK(LV4),"","Personal")</f>
        <v/>
      </c>
      <c r="LZ4" s="33" t="str">
        <f>IF(ISBLANK(LV4),"","personal")</f>
        <v/>
      </c>
      <c r="MB4" s="33" t="str">
        <f>IF(ISBLANK(MA4),"",VLOOKUP(MA4,role!A:E,2,FALSE))</f>
        <v/>
      </c>
      <c r="MC4" s="33" t="str">
        <f>IF(ISBLANK(MA4),"",VLOOKUP(MA4,role!A:E,3,FALSE))</f>
        <v/>
      </c>
      <c r="MD4" s="33" t="str">
        <f>IF(ISBLANK(MA4),"",VLOOKUP(MA4,role!A:E,4,FALSE))</f>
        <v/>
      </c>
      <c r="ME4" s="33" t="str">
        <f>IF(ISBLANK(MA4),"",VLOOKUP(MA4,role!A:E,5,FALSE))</f>
        <v/>
      </c>
      <c r="MK4" s="34"/>
      <c r="MN4" s="41"/>
      <c r="MP4" s="33" t="str">
        <f>IF(ISBLANK(MN4),"",CONCATENATE(MN4,", ",MO4))</f>
        <v/>
      </c>
      <c r="MQ4" s="33" t="str">
        <f>IF(ISBLANK(MN4),"","Personal")</f>
        <v/>
      </c>
      <c r="MR4" s="33" t="str">
        <f>IF(ISBLANK(MN4),"","personal")</f>
        <v/>
      </c>
      <c r="MT4" s="33" t="str">
        <f>IF(ISBLANK(MS4),"",VLOOKUP(MS4,role!A:E,2,FALSE))</f>
        <v/>
      </c>
      <c r="MU4" s="33" t="str">
        <f>IF(ISBLANK(MS4),"",VLOOKUP(MS4,role!A:E,3,FALSE))</f>
        <v/>
      </c>
      <c r="MV4" s="33" t="str">
        <f>IF(ISBLANK(MS4),"",VLOOKUP(MS4,role!A:E,4,FALSE))</f>
        <v/>
      </c>
      <c r="MW4" s="33" t="str">
        <f>IF(ISBLANK(MS4),"",VLOOKUP(MS4,role!A:E,5,FALSE))</f>
        <v/>
      </c>
      <c r="NC4" s="34"/>
      <c r="NF4" s="41"/>
      <c r="NH4" s="33" t="str">
        <f>IF(ISBLANK(NF4),"",CONCATENATE(NF4,", ",NG4))</f>
        <v/>
      </c>
      <c r="NI4" s="33" t="str">
        <f>IF(ISBLANK(NF4),"","Personal")</f>
        <v/>
      </c>
      <c r="NJ4" s="33" t="str">
        <f>IF(ISBLANK(NF4),"","personal")</f>
        <v/>
      </c>
      <c r="NL4" s="33" t="str">
        <f>IF(ISBLANK(NK4),"",VLOOKUP(NK4,role!A:E,2,FALSE))</f>
        <v/>
      </c>
      <c r="NM4" s="33" t="str">
        <f>IF(ISBLANK(NK4),"",VLOOKUP(NK4,role!A:E,3,FALSE))</f>
        <v/>
      </c>
      <c r="NN4" s="33" t="str">
        <f>IF(ISBLANK(NK4),"",VLOOKUP(NK4,role!A:E,4,FALSE))</f>
        <v/>
      </c>
      <c r="NO4" s="33" t="str">
        <f>IF(ISBLANK(NK4),"",VLOOKUP(NK4,role!A:E,5,FALSE))</f>
        <v/>
      </c>
      <c r="NU4" s="34"/>
      <c r="NX4" s="41"/>
      <c r="NZ4" s="33" t="str">
        <f>IF(ISBLANK(NX4),"",CONCATENATE(NX4,", ",NY4))</f>
        <v/>
      </c>
      <c r="OA4" s="33" t="str">
        <f>IF(ISBLANK(NX4),"","Personal")</f>
        <v/>
      </c>
      <c r="OB4" s="33" t="str">
        <f>IF(ISBLANK(NX4),"","personal")</f>
        <v/>
      </c>
      <c r="OD4" s="33" t="str">
        <f>IF(ISBLANK(OC4),"",VLOOKUP(OC4,role!A:E,2,FALSE))</f>
        <v/>
      </c>
      <c r="OE4" s="33" t="str">
        <f>IF(ISBLANK(OC4),"",VLOOKUP(OC4,role!A:E,3,FALSE))</f>
        <v/>
      </c>
      <c r="OF4" s="33" t="str">
        <f>IF(ISBLANK(OC4),"",VLOOKUP(OC4,role!A:E,4,FALSE))</f>
        <v/>
      </c>
      <c r="OG4" s="33" t="str">
        <f>IF(ISBLANK(OC4),"",VLOOKUP(OC4,role!A:E,5,FALSE))</f>
        <v/>
      </c>
      <c r="OM4" s="34"/>
      <c r="OP4" s="34"/>
      <c r="OQ4" s="35"/>
      <c r="OR4" s="36" t="str">
        <f>IF(ISBLANK(OQ4),"","corporate")</f>
        <v/>
      </c>
      <c r="OS4" s="33" t="str">
        <f>IF(ISBLANK(OQ4),"","sponsor")</f>
        <v/>
      </c>
      <c r="OT4" s="33" t="str">
        <f>IF(ISBLANK(OQ4),"","spn")</f>
        <v/>
      </c>
      <c r="OU4" s="33" t="str">
        <f>IF(ISBLANK(OQ4),"","marcrelator")</f>
        <v/>
      </c>
      <c r="OV4" s="33" t="str">
        <f>IF(ISBLANK(OQ4),"","http://id.loc.gov/vocabulary/relators")</f>
        <v/>
      </c>
      <c r="OW4" s="33" t="str">
        <f>IF(ISBLANK(OQ4),"","http://id.loc.gov/vocabulary/relators/spn")</f>
        <v/>
      </c>
      <c r="OX4" s="38"/>
      <c r="OY4" s="36" t="str">
        <f>IF(ISBLANK(OX4),"","corporate")</f>
        <v/>
      </c>
      <c r="OZ4" s="33" t="str">
        <f>IF(ISBLANK(OX4),"","sponsor")</f>
        <v/>
      </c>
      <c r="PA4" s="33" t="str">
        <f>IF(ISBLANK(OX4),"","spn")</f>
        <v/>
      </c>
      <c r="PB4" s="33" t="str">
        <f>IF(ISBLANK(OX4),"","marcrelator")</f>
        <v/>
      </c>
      <c r="PC4" s="33" t="str">
        <f>IF(ISBLANK(OX4),"","http://id.loc.gov/vocabulary/relators")</f>
        <v/>
      </c>
      <c r="PD4" s="33" t="str">
        <f>IF(ISBLANK(OX4),"","http://id.loc.gov/vocabulary/relators/spn")</f>
        <v/>
      </c>
      <c r="PE4" s="38"/>
      <c r="PF4" s="36" t="str">
        <f>IF(ISBLANK(PE4),"","corporate")</f>
        <v/>
      </c>
      <c r="PG4" s="33" t="str">
        <f>IF(ISBLANK(PE4),"","sponsor")</f>
        <v/>
      </c>
      <c r="PH4" s="33" t="str">
        <f>IF(ISBLANK(PE4),"","spn")</f>
        <v/>
      </c>
      <c r="PI4" s="33" t="str">
        <f>IF(ISBLANK(PE4),"","marcrelator")</f>
        <v/>
      </c>
      <c r="PJ4" s="33" t="str">
        <f>IF(ISBLANK(PE4),"","http://id.loc.gov/vocabulary/relators")</f>
        <v/>
      </c>
      <c r="PK4" s="33" t="str">
        <f>IF(ISBLANK(PE4),"","http://id.loc.gov/vocabulary/relators/spn")</f>
        <v/>
      </c>
      <c r="PL4" s="38"/>
      <c r="PM4" s="36" t="str">
        <f>IF(ISBLANK(PL4),"","corporate")</f>
        <v/>
      </c>
      <c r="PN4" s="33" t="str">
        <f>IF(ISBLANK(PL4),"","sponsor")</f>
        <v/>
      </c>
      <c r="PO4" s="33" t="str">
        <f>IF(ISBLANK(PL4),"","spn")</f>
        <v/>
      </c>
      <c r="PP4" s="33" t="str">
        <f>IF(ISBLANK(PL4),"","marcrelator")</f>
        <v/>
      </c>
      <c r="PQ4" s="33" t="str">
        <f>IF(ISBLANK(PL4),"","http://id.loc.gov/vocabulary/relators")</f>
        <v/>
      </c>
      <c r="PR4" s="33" t="str">
        <f>IF(ISBLANK(PL4),"","http://id.loc.gov/vocabulary/relators/spn")</f>
        <v/>
      </c>
      <c r="PS4" s="38"/>
      <c r="PT4" s="36" t="str">
        <f>IF(ISBLANK(PS4),"","corporate")</f>
        <v/>
      </c>
      <c r="PU4" s="33" t="str">
        <f>IF(ISBLANK(PS4),"","sponsor")</f>
        <v/>
      </c>
      <c r="PV4" s="33" t="str">
        <f>IF(ISBLANK(PS4),"","spn")</f>
        <v/>
      </c>
      <c r="PW4" s="33" t="str">
        <f>IF(ISBLANK(PS4),"","marcrelator")</f>
        <v/>
      </c>
      <c r="PX4" s="33" t="str">
        <f>IF(ISBLANK(PS4),"","http://id.loc.gov/vocabulary/relators")</f>
        <v/>
      </c>
      <c r="PY4" s="33" t="str">
        <f>IF(ISBLANK(PS4),"","http://id.loc.gov/vocabulary/relators/spn")</f>
        <v/>
      </c>
      <c r="PZ4" s="34"/>
      <c r="QA4" s="38"/>
      <c r="QB4" s="36" t="str">
        <f>IF(ISBLANK(QA4),"","corporate")</f>
        <v/>
      </c>
      <c r="QC4" s="33" t="str">
        <f>IF(ISBLANK(QA4),"","sponsor")</f>
        <v/>
      </c>
      <c r="QD4" s="33" t="str">
        <f>IF(ISBLANK(QA4),"","spn")</f>
        <v/>
      </c>
      <c r="QE4" s="33" t="str">
        <f>IF(ISBLANK(QA4),"","marcrelator")</f>
        <v/>
      </c>
      <c r="QF4" s="33" t="str">
        <f>IF(ISBLANK(QA4),"","http://id.loc.gov/vocabulary/relators")</f>
        <v/>
      </c>
      <c r="QG4" s="33" t="str">
        <f>IF(ISBLANK(QA4),"","http://id.loc.gov/vocabulary/relators/spn")</f>
        <v/>
      </c>
      <c r="QH4" s="38"/>
      <c r="QI4" s="36" t="str">
        <f>IF(ISBLANK(QH4),"","corporate")</f>
        <v/>
      </c>
      <c r="QJ4" s="33" t="str">
        <f>IF(ISBLANK(QH4),"","sponsor")</f>
        <v/>
      </c>
      <c r="QK4" s="33" t="str">
        <f>IF(ISBLANK(QH4),"","spn")</f>
        <v/>
      </c>
      <c r="QL4" s="33" t="str">
        <f>IF(ISBLANK(QH4),"","marcrelator")</f>
        <v/>
      </c>
      <c r="QM4" s="33" t="str">
        <f>IF(ISBLANK(QH4),"","http://id.loc.gov/vocabulary/relators")</f>
        <v/>
      </c>
      <c r="QN4" s="33" t="str">
        <f>IF(ISBLANK(QH4),"","http://id.loc.gov/vocabulary/relators/spn")</f>
        <v/>
      </c>
      <c r="QO4" s="38"/>
      <c r="QP4" s="36" t="str">
        <f>IF(ISBLANK(QO4),"","corporate")</f>
        <v/>
      </c>
      <c r="QQ4" s="33" t="str">
        <f>IF(ISBLANK(QO4),"","sponsor")</f>
        <v/>
      </c>
      <c r="QR4" s="33" t="str">
        <f>IF(ISBLANK(QO4),"","spn")</f>
        <v/>
      </c>
      <c r="QS4" s="33" t="str">
        <f>IF(ISBLANK(QO4),"","marcrelator")</f>
        <v/>
      </c>
      <c r="QT4" s="33" t="str">
        <f>IF(ISBLANK(QO4),"","http://id.loc.gov/vocabulary/relators")</f>
        <v/>
      </c>
      <c r="QU4" s="33" t="str">
        <f>IF(ISBLANK(QO4),"","http://id.loc.gov/vocabulary/relators/spn")</f>
        <v/>
      </c>
      <c r="QV4" s="38"/>
      <c r="QW4" s="36" t="str">
        <f>IF(ISBLANK(QV4),"","corporate")</f>
        <v/>
      </c>
      <c r="QX4" s="33" t="str">
        <f>IF(ISBLANK(QV4),"","sponsor")</f>
        <v/>
      </c>
      <c r="QY4" s="33" t="str">
        <f>IF(ISBLANK(QV4),"","spn")</f>
        <v/>
      </c>
      <c r="QZ4" s="33" t="str">
        <f>IF(ISBLANK(QV4),"","marcrelator")</f>
        <v/>
      </c>
      <c r="RA4" s="33" t="str">
        <f>IF(ISBLANK(QV4),"","http://id.loc.gov/vocabulary/relators")</f>
        <v/>
      </c>
      <c r="RB4" s="33" t="str">
        <f>IF(ISBLANK(QV4),"","http://id.loc.gov/vocabulary/relators/spn")</f>
        <v/>
      </c>
      <c r="RC4" s="38"/>
      <c r="RD4" s="36" t="str">
        <f>IF(ISBLANK(RC4),"","corporate")</f>
        <v/>
      </c>
      <c r="RE4" s="33" t="str">
        <f>IF(ISBLANK(RC4),"","sponsor")</f>
        <v/>
      </c>
      <c r="RF4" s="33" t="str">
        <f>IF(ISBLANK(RC4),"","spn")</f>
        <v/>
      </c>
      <c r="RG4" s="33" t="str">
        <f>IF(ISBLANK(RC4),"","marcrelator")</f>
        <v/>
      </c>
      <c r="RH4" s="33" t="str">
        <f>IF(ISBLANK(RC4),"","http://id.loc.gov/vocabulary/relators")</f>
        <v/>
      </c>
      <c r="RI4" s="33" t="str">
        <f>IF(ISBLANK(RC4),"","http://id.loc.gov/vocabulary/relators/spn")</f>
        <v/>
      </c>
      <c r="RJ4" s="34"/>
      <c r="RK4" s="35"/>
      <c r="RM4" s="33" t="str">
        <f>IF(ISBLANK(RL4),"","Project name")</f>
        <v/>
      </c>
      <c r="RN4" s="41"/>
      <c r="RO4" s="33" t="str">
        <f>IF(ISBLANK(RN4),"","topic")</f>
        <v/>
      </c>
      <c r="RQ4" s="33" t="str">
        <f>IF(ISBLANK(RP4),"","topic")</f>
        <v/>
      </c>
      <c r="RS4" s="33" t="str">
        <f>IF(ISBLANK(RR4),"","topic")</f>
        <v/>
      </c>
      <c r="RU4" s="33" t="str">
        <f>IF(ISBLANK(RT4),"","topic")</f>
        <v/>
      </c>
      <c r="RW4" s="33" t="str">
        <f>IF(ISBLANK(RV4),"","topic")</f>
        <v/>
      </c>
      <c r="RY4" s="33" t="str">
        <f>IF(ISBLANK(RX4),"","topic")</f>
        <v/>
      </c>
      <c r="SA4" s="33" t="str">
        <f>IF(ISBLANK(RZ4),"","topic")</f>
        <v/>
      </c>
      <c r="SC4" s="33" t="str">
        <f>IF(ISBLANK(SB4),"","topic")</f>
        <v/>
      </c>
      <c r="SE4" s="33" t="str">
        <f>IF(ISBLANK(SD4),"","topic")</f>
        <v/>
      </c>
      <c r="SG4" s="33" t="str">
        <f>IF(ISBLANK(SF4),"","topic")</f>
        <v/>
      </c>
      <c r="SH4" s="34"/>
      <c r="SJ4" s="33" t="str">
        <f>IF(ISBLANK(SI4),"","topic")</f>
        <v/>
      </c>
      <c r="SL4" s="33" t="str">
        <f>IF(ISBLANK(SK4),"","topic")</f>
        <v/>
      </c>
      <c r="SN4" s="33" t="str">
        <f>IF(ISBLANK(SM4),"","topic")</f>
        <v/>
      </c>
      <c r="SP4" s="33" t="str">
        <f>IF(ISBLANK(SO4),"","topic")</f>
        <v/>
      </c>
      <c r="SR4" s="33" t="str">
        <f>IF(ISBLANK(SQ4),"","topic")</f>
        <v/>
      </c>
      <c r="SS4" s="34"/>
      <c r="SU4" s="33" t="str">
        <f>IF(ISBLANK(ST4),"","topic")</f>
        <v/>
      </c>
      <c r="SW4" s="33" t="str">
        <f>IF(ISBLANK(SV4),"","topic")</f>
        <v/>
      </c>
      <c r="SY4" s="33" t="str">
        <f>IF(ISBLANK(SX4),"","topic")</f>
        <v/>
      </c>
      <c r="TA4" s="33" t="str">
        <f>IF(ISBLANK(SZ4),"","topic")</f>
        <v/>
      </c>
      <c r="TC4" s="33" t="str">
        <f>IF(ISBLANK(TB4),"","topic")</f>
        <v/>
      </c>
      <c r="TD4" s="34"/>
      <c r="TF4" s="33" t="str">
        <f>IF(ISBLANK(TE4),"","geographic")</f>
        <v/>
      </c>
      <c r="TH4" s="33" t="str">
        <f>IF(ISBLANK(TG4),"","geographic")</f>
        <v/>
      </c>
      <c r="TJ4" s="33" t="str">
        <f>IF(ISBLANK(TI4),"","geographic")</f>
        <v/>
      </c>
      <c r="TL4" s="33" t="str">
        <f>IF(ISBLANK(TK4),"","geographic")</f>
        <v/>
      </c>
      <c r="TN4" s="33" t="str">
        <f>IF(ISBLANK(TM4),"","geographic")</f>
        <v/>
      </c>
      <c r="TO4" s="34"/>
      <c r="TQ4" s="33" t="str">
        <f>IF(ISBLANK(TP4),"","temporal")</f>
        <v/>
      </c>
      <c r="TS4" s="33" t="str">
        <f>IF(ISBLANK(TR4),"","temporal")</f>
        <v/>
      </c>
      <c r="TU4" s="33" t="str">
        <f>IF(ISBLANK(TT4),"","temporal")</f>
        <v/>
      </c>
      <c r="TW4" s="33" t="str">
        <f>IF(ISBLANK(TV4),"","temporal")</f>
        <v/>
      </c>
      <c r="TY4" s="33" t="str">
        <f>IF(ISBLANK(TX4),"","temporal")</f>
        <v/>
      </c>
      <c r="TZ4" s="34"/>
      <c r="UB4" s="33" t="str">
        <f>IF(ISBLANK(UA4),"","Subject discipline")</f>
        <v/>
      </c>
      <c r="UC4" s="33" t="str">
        <f>IF(ISBLANK(UA4),"","topic")</f>
        <v/>
      </c>
      <c r="UE4" s="33" t="str">
        <f>IF(ISBLANK(UD4),"","Subject discipline")</f>
        <v/>
      </c>
      <c r="UF4" s="33" t="str">
        <f>IF(ISBLANK(UD4),"","topic")</f>
        <v/>
      </c>
      <c r="UH4" s="33" t="str">
        <f>IF(ISBLANK(UG4),"","Subject discipline")</f>
        <v/>
      </c>
      <c r="UI4" s="33" t="str">
        <f>IF(ISBLANK(UG4),"","topic")</f>
        <v/>
      </c>
      <c r="UK4" s="33" t="str">
        <f>IF(ISBLANK(UJ4),"","Subject discipline")</f>
        <v/>
      </c>
      <c r="UL4" s="33" t="str">
        <f>IF(ISBLANK(UJ4),"","topic")</f>
        <v/>
      </c>
      <c r="UN4" s="33" t="str">
        <f>IF(ISBLANK(UM4),"","Subject discipline")</f>
        <v/>
      </c>
      <c r="UO4" s="33" t="str">
        <f>IF(ISBLANK(UM4),"","topic")</f>
        <v/>
      </c>
      <c r="UP4" s="37"/>
      <c r="UQ4" s="35"/>
      <c r="UR4" s="36" t="str">
        <f>IF(ISBLANK(UQ4),"","citation/reference")</f>
        <v/>
      </c>
      <c r="US4" s="36" t="str">
        <f t="shared" ref="US4:US35" si="2">IF(ISBLANK(UQ4),"","Related publication")</f>
        <v/>
      </c>
      <c r="UU4" s="36" t="str">
        <f>IF(ISBLANK(UT4),"","citation/reference")</f>
        <v/>
      </c>
      <c r="UV4" s="36" t="str">
        <f t="shared" ref="UV4:UV35" si="3">IF(ISBLANK(UT4),"","Related publication")</f>
        <v/>
      </c>
      <c r="UX4" s="36" t="str">
        <f>IF(ISBLANK(UW4),"","citation/reference")</f>
        <v/>
      </c>
      <c r="UY4" s="36" t="str">
        <f t="shared" ref="UY4:UY35" si="4">IF(ISBLANK(UW4),"","Related publication")</f>
        <v/>
      </c>
      <c r="VA4" s="36" t="str">
        <f>IF(ISBLANK(UZ4),"","citation/reference")</f>
        <v/>
      </c>
      <c r="VB4" s="36" t="str">
        <f t="shared" ref="VB4:VB35" si="5">IF(ISBLANK(UZ4),"","Related publication")</f>
        <v/>
      </c>
      <c r="VD4" s="36" t="str">
        <f>IF(ISBLANK(VC4),"","citation/reference")</f>
        <v/>
      </c>
      <c r="VE4" s="36" t="str">
        <f t="shared" ref="VE4:VE35" si="6">IF(ISBLANK(VC4),"","Related publication")</f>
        <v/>
      </c>
      <c r="VF4" s="34"/>
      <c r="VH4" s="36" t="str">
        <f>IF(ISBLANK(VG4),"","citation/reference")</f>
        <v/>
      </c>
      <c r="VI4" s="36" t="str">
        <f t="shared" ref="VI4:VI35" si="7">IF(ISBLANK(VG4),"","Related publication")</f>
        <v/>
      </c>
      <c r="VK4" s="36" t="str">
        <f>IF(ISBLANK(VJ4),"","citation/reference")</f>
        <v/>
      </c>
      <c r="VL4" s="36" t="str">
        <f t="shared" ref="VL4:VL35" si="8">IF(ISBLANK(VJ4),"","Related publication")</f>
        <v/>
      </c>
      <c r="VN4" s="36" t="str">
        <f>IF(ISBLANK(VM4),"","citation/reference")</f>
        <v/>
      </c>
      <c r="VO4" s="36" t="str">
        <f t="shared" ref="VO4:VO35" si="9">IF(ISBLANK(VM4),"","Related publication")</f>
        <v/>
      </c>
      <c r="VQ4" s="36" t="str">
        <f>IF(ISBLANK(VP4),"","citation/reference")</f>
        <v/>
      </c>
      <c r="VR4" s="36" t="str">
        <f t="shared" ref="VR4:VR35" si="10">IF(ISBLANK(VP4),"","Related publication")</f>
        <v/>
      </c>
      <c r="VT4" s="36" t="str">
        <f>IF(ISBLANK(VS4),"","citation/reference")</f>
        <v/>
      </c>
      <c r="VU4" s="36" t="str">
        <f t="shared" ref="VU4:VU35" si="11">IF(ISBLANK(VS4),"","Related publication")</f>
        <v/>
      </c>
      <c r="VV4" s="34"/>
      <c r="VY4" s="33" t="str">
        <f>IF(ISBLANK(VW4),"","Related website")</f>
        <v/>
      </c>
      <c r="VZ4" s="35"/>
      <c r="WA4" s="38"/>
      <c r="WB4" s="36" t="str">
        <f>IF(AND(ISBLANK(VZ4),ISBLANK(WA4)),"",TRIM(CONCATENATE(VZ4," ",WA4)))</f>
        <v/>
      </c>
      <c r="WC4" s="33" t="str">
        <f>IF(AND(ISBLANK(VZ4),ISBLANK(WA4)),"","Funding information")</f>
        <v/>
      </c>
      <c r="WF4" s="36" t="str">
        <f>IF(AND(ISBLANK(WD4),ISBLANK(WE4)),"",TRIM(CONCATENATE(WD4," ",WE4)))</f>
        <v/>
      </c>
      <c r="WG4" s="33" t="str">
        <f>IF(AND(ISBLANK(WD4),ISBLANK(WE4)),"","Funding information")</f>
        <v/>
      </c>
      <c r="WJ4" s="36" t="str">
        <f>IF(AND(ISBLANK(WH4),ISBLANK(WI4)),"",TRIM(CONCATENATE(WH4," ",WI4)))</f>
        <v/>
      </c>
      <c r="WK4" s="33" t="str">
        <f>IF(AND(ISBLANK(WH4),ISBLANK(WI4)),"","Funding information")</f>
        <v/>
      </c>
      <c r="WN4" s="36" t="str">
        <f>IF(AND(ISBLANK(WL4),ISBLANK(WM4)),"",TRIM(CONCATENATE(WL4," ",WM4)))</f>
        <v/>
      </c>
      <c r="WO4" s="33" t="str">
        <f>IF(AND(ISBLANK(WL4),ISBLANK(WM4)),"","Funding information")</f>
        <v/>
      </c>
      <c r="WP4" s="33"/>
      <c r="WR4" s="36" t="str">
        <f>IF(AND(ISBLANK(WP4),ISBLANK(WQ4)),"",TRIM(CONCATENATE(WP4," ",WQ4)))</f>
        <v/>
      </c>
      <c r="WS4" s="33" t="str">
        <f>IF(AND(ISBLANK(WP4),ISBLANK(WQ4)),"","Funding information")</f>
        <v/>
      </c>
      <c r="WT4" s="39"/>
      <c r="WU4" s="33" t="str">
        <f t="shared" ref="WU4:WU35" si="12">IF(ISBLANK(A4),"","eng")</f>
        <v/>
      </c>
      <c r="WV4" s="33" t="str">
        <f t="shared" ref="WV4:WV35" si="13">IF(ISBLANK(A4),"","English")</f>
        <v/>
      </c>
      <c r="WW4" s="33" t="str">
        <f t="shared" ref="WW4:WW35" si="14">IF(ISBLANK(A4),"","iso639-2b")</f>
        <v/>
      </c>
      <c r="WX4" s="33" t="str">
        <f t="shared" ref="WX4:WX35" si="15">IF(ISBLANK(A4),"","http://id.loc.gov/vocabulary/iso639-2")</f>
        <v/>
      </c>
      <c r="WY4" s="33" t="str">
        <f t="shared" ref="WY4:WY35" si="16">IF(ISBLANK(A4),"","http://id.loc.gov/vocabulary/iso639-2/eng")</f>
        <v/>
      </c>
      <c r="WZ4" s="33" t="str">
        <f t="shared" ref="WZ4:WZ35" si="17">IF(ISBLANK(A4),"","CSt")</f>
        <v/>
      </c>
      <c r="XA4" s="33" t="str">
        <f t="shared" ref="XA4:XA35" si="18">IF(ISBLANK(A4),"","marcorg")</f>
        <v/>
      </c>
      <c r="XB4" s="33" t="str">
        <f t="shared" ref="XB4:XB35" si="19">IF(ISBLANK(A4),"","http://id.loc.gov/vocabulary/organizations")</f>
        <v/>
      </c>
      <c r="XC4" s="33" t="str">
        <f t="shared" ref="XC4:XC35" si="20">IF(ISBLANK(A4),"","http://id.loc.gov/vocabulary/organizations/cst")</f>
        <v/>
      </c>
    </row>
    <row r="5" spans="1:627" x14ac:dyDescent="0.35">
      <c r="C5" s="33" t="str">
        <f t="shared" ref="C5:C68" si="21">IF(ISBLANK(A5),"",CONCATENATE("https://purl.stanford.edu/",A5))</f>
        <v/>
      </c>
      <c r="E5" s="32" t="str">
        <f t="shared" ref="E5:E68" si="22">IF(ISBLANK(D5),"",CONCATENATE("https://doi.org/",D5))</f>
        <v/>
      </c>
      <c r="F5" s="33" t="str">
        <f t="shared" ref="F5:F68" si="23">IF(ISBLANK(D5),"","doi")</f>
        <v/>
      </c>
      <c r="G5" s="33" t="str">
        <f t="shared" ref="G5:G68" si="24">IF(ISBLANK(D5),"","DOI")</f>
        <v/>
      </c>
      <c r="J5" s="33" t="str">
        <f t="shared" ref="J5:J68" si="25">IF(AND(NOT(ISBLANK(I5)),ISBLANK(P5)),"yes","")</f>
        <v/>
      </c>
      <c r="K5" s="33" t="str">
        <f t="shared" ref="K5:K68" si="26">IF(ISBLANK(I5),"","w3cdtf")</f>
        <v/>
      </c>
      <c r="L5" s="33" t="str">
        <f t="shared" ref="L5:L68" si="27">IF(AND(NOT(ISBLANK(I5)),NOT(ISBLANK(M5))),"start","")</f>
        <v/>
      </c>
      <c r="N5" s="33" t="str">
        <f t="shared" si="0"/>
        <v/>
      </c>
      <c r="O5" s="33" t="str">
        <f t="shared" si="1"/>
        <v/>
      </c>
      <c r="Q5" s="33" t="str">
        <f t="shared" ref="Q5:Q68" si="28">IF(ISBLANK(P5),"","yes")</f>
        <v/>
      </c>
      <c r="R5" s="33" t="str">
        <f t="shared" ref="R5:R68" si="29">IF(ISBLANK(P5),"","w3cdtf")</f>
        <v/>
      </c>
      <c r="U5" s="33" t="str">
        <f t="shared" ref="U5:U68" si="30">IF(ISBLANK(T5),"","contact")</f>
        <v/>
      </c>
      <c r="V5" s="33" t="str">
        <f t="shared" ref="V5:V68" si="31">IF(ISBLANK(T5),"","Contact")</f>
        <v/>
      </c>
      <c r="X5" s="32"/>
      <c r="Y5" s="33" t="str">
        <f>IF(ISBLANK(X5),"",VLOOKUP(X5,resource_type!A:C,3,FALSE))</f>
        <v/>
      </c>
      <c r="Z5" s="33" t="str">
        <f>IF(ISBLANK(X5),"",VLOOKUP(X5,resource_type!A:C,2,FALSE))</f>
        <v/>
      </c>
      <c r="AA5" s="33" t="str">
        <f t="shared" ref="AA5:AA68" si="32">IF(X5="Dataset","dataset","")</f>
        <v/>
      </c>
      <c r="AB5" s="33" t="str">
        <f t="shared" ref="AB5:AB68" si="33">IF(X5="Dataset","local","")</f>
        <v/>
      </c>
      <c r="AC5" s="32"/>
      <c r="AD5" s="33" t="str">
        <f>IF(ISBLANK(AC5),"",VLOOKUP(AC5,resource_type!A:C,3,FALSE))</f>
        <v/>
      </c>
      <c r="AE5" s="32"/>
      <c r="AF5" s="33" t="str">
        <f>IF(ISBLANK(AE5),"",VLOOKUP(AE5,resource_type!A:C,3,FALSE))</f>
        <v/>
      </c>
      <c r="AH5" s="32"/>
      <c r="AI5" s="33" t="str">
        <f t="shared" ref="AI5:AI68" si="34">LOWER(AH5)</f>
        <v/>
      </c>
      <c r="AJ5" s="32"/>
      <c r="AK5" s="33" t="str">
        <f t="shared" ref="AK5:AK68" si="35">LOWER(AJ5)</f>
        <v/>
      </c>
      <c r="AL5" s="32"/>
      <c r="AM5" s="33" t="str">
        <f t="shared" ref="AM5:AM68" si="36">LOWER(AL5)</f>
        <v/>
      </c>
      <c r="AP5" s="36" t="str">
        <f>IF(ISBLANK(AO5),"","preferred citation")</f>
        <v/>
      </c>
      <c r="AQ5" s="36" t="str">
        <f t="shared" ref="AQ5:AQ7" si="37">IF(ISBLANK(AO5),"","Preferred citation")</f>
        <v/>
      </c>
      <c r="AT5" s="33" t="str">
        <f>IF(ISBLANK(AR5),"",CONCATENATE(AR5,", ",AS5))</f>
        <v/>
      </c>
      <c r="AU5" s="33" t="str">
        <f t="shared" ref="AU5:AU68" si="38">IF(ISBLANK(AR5),"","Personal")</f>
        <v/>
      </c>
      <c r="AV5" s="33" t="str">
        <f t="shared" ref="AV5:AV68" si="39">IF(ISBLANK(AR5),"","personal")</f>
        <v/>
      </c>
      <c r="AW5" s="32"/>
      <c r="AX5" s="33" t="str">
        <f>IF(ISBLANK(AW5),"",VLOOKUP(AW5,role!A:E,2,FALSE))</f>
        <v/>
      </c>
      <c r="AY5" s="33" t="str">
        <f>IF(ISBLANK(AW5),"",VLOOKUP(AW5,role!A:E,3,FALSE))</f>
        <v/>
      </c>
      <c r="AZ5" s="33" t="str">
        <f>IF(ISBLANK(AW5),"",VLOOKUP(AW5,role!A:E,4,FALSE))</f>
        <v/>
      </c>
      <c r="BA5" s="33" t="str">
        <f>IF(ISBLANK(AW5),"",VLOOKUP(AW5,role!A:E,5,FALSE))</f>
        <v/>
      </c>
      <c r="BL5" s="33" t="str">
        <f>IF(ISBLANK(BJ5),"",CONCATENATE(BJ5,", ",BK5))</f>
        <v/>
      </c>
      <c r="BM5" s="33" t="str">
        <f>IF(ISBLANK(BJ5),"","Personal")</f>
        <v/>
      </c>
      <c r="BN5" s="33" t="str">
        <f>IF(ISBLANK(BJ5),"","personal")</f>
        <v/>
      </c>
      <c r="BO5" s="32"/>
      <c r="BP5" s="33" t="str">
        <f>IF(ISBLANK(BO5),"",VLOOKUP(BO5,role!A:E,2,FALSE))</f>
        <v/>
      </c>
      <c r="BQ5" s="33" t="str">
        <f>IF(ISBLANK(BO5),"",VLOOKUP(BO5,role!A:E,3,FALSE))</f>
        <v/>
      </c>
      <c r="BR5" s="33" t="str">
        <f>IF(ISBLANK(BO5),"",VLOOKUP(BO5,role!A:E,4,FALSE))</f>
        <v/>
      </c>
      <c r="BS5" s="33" t="str">
        <f>IF(ISBLANK(BO5),"",VLOOKUP(BO5,role!A:E,5,FALSE))</f>
        <v/>
      </c>
      <c r="CD5" s="33" t="str">
        <f t="shared" ref="CD5:CD68" si="40">IF(ISBLANK(CB5),"",CONCATENATE(CB5,", ",CC5))</f>
        <v/>
      </c>
      <c r="CE5" s="33" t="str">
        <f t="shared" ref="CE5:CE68" si="41">IF(ISBLANK(CB5),"","Personal")</f>
        <v/>
      </c>
      <c r="CF5" s="33" t="str">
        <f t="shared" ref="CF5:CF68" si="42">IF(ISBLANK(CB5),"","personal")</f>
        <v/>
      </c>
      <c r="CG5" s="32"/>
      <c r="CH5" s="33" t="str">
        <f>IF(ISBLANK(CG5),"",VLOOKUP(CG5,role!A:E,2,FALSE))</f>
        <v/>
      </c>
      <c r="CI5" s="33" t="str">
        <f>IF(ISBLANK(CG5),"",VLOOKUP(CG5,role!A:E,3,FALSE))</f>
        <v/>
      </c>
      <c r="CJ5" s="33" t="str">
        <f>IF(ISBLANK(CG5),"",VLOOKUP(CG5,role!A:E,4,FALSE))</f>
        <v/>
      </c>
      <c r="CK5" s="33" t="str">
        <f>IF(ISBLANK(CG5),"",VLOOKUP(CG5,role!A:E,5,FALSE))</f>
        <v/>
      </c>
      <c r="CR5" s="32"/>
      <c r="CS5" s="32"/>
      <c r="CT5" s="41"/>
      <c r="CU5" s="32"/>
      <c r="CV5" s="33" t="str">
        <f t="shared" ref="CV5:CV68" si="43">IF(ISBLANK(CT5),"",CONCATENATE(CT5,", ",CU5))</f>
        <v/>
      </c>
      <c r="CW5" s="33" t="str">
        <f t="shared" ref="CW5:CW68" si="44">IF(ISBLANK(CT5),"","Personal")</f>
        <v/>
      </c>
      <c r="CX5" s="33" t="str">
        <f t="shared" ref="CX5:CX68" si="45">IF(ISBLANK(CT5),"","personal")</f>
        <v/>
      </c>
      <c r="CY5" s="32"/>
      <c r="CZ5" s="33" t="str">
        <f>IF(ISBLANK(CY5),"",VLOOKUP(CY5,role!A:E,2,FALSE))</f>
        <v/>
      </c>
      <c r="DA5" s="33" t="str">
        <f>IF(ISBLANK(CY5),"",VLOOKUP(CY5,role!A:E,3,FALSE))</f>
        <v/>
      </c>
      <c r="DB5" s="33" t="str">
        <f>IF(ISBLANK(CY5),"",VLOOKUP(CY5,role!A:E,4,FALSE))</f>
        <v/>
      </c>
      <c r="DC5" s="33" t="str">
        <f>IF(ISBLANK(CY5),"",VLOOKUP(CY5,role!A:E,5,FALSE))</f>
        <v/>
      </c>
      <c r="DJ5" s="32"/>
      <c r="DK5" s="32"/>
      <c r="DL5" s="41"/>
      <c r="DM5" s="32"/>
      <c r="DN5" s="33" t="str">
        <f t="shared" ref="DN5:DN68" si="46">IF(ISBLANK(DL5),"",CONCATENATE(DL5,", ",DM5))</f>
        <v/>
      </c>
      <c r="DO5" s="33" t="str">
        <f t="shared" ref="DO5:DO68" si="47">IF(ISBLANK(DL5),"","Personal")</f>
        <v/>
      </c>
      <c r="DP5" s="33" t="str">
        <f t="shared" ref="DP5:DP68" si="48">IF(ISBLANK(DL5),"","personal")</f>
        <v/>
      </c>
      <c r="DQ5" s="32"/>
      <c r="DR5" s="33" t="str">
        <f>IF(ISBLANK(DQ5),"",VLOOKUP(DQ5,role!A:E,2,FALSE))</f>
        <v/>
      </c>
      <c r="DS5" s="33" t="str">
        <f>IF(ISBLANK(DQ5),"",VLOOKUP(DQ5,role!A:E,3,FALSE))</f>
        <v/>
      </c>
      <c r="DT5" s="33" t="str">
        <f>IF(ISBLANK(DQ5),"",VLOOKUP(DQ5,role!A:E,4,FALSE))</f>
        <v/>
      </c>
      <c r="DU5" s="33" t="str">
        <f>IF(ISBLANK(DQ5),"",VLOOKUP(DQ5,role!A:E,5,FALSE))</f>
        <v/>
      </c>
      <c r="EB5" s="32"/>
      <c r="EC5" s="32"/>
      <c r="ED5" s="34"/>
      <c r="EE5" s="32"/>
      <c r="EF5" s="32"/>
      <c r="EG5" s="33" t="str">
        <f t="shared" ref="EG5:EG68" si="49">IF(ISBLANK(EE5),"",CONCATENATE(EE5,", ",EF5))</f>
        <v/>
      </c>
      <c r="EH5" s="33" t="str">
        <f t="shared" ref="EH5:EH68" si="50">IF(ISBLANK(EE5),"","Personal")</f>
        <v/>
      </c>
      <c r="EI5" s="33" t="str">
        <f t="shared" ref="EI5:EI68" si="51">IF(ISBLANK(EE5),"","personal")</f>
        <v/>
      </c>
      <c r="EJ5" s="32"/>
      <c r="EK5" s="33" t="str">
        <f>IF(ISBLANK(EJ5),"",VLOOKUP(EJ5,role!A:E,2,FALSE))</f>
        <v/>
      </c>
      <c r="EL5" s="33" t="str">
        <f>IF(ISBLANK(EJ5),"",VLOOKUP(EJ5,role!A:E,3,FALSE))</f>
        <v/>
      </c>
      <c r="EM5" s="33" t="str">
        <f>IF(ISBLANK(EJ5),"",VLOOKUP(EJ5,role!A:E,4,FALSE))</f>
        <v/>
      </c>
      <c r="EN5" s="33" t="str">
        <f>IF(ISBLANK(EJ5),"",VLOOKUP(EJ5,role!A:E,5,FALSE))</f>
        <v/>
      </c>
      <c r="EU5" s="32"/>
      <c r="EV5" s="32"/>
      <c r="EW5" s="41"/>
      <c r="EX5" s="32"/>
      <c r="EY5" s="33" t="str">
        <f t="shared" ref="EY5:EY68" si="52">IF(ISBLANK(EW5),"",CONCATENATE(EW5,", ",EX5))</f>
        <v/>
      </c>
      <c r="EZ5" s="33" t="str">
        <f t="shared" ref="EZ5:EZ68" si="53">IF(ISBLANK(EW5),"","Personal")</f>
        <v/>
      </c>
      <c r="FA5" s="33" t="str">
        <f t="shared" ref="FA5:FA68" si="54">IF(ISBLANK(EW5),"","personal")</f>
        <v/>
      </c>
      <c r="FB5" s="32"/>
      <c r="FC5" s="33" t="str">
        <f>IF(ISBLANK(FB5),"",VLOOKUP(FB5,role!A:E,2,FALSE))</f>
        <v/>
      </c>
      <c r="FD5" s="33" t="str">
        <f>IF(ISBLANK(FB5),"",VLOOKUP(FB5,role!A:E,3,FALSE))</f>
        <v/>
      </c>
      <c r="FE5" s="33" t="str">
        <f>IF(ISBLANK(FB5),"",VLOOKUP(FB5,role!A:E,4,FALSE))</f>
        <v/>
      </c>
      <c r="FF5" s="33" t="str">
        <f>IF(ISBLANK(FB5),"",VLOOKUP(FB5,role!A:E,5,FALSE))</f>
        <v/>
      </c>
      <c r="FM5" s="32"/>
      <c r="FN5" s="32"/>
      <c r="FO5" s="41"/>
      <c r="FP5" s="32"/>
      <c r="FQ5" s="33" t="str">
        <f t="shared" ref="FQ5:FQ68" si="55">IF(ISBLANK(FO5),"",CONCATENATE(FO5,", ",FP5))</f>
        <v/>
      </c>
      <c r="FR5" s="33" t="str">
        <f t="shared" ref="FR5:FR68" si="56">IF(ISBLANK(FO5),"","Personal")</f>
        <v/>
      </c>
      <c r="FS5" s="33" t="str">
        <f t="shared" ref="FS5:FS68" si="57">IF(ISBLANK(FO5),"","personal")</f>
        <v/>
      </c>
      <c r="FT5" s="32"/>
      <c r="FU5" s="33" t="str">
        <f>IF(ISBLANK(FT5),"",VLOOKUP(FT5,role!A:E,2,FALSE))</f>
        <v/>
      </c>
      <c r="FV5" s="33" t="str">
        <f>IF(ISBLANK(FT5),"",VLOOKUP(FT5,role!A:E,3,FALSE))</f>
        <v/>
      </c>
      <c r="FW5" s="33" t="str">
        <f>IF(ISBLANK(FT5),"",VLOOKUP(FT5,role!A:E,4,FALSE))</f>
        <v/>
      </c>
      <c r="FX5" s="33" t="str">
        <f>IF(ISBLANK(FT5),"",VLOOKUP(FT5,role!A:E,5,FALSE))</f>
        <v/>
      </c>
      <c r="GE5" s="32"/>
      <c r="GF5" s="32"/>
      <c r="GG5" s="41"/>
      <c r="GH5" s="32"/>
      <c r="GI5" s="33" t="str">
        <f t="shared" ref="GI5:GI68" si="58">IF(ISBLANK(GG5),"",CONCATENATE(GG5,", ",GH5))</f>
        <v/>
      </c>
      <c r="GJ5" s="33" t="str">
        <f t="shared" ref="GJ5:GJ68" si="59">IF(ISBLANK(GG5),"","Personal")</f>
        <v/>
      </c>
      <c r="GK5" s="33" t="str">
        <f t="shared" ref="GK5:GK68" si="60">IF(ISBLANK(GG5),"","personal")</f>
        <v/>
      </c>
      <c r="GL5" s="32"/>
      <c r="GM5" s="33" t="str">
        <f>IF(ISBLANK(GL5),"",VLOOKUP(GL5,role!A:E,2,FALSE))</f>
        <v/>
      </c>
      <c r="GN5" s="33" t="str">
        <f>IF(ISBLANK(GL5),"",VLOOKUP(GL5,role!A:E,3,FALSE))</f>
        <v/>
      </c>
      <c r="GO5" s="33" t="str">
        <f>IF(ISBLANK(GL5),"",VLOOKUP(GL5,role!A:E,4,FALSE))</f>
        <v/>
      </c>
      <c r="GP5" s="33" t="str">
        <f>IF(ISBLANK(GL5),"",VLOOKUP(GL5,role!A:E,5,FALSE))</f>
        <v/>
      </c>
      <c r="GW5" s="32"/>
      <c r="GX5" s="32"/>
      <c r="GY5" s="41"/>
      <c r="GZ5" s="32"/>
      <c r="HA5" s="33" t="str">
        <f t="shared" ref="HA5:HA68" si="61">IF(ISBLANK(GY5),"",CONCATENATE(GY5,", ",GZ5))</f>
        <v/>
      </c>
      <c r="HB5" s="33" t="str">
        <f t="shared" ref="HB5:HB68" si="62">IF(ISBLANK(GY5),"","Personal")</f>
        <v/>
      </c>
      <c r="HC5" s="33" t="str">
        <f t="shared" ref="HC5:HC68" si="63">IF(ISBLANK(GY5),"","personal")</f>
        <v/>
      </c>
      <c r="HD5" s="32"/>
      <c r="HE5" s="33" t="str">
        <f>IF(ISBLANK(HD5),"",VLOOKUP(HD5,role!A:E,2,FALSE))</f>
        <v/>
      </c>
      <c r="HF5" s="33" t="str">
        <f>IF(ISBLANK(HD5),"",VLOOKUP(HD5,role!A:E,3,FALSE))</f>
        <v/>
      </c>
      <c r="HG5" s="33" t="str">
        <f>IF(ISBLANK(HD5),"",VLOOKUP(HD5,role!A:E,4,FALSE))</f>
        <v/>
      </c>
      <c r="HH5" s="33" t="str">
        <f>IF(ISBLANK(HD5),"",VLOOKUP(HD5,role!A:E,5,FALSE))</f>
        <v/>
      </c>
      <c r="HO5" s="32"/>
      <c r="HP5" s="32"/>
      <c r="HQ5" s="34"/>
      <c r="HR5" s="32"/>
      <c r="HS5" s="32"/>
      <c r="HT5" s="33" t="str">
        <f t="shared" ref="HT5:HT68" si="64">IF(ISBLANK(HR5),"",CONCATENATE(HR5,", ",HS5))</f>
        <v/>
      </c>
      <c r="HU5" s="33" t="str">
        <f t="shared" ref="HU5:HU68" si="65">IF(ISBLANK(HR5),"","Personal")</f>
        <v/>
      </c>
      <c r="HV5" s="33" t="str">
        <f t="shared" ref="HV5:HV68" si="66">IF(ISBLANK(HR5),"","personal")</f>
        <v/>
      </c>
      <c r="HW5" s="32"/>
      <c r="HX5" s="33" t="str">
        <f>IF(ISBLANK(HW5),"",VLOOKUP(HW5,role!A:E,2,FALSE))</f>
        <v/>
      </c>
      <c r="HY5" s="33" t="str">
        <f>IF(ISBLANK(HW5),"",VLOOKUP(HW5,role!A:E,3,FALSE))</f>
        <v/>
      </c>
      <c r="HZ5" s="33" t="str">
        <f>IF(ISBLANK(HW5),"",VLOOKUP(HW5,role!A:E,4,FALSE))</f>
        <v/>
      </c>
      <c r="IA5" s="33" t="str">
        <f>IF(ISBLANK(HW5),"",VLOOKUP(HW5,role!A:E,5,FALSE))</f>
        <v/>
      </c>
      <c r="IH5" s="32"/>
      <c r="II5" s="32"/>
      <c r="IJ5" s="41"/>
      <c r="IK5" s="32"/>
      <c r="IL5" s="33" t="str">
        <f t="shared" ref="IL5:IL68" si="67">IF(ISBLANK(IJ5),"",CONCATENATE(IJ5,", ",IK5))</f>
        <v/>
      </c>
      <c r="IM5" s="33" t="str">
        <f t="shared" ref="IM5:IM68" si="68">IF(ISBLANK(IJ5),"","Personal")</f>
        <v/>
      </c>
      <c r="IN5" s="33" t="str">
        <f t="shared" ref="IN5:IN68" si="69">IF(ISBLANK(IJ5),"","personal")</f>
        <v/>
      </c>
      <c r="IO5" s="32"/>
      <c r="IP5" s="33" t="str">
        <f>IF(ISBLANK(IO5),"",VLOOKUP(IO5,role!A:E,2,FALSE))</f>
        <v/>
      </c>
      <c r="IQ5" s="33" t="str">
        <f>IF(ISBLANK(IO5),"",VLOOKUP(IO5,role!A:E,3,FALSE))</f>
        <v/>
      </c>
      <c r="IR5" s="33" t="str">
        <f>IF(ISBLANK(IO5),"",VLOOKUP(IO5,role!A:E,4,FALSE))</f>
        <v/>
      </c>
      <c r="IS5" s="33" t="str">
        <f>IF(ISBLANK(IO5),"",VLOOKUP(IO5,role!A:E,5,FALSE))</f>
        <v/>
      </c>
      <c r="IZ5" s="32"/>
      <c r="JA5" s="32"/>
      <c r="JB5" s="41"/>
      <c r="JC5" s="32"/>
      <c r="JD5" s="33" t="str">
        <f t="shared" ref="JD5:JD68" si="70">IF(ISBLANK(JB5),"",CONCATENATE(JB5,", ",JC5))</f>
        <v/>
      </c>
      <c r="JE5" s="33" t="str">
        <f t="shared" ref="JE5:JE68" si="71">IF(ISBLANK(JB5),"","Personal")</f>
        <v/>
      </c>
      <c r="JF5" s="33" t="str">
        <f t="shared" ref="JF5:JF68" si="72">IF(ISBLANK(JB5),"","personal")</f>
        <v/>
      </c>
      <c r="JG5" s="32"/>
      <c r="JH5" s="33" t="str">
        <f>IF(ISBLANK(JG5),"",VLOOKUP(JG5,role!A:E,2,FALSE))</f>
        <v/>
      </c>
      <c r="JI5" s="33" t="str">
        <f>IF(ISBLANK(JG5),"",VLOOKUP(JG5,role!A:E,3,FALSE))</f>
        <v/>
      </c>
      <c r="JJ5" s="33" t="str">
        <f>IF(ISBLANK(JG5),"",VLOOKUP(JG5,role!A:E,4,FALSE))</f>
        <v/>
      </c>
      <c r="JK5" s="33" t="str">
        <f>IF(ISBLANK(JG5),"",VLOOKUP(JG5,role!A:E,5,FALSE))</f>
        <v/>
      </c>
      <c r="JR5" s="32"/>
      <c r="JS5" s="32"/>
      <c r="JT5" s="41"/>
      <c r="JU5" s="32"/>
      <c r="JV5" s="33" t="str">
        <f t="shared" ref="JV5:JV68" si="73">IF(ISBLANK(JT5),"",CONCATENATE(JT5,", ",JU5))</f>
        <v/>
      </c>
      <c r="JW5" s="33" t="str">
        <f t="shared" ref="JW5:JW68" si="74">IF(ISBLANK(JT5),"","Personal")</f>
        <v/>
      </c>
      <c r="JX5" s="33" t="str">
        <f t="shared" ref="JX5:JX68" si="75">IF(ISBLANK(JT5),"","personal")</f>
        <v/>
      </c>
      <c r="JY5" s="32"/>
      <c r="JZ5" s="33" t="str">
        <f>IF(ISBLANK(JY5),"",VLOOKUP(JY5,role!A:E,2,FALSE))</f>
        <v/>
      </c>
      <c r="KA5" s="33" t="str">
        <f>IF(ISBLANK(JY5),"",VLOOKUP(JY5,role!A:E,3,FALSE))</f>
        <v/>
      </c>
      <c r="KB5" s="33" t="str">
        <f>IF(ISBLANK(JY5),"",VLOOKUP(JY5,role!A:E,4,FALSE))</f>
        <v/>
      </c>
      <c r="KC5" s="33" t="str">
        <f>IF(ISBLANK(JY5),"",VLOOKUP(JY5,role!A:E,5,FALSE))</f>
        <v/>
      </c>
      <c r="KJ5" s="32"/>
      <c r="KK5" s="32"/>
      <c r="KL5" s="41"/>
      <c r="KM5" s="32"/>
      <c r="KN5" s="33" t="str">
        <f t="shared" ref="KN5:KN68" si="76">IF(ISBLANK(KL5),"",CONCATENATE(KL5,", ",KM5))</f>
        <v/>
      </c>
      <c r="KO5" s="33" t="str">
        <f t="shared" ref="KO5:KO68" si="77">IF(ISBLANK(KL5),"","Personal")</f>
        <v/>
      </c>
      <c r="KP5" s="33" t="str">
        <f t="shared" ref="KP5:KP68" si="78">IF(ISBLANK(KL5),"","personal")</f>
        <v/>
      </c>
      <c r="KQ5" s="32"/>
      <c r="KR5" s="33" t="str">
        <f>IF(ISBLANK(KQ5),"",VLOOKUP(KQ5,role!A:E,2,FALSE))</f>
        <v/>
      </c>
      <c r="KS5" s="33" t="str">
        <f>IF(ISBLANK(KQ5),"",VLOOKUP(KQ5,role!A:E,3,FALSE))</f>
        <v/>
      </c>
      <c r="KT5" s="33" t="str">
        <f>IF(ISBLANK(KQ5),"",VLOOKUP(KQ5,role!A:E,4,FALSE))</f>
        <v/>
      </c>
      <c r="KU5" s="33" t="str">
        <f>IF(ISBLANK(KQ5),"",VLOOKUP(KQ5,role!A:E,5,FALSE))</f>
        <v/>
      </c>
      <c r="LB5" s="32"/>
      <c r="LC5" s="32"/>
      <c r="LD5" s="41"/>
      <c r="LE5" s="32"/>
      <c r="LF5" s="33" t="str">
        <f t="shared" ref="LF5:LF68" si="79">IF(ISBLANK(LD5),"",CONCATENATE(LD5,", ",LE5))</f>
        <v/>
      </c>
      <c r="LG5" s="33" t="str">
        <f t="shared" ref="LG5:LG68" si="80">IF(ISBLANK(LD5),"","Personal")</f>
        <v/>
      </c>
      <c r="LH5" s="33" t="str">
        <f t="shared" ref="LH5:LH68" si="81">IF(ISBLANK(LD5),"","personal")</f>
        <v/>
      </c>
      <c r="LI5" s="32"/>
      <c r="LJ5" s="33" t="str">
        <f>IF(ISBLANK(LI5),"",VLOOKUP(LI5,role!A:E,2,FALSE))</f>
        <v/>
      </c>
      <c r="LK5" s="33" t="str">
        <f>IF(ISBLANK(LI5),"",VLOOKUP(LI5,role!A:E,3,FALSE))</f>
        <v/>
      </c>
      <c r="LL5" s="33" t="str">
        <f>IF(ISBLANK(LI5),"",VLOOKUP(LI5,role!A:E,4,FALSE))</f>
        <v/>
      </c>
      <c r="LM5" s="33" t="str">
        <f>IF(ISBLANK(LI5),"",VLOOKUP(LI5,role!A:E,5,FALSE))</f>
        <v/>
      </c>
      <c r="LT5" s="32"/>
      <c r="LU5" s="32"/>
      <c r="LV5" s="41"/>
      <c r="LW5" s="32"/>
      <c r="LX5" s="33" t="str">
        <f t="shared" ref="LX5:LX68" si="82">IF(ISBLANK(LV5),"",CONCATENATE(LV5,", ",LW5))</f>
        <v/>
      </c>
      <c r="LY5" s="33" t="str">
        <f t="shared" ref="LY5:LY68" si="83">IF(ISBLANK(LV5),"","Personal")</f>
        <v/>
      </c>
      <c r="LZ5" s="33" t="str">
        <f t="shared" ref="LZ5:LZ68" si="84">IF(ISBLANK(LV5),"","personal")</f>
        <v/>
      </c>
      <c r="MA5" s="32"/>
      <c r="MB5" s="33" t="str">
        <f>IF(ISBLANK(MA5),"",VLOOKUP(MA5,role!A:E,2,FALSE))</f>
        <v/>
      </c>
      <c r="MC5" s="33" t="str">
        <f>IF(ISBLANK(MA5),"",VLOOKUP(MA5,role!A:E,3,FALSE))</f>
        <v/>
      </c>
      <c r="MD5" s="33" t="str">
        <f>IF(ISBLANK(MA5),"",VLOOKUP(MA5,role!A:E,4,FALSE))</f>
        <v/>
      </c>
      <c r="ME5" s="33" t="str">
        <f>IF(ISBLANK(MA5),"",VLOOKUP(MA5,role!A:E,5,FALSE))</f>
        <v/>
      </c>
      <c r="ML5" s="32"/>
      <c r="MM5" s="32"/>
      <c r="MN5" s="41"/>
      <c r="MO5" s="32"/>
      <c r="MP5" s="33" t="str">
        <f t="shared" ref="MP5:MP68" si="85">IF(ISBLANK(MN5),"",CONCATENATE(MN5,", ",MO5))</f>
        <v/>
      </c>
      <c r="MQ5" s="33" t="str">
        <f t="shared" ref="MQ5:MQ68" si="86">IF(ISBLANK(MN5),"","Personal")</f>
        <v/>
      </c>
      <c r="MR5" s="33" t="str">
        <f t="shared" ref="MR5:MR68" si="87">IF(ISBLANK(MN5),"","personal")</f>
        <v/>
      </c>
      <c r="MS5" s="32"/>
      <c r="MT5" s="33" t="str">
        <f>IF(ISBLANK(MS5),"",VLOOKUP(MS5,role!A:E,2,FALSE))</f>
        <v/>
      </c>
      <c r="MU5" s="33" t="str">
        <f>IF(ISBLANK(MS5),"",VLOOKUP(MS5,role!A:E,3,FALSE))</f>
        <v/>
      </c>
      <c r="MV5" s="33" t="str">
        <f>IF(ISBLANK(MS5),"",VLOOKUP(MS5,role!A:E,4,FALSE))</f>
        <v/>
      </c>
      <c r="MW5" s="33" t="str">
        <f>IF(ISBLANK(MS5),"",VLOOKUP(MS5,role!A:E,5,FALSE))</f>
        <v/>
      </c>
      <c r="ND5" s="32"/>
      <c r="NE5" s="32"/>
      <c r="NF5" s="41"/>
      <c r="NG5" s="32"/>
      <c r="NH5" s="33" t="str">
        <f t="shared" ref="NH5:NH68" si="88">IF(ISBLANK(NF5),"",CONCATENATE(NF5,", ",NG5))</f>
        <v/>
      </c>
      <c r="NI5" s="33" t="str">
        <f t="shared" ref="NI5:NI68" si="89">IF(ISBLANK(NF5),"","Personal")</f>
        <v/>
      </c>
      <c r="NJ5" s="33" t="str">
        <f t="shared" ref="NJ5:NJ68" si="90">IF(ISBLANK(NF5),"","personal")</f>
        <v/>
      </c>
      <c r="NK5" s="32"/>
      <c r="NL5" s="33" t="str">
        <f>IF(ISBLANK(NK5),"",VLOOKUP(NK5,role!A:E,2,FALSE))</f>
        <v/>
      </c>
      <c r="NM5" s="33" t="str">
        <f>IF(ISBLANK(NK5),"",VLOOKUP(NK5,role!A:E,3,FALSE))</f>
        <v/>
      </c>
      <c r="NN5" s="33" t="str">
        <f>IF(ISBLANK(NK5),"",VLOOKUP(NK5,role!A:E,4,FALSE))</f>
        <v/>
      </c>
      <c r="NO5" s="33" t="str">
        <f>IF(ISBLANK(NK5),"",VLOOKUP(NK5,role!A:E,5,FALSE))</f>
        <v/>
      </c>
      <c r="NV5" s="32"/>
      <c r="NW5" s="32"/>
      <c r="NX5" s="41"/>
      <c r="NY5" s="32"/>
      <c r="NZ5" s="33" t="str">
        <f t="shared" ref="NZ5:NZ68" si="91">IF(ISBLANK(NX5),"",CONCATENATE(NX5,", ",NY5))</f>
        <v/>
      </c>
      <c r="OA5" s="33" t="str">
        <f t="shared" ref="OA5:OA68" si="92">IF(ISBLANK(NX5),"","Personal")</f>
        <v/>
      </c>
      <c r="OB5" s="33" t="str">
        <f t="shared" ref="OB5:OB68" si="93">IF(ISBLANK(NX5),"","personal")</f>
        <v/>
      </c>
      <c r="OC5" s="32"/>
      <c r="OD5" s="33" t="str">
        <f>IF(ISBLANK(OC5),"",VLOOKUP(OC5,role!A:E,2,FALSE))</f>
        <v/>
      </c>
      <c r="OE5" s="33" t="str">
        <f>IF(ISBLANK(OC5),"",VLOOKUP(OC5,role!A:E,3,FALSE))</f>
        <v/>
      </c>
      <c r="OF5" s="33" t="str">
        <f>IF(ISBLANK(OC5),"",VLOOKUP(OC5,role!A:E,4,FALSE))</f>
        <v/>
      </c>
      <c r="OG5" s="33" t="str">
        <f>IF(ISBLANK(OC5),"",VLOOKUP(OC5,role!A:E,5,FALSE))</f>
        <v/>
      </c>
      <c r="OR5" s="36" t="str">
        <f t="shared" ref="OR5:OR68" si="94">IF(ISBLANK(OQ5),"","corporate")</f>
        <v/>
      </c>
      <c r="OS5" s="33" t="str">
        <f t="shared" ref="OS5:OS68" si="95">IF(ISBLANK(OQ5),"","sponsor")</f>
        <v/>
      </c>
      <c r="OT5" s="33" t="str">
        <f t="shared" ref="OT5:OT6" si="96">IF(ISBLANK(OQ5),"","spn")</f>
        <v/>
      </c>
      <c r="OU5" s="33" t="str">
        <f t="shared" ref="OU5:OU6" si="97">IF(ISBLANK(OQ5),"","marcrelator")</f>
        <v/>
      </c>
      <c r="OV5" s="33" t="str">
        <f t="shared" ref="OV5:OV6" si="98">IF(ISBLANK(OQ5),"","http://id.loc.gov/vocabulary/relators")</f>
        <v/>
      </c>
      <c r="OW5" s="33" t="str">
        <f t="shared" ref="OW5:OW6" si="99">IF(ISBLANK(OQ5),"","http://id.loc.gov/vocabulary/relators/spn")</f>
        <v/>
      </c>
      <c r="OY5" s="36" t="str">
        <f t="shared" ref="OY5:OY68" si="100">IF(ISBLANK(OX5),"","corporate")</f>
        <v/>
      </c>
      <c r="OZ5" s="33" t="str">
        <f t="shared" ref="OZ5:OZ68" si="101">IF(ISBLANK(OX5),"","sponsor")</f>
        <v/>
      </c>
      <c r="PA5" s="33" t="str">
        <f t="shared" ref="PA5:PA68" si="102">IF(ISBLANK(OX5),"","spn")</f>
        <v/>
      </c>
      <c r="PB5" s="33" t="str">
        <f t="shared" ref="PB5:PB68" si="103">IF(ISBLANK(OX5),"","marcrelator")</f>
        <v/>
      </c>
      <c r="PC5" s="33" t="str">
        <f t="shared" ref="PC5:PC68" si="104">IF(ISBLANK(OX5),"","http://id.loc.gov/vocabulary/relators")</f>
        <v/>
      </c>
      <c r="PD5" s="33" t="str">
        <f t="shared" ref="PD5:PD68" si="105">IF(ISBLANK(OX5),"","http://id.loc.gov/vocabulary/relators/spn")</f>
        <v/>
      </c>
      <c r="PE5" s="38"/>
      <c r="PF5" s="36" t="str">
        <f t="shared" ref="PF5:PF68" si="106">IF(ISBLANK(PE5),"","corporate")</f>
        <v/>
      </c>
      <c r="PG5" s="33" t="str">
        <f t="shared" ref="PG5:PG68" si="107">IF(ISBLANK(PE5),"","sponsor")</f>
        <v/>
      </c>
      <c r="PH5" s="33" t="str">
        <f t="shared" ref="PH5:PH68" si="108">IF(ISBLANK(PE5),"","spn")</f>
        <v/>
      </c>
      <c r="PI5" s="33" t="str">
        <f t="shared" ref="PI5:PI68" si="109">IF(ISBLANK(PE5),"","marcrelator")</f>
        <v/>
      </c>
      <c r="PJ5" s="33" t="str">
        <f t="shared" ref="PJ5:PJ68" si="110">IF(ISBLANK(PE5),"","http://id.loc.gov/vocabulary/relators")</f>
        <v/>
      </c>
      <c r="PK5" s="33" t="str">
        <f t="shared" ref="PK5:PK68" si="111">IF(ISBLANK(PE5),"","http://id.loc.gov/vocabulary/relators/spn")</f>
        <v/>
      </c>
      <c r="PM5" s="36" t="str">
        <f t="shared" ref="PM5:PM68" si="112">IF(ISBLANK(PL5),"","corporate")</f>
        <v/>
      </c>
      <c r="PN5" s="33" t="str">
        <f t="shared" ref="PN5:PN68" si="113">IF(ISBLANK(PL5),"","sponsor")</f>
        <v/>
      </c>
      <c r="PO5" s="33" t="str">
        <f t="shared" ref="PO5:PO68" si="114">IF(ISBLANK(PL5),"","spn")</f>
        <v/>
      </c>
      <c r="PP5" s="33" t="str">
        <f t="shared" ref="PP5:PP68" si="115">IF(ISBLANK(PL5),"","marcrelator")</f>
        <v/>
      </c>
      <c r="PQ5" s="33" t="str">
        <f t="shared" ref="PQ5:PQ68" si="116">IF(ISBLANK(PL5),"","http://id.loc.gov/vocabulary/relators")</f>
        <v/>
      </c>
      <c r="PR5" s="33" t="str">
        <f t="shared" ref="PR5:PR68" si="117">IF(ISBLANK(PL5),"","http://id.loc.gov/vocabulary/relators/spn")</f>
        <v/>
      </c>
      <c r="PT5" s="36" t="str">
        <f t="shared" ref="PT5:PT68" si="118">IF(ISBLANK(PS5),"","corporate")</f>
        <v/>
      </c>
      <c r="PU5" s="33" t="str">
        <f t="shared" ref="PU5:PU68" si="119">IF(ISBLANK(PS5),"","sponsor")</f>
        <v/>
      </c>
      <c r="PV5" s="33" t="str">
        <f t="shared" ref="PV5:PV68" si="120">IF(ISBLANK(PS5),"","spn")</f>
        <v/>
      </c>
      <c r="PW5" s="33" t="str">
        <f t="shared" ref="PW5:PW68" si="121">IF(ISBLANK(PS5),"","marcrelator")</f>
        <v/>
      </c>
      <c r="PX5" s="33" t="str">
        <f t="shared" ref="PX5:PX68" si="122">IF(ISBLANK(PS5),"","http://id.loc.gov/vocabulary/relators")</f>
        <v/>
      </c>
      <c r="PY5" s="33" t="str">
        <f t="shared" ref="PY5:PY68" si="123">IF(ISBLANK(PS5),"","http://id.loc.gov/vocabulary/relators/spn")</f>
        <v/>
      </c>
      <c r="QB5" s="36" t="str">
        <f t="shared" ref="QB5:QB68" si="124">IF(ISBLANK(QA5),"","corporate")</f>
        <v/>
      </c>
      <c r="QC5" s="33" t="str">
        <f t="shared" ref="QC5:QC68" si="125">IF(ISBLANK(QA5),"","sponsor")</f>
        <v/>
      </c>
      <c r="QD5" s="33" t="str">
        <f t="shared" ref="QD5:QD68" si="126">IF(ISBLANK(QA5),"","spn")</f>
        <v/>
      </c>
      <c r="QE5" s="33" t="str">
        <f t="shared" ref="QE5:QE68" si="127">IF(ISBLANK(QA5),"","marcrelator")</f>
        <v/>
      </c>
      <c r="QF5" s="33" t="str">
        <f t="shared" ref="QF5:QF68" si="128">IF(ISBLANK(QA5),"","http://id.loc.gov/vocabulary/relators")</f>
        <v/>
      </c>
      <c r="QG5" s="33" t="str">
        <f t="shared" ref="QG5:QG68" si="129">IF(ISBLANK(QA5),"","http://id.loc.gov/vocabulary/relators/spn")</f>
        <v/>
      </c>
      <c r="QI5" s="36" t="str">
        <f t="shared" ref="QI5:QI68" si="130">IF(ISBLANK(QH5),"","corporate")</f>
        <v/>
      </c>
      <c r="QJ5" s="33" t="str">
        <f t="shared" ref="QJ5:QJ68" si="131">IF(ISBLANK(QH5),"","sponsor")</f>
        <v/>
      </c>
      <c r="QK5" s="33" t="str">
        <f t="shared" ref="QK5:QK68" si="132">IF(ISBLANK(QH5),"","spn")</f>
        <v/>
      </c>
      <c r="QL5" s="33" t="str">
        <f t="shared" ref="QL5:QL68" si="133">IF(ISBLANK(QH5),"","marcrelator")</f>
        <v/>
      </c>
      <c r="QM5" s="33" t="str">
        <f t="shared" ref="QM5:QM68" si="134">IF(ISBLANK(QH5),"","http://id.loc.gov/vocabulary/relators")</f>
        <v/>
      </c>
      <c r="QN5" s="33" t="str">
        <f t="shared" ref="QN5:QN68" si="135">IF(ISBLANK(QH5),"","http://id.loc.gov/vocabulary/relators/spn")</f>
        <v/>
      </c>
      <c r="QP5" s="36" t="str">
        <f t="shared" ref="QP5:QP68" si="136">IF(ISBLANK(QO5),"","corporate")</f>
        <v/>
      </c>
      <c r="QQ5" s="33" t="str">
        <f t="shared" ref="QQ5:QQ68" si="137">IF(ISBLANK(QO5),"","sponsor")</f>
        <v/>
      </c>
      <c r="QR5" s="33" t="str">
        <f t="shared" ref="QR5:QR68" si="138">IF(ISBLANK(QO5),"","spn")</f>
        <v/>
      </c>
      <c r="QS5" s="33" t="str">
        <f t="shared" ref="QS5:QS68" si="139">IF(ISBLANK(QO5),"","marcrelator")</f>
        <v/>
      </c>
      <c r="QT5" s="33" t="str">
        <f t="shared" ref="QT5:QT68" si="140">IF(ISBLANK(QO5),"","http://id.loc.gov/vocabulary/relators")</f>
        <v/>
      </c>
      <c r="QU5" s="33" t="str">
        <f t="shared" ref="QU5:QU68" si="141">IF(ISBLANK(QO5),"","http://id.loc.gov/vocabulary/relators/spn")</f>
        <v/>
      </c>
      <c r="QW5" s="36" t="str">
        <f t="shared" ref="QW5:QW68" si="142">IF(ISBLANK(QV5),"","corporate")</f>
        <v/>
      </c>
      <c r="QX5" s="33" t="str">
        <f t="shared" ref="QX5:QX68" si="143">IF(ISBLANK(QV5),"","sponsor")</f>
        <v/>
      </c>
      <c r="QY5" s="33" t="str">
        <f t="shared" ref="QY5:QY68" si="144">IF(ISBLANK(QV5),"","spn")</f>
        <v/>
      </c>
      <c r="QZ5" s="33" t="str">
        <f t="shared" ref="QZ5:QZ68" si="145">IF(ISBLANK(QV5),"","marcrelator")</f>
        <v/>
      </c>
      <c r="RA5" s="33" t="str">
        <f t="shared" ref="RA5:RA68" si="146">IF(ISBLANK(QV5),"","http://id.loc.gov/vocabulary/relators")</f>
        <v/>
      </c>
      <c r="RB5" s="33" t="str">
        <f t="shared" ref="RB5:RB68" si="147">IF(ISBLANK(QV5),"","http://id.loc.gov/vocabulary/relators/spn")</f>
        <v/>
      </c>
      <c r="RD5" s="36" t="str">
        <f t="shared" ref="RD5:RD68" si="148">IF(ISBLANK(RC5),"","corporate")</f>
        <v/>
      </c>
      <c r="RE5" s="33" t="str">
        <f t="shared" ref="RE5:RE68" si="149">IF(ISBLANK(RC5),"","sponsor")</f>
        <v/>
      </c>
      <c r="RF5" s="33" t="str">
        <f t="shared" ref="RF5:RF68" si="150">IF(ISBLANK(RC5),"","spn")</f>
        <v/>
      </c>
      <c r="RG5" s="33" t="str">
        <f t="shared" ref="RG5:RG68" si="151">IF(ISBLANK(RC5),"","marcrelator")</f>
        <v/>
      </c>
      <c r="RH5" s="33" t="str">
        <f t="shared" ref="RH5:RH68" si="152">IF(ISBLANK(RC5),"","http://id.loc.gov/vocabulary/relators")</f>
        <v/>
      </c>
      <c r="RI5" s="33" t="str">
        <f t="shared" ref="RI5:RI68" si="153">IF(ISBLANK(RC5),"","http://id.loc.gov/vocabulary/relators/spn")</f>
        <v/>
      </c>
      <c r="RL5" s="32"/>
      <c r="RM5" s="33" t="str">
        <f t="shared" ref="RM5:RM68" si="154">IF(ISBLANK(RL5),"","Project name")</f>
        <v/>
      </c>
      <c r="RO5" s="33" t="str">
        <f t="shared" ref="RO5:RO68" si="155">IF(ISBLANK(RN5),"","topic")</f>
        <v/>
      </c>
      <c r="RQ5" s="33" t="str">
        <f t="shared" ref="RQ5:RS68" si="156">IF(ISBLANK(RP5),"","topic")</f>
        <v/>
      </c>
      <c r="RS5" s="33" t="str">
        <f t="shared" si="156"/>
        <v/>
      </c>
      <c r="RU5" s="33" t="str">
        <f t="shared" ref="RU5" si="157">IF(ISBLANK(RT5),"","topic")</f>
        <v/>
      </c>
      <c r="RW5" s="33" t="str">
        <f t="shared" ref="RW5" si="158">IF(ISBLANK(RV5),"","topic")</f>
        <v/>
      </c>
      <c r="RY5" s="33" t="str">
        <f t="shared" ref="RY5" si="159">IF(ISBLANK(RX5),"","topic")</f>
        <v/>
      </c>
      <c r="SA5" s="33" t="str">
        <f t="shared" ref="SA5" si="160">IF(ISBLANK(RZ5),"","topic")</f>
        <v/>
      </c>
      <c r="SC5" s="33" t="str">
        <f t="shared" ref="SC5" si="161">IF(ISBLANK(SB5),"","topic")</f>
        <v/>
      </c>
      <c r="SE5" s="33" t="str">
        <f t="shared" ref="SE5" si="162">IF(ISBLANK(SD5),"","topic")</f>
        <v/>
      </c>
      <c r="SG5" s="33" t="str">
        <f t="shared" ref="SG5" si="163">IF(ISBLANK(SF5),"","topic")</f>
        <v/>
      </c>
      <c r="SJ5" s="33" t="str">
        <f t="shared" ref="SJ5:SJ68" si="164">IF(ISBLANK(SI5),"","topic")</f>
        <v/>
      </c>
      <c r="SL5" s="33" t="str">
        <f t="shared" ref="SL5:SL68" si="165">IF(ISBLANK(SK5),"","topic")</f>
        <v/>
      </c>
      <c r="SN5" s="33" t="str">
        <f t="shared" ref="SN5:SN68" si="166">IF(ISBLANK(SM5),"","topic")</f>
        <v/>
      </c>
      <c r="SP5" s="33" t="str">
        <f t="shared" ref="SP5:SP68" si="167">IF(ISBLANK(SO5),"","topic")</f>
        <v/>
      </c>
      <c r="SR5" s="33" t="str">
        <f t="shared" ref="SR5:SR68" si="168">IF(ISBLANK(SQ5),"","topic")</f>
        <v/>
      </c>
      <c r="SU5" s="33" t="str">
        <f t="shared" ref="SU5:TA68" si="169">IF(ISBLANK(ST5),"","topic")</f>
        <v/>
      </c>
      <c r="SW5" s="33" t="str">
        <f t="shared" si="169"/>
        <v/>
      </c>
      <c r="SY5" s="33" t="str">
        <f t="shared" si="169"/>
        <v/>
      </c>
      <c r="TA5" s="33" t="str">
        <f t="shared" si="169"/>
        <v/>
      </c>
      <c r="TC5" s="33" t="str">
        <f t="shared" ref="TC5:TC67" si="170">IF(ISBLANK(TB5),"","topic")</f>
        <v/>
      </c>
      <c r="TE5" s="32"/>
      <c r="TF5" s="33" t="str">
        <f t="shared" ref="TF5:TH68" si="171">IF(ISBLANK(TE5),"","geographic")</f>
        <v/>
      </c>
      <c r="TH5" s="33" t="str">
        <f t="shared" si="171"/>
        <v/>
      </c>
      <c r="TJ5" s="33" t="str">
        <f t="shared" ref="TJ5" si="172">IF(ISBLANK(TI5),"","geographic")</f>
        <v/>
      </c>
      <c r="TL5" s="33" t="str">
        <f t="shared" ref="TL5" si="173">IF(ISBLANK(TK5),"","geographic")</f>
        <v/>
      </c>
      <c r="TN5" s="33" t="str">
        <f t="shared" ref="TN5" si="174">IF(ISBLANK(TM5),"","geographic")</f>
        <v/>
      </c>
      <c r="TQ5" s="33" t="str">
        <f t="shared" ref="TQ5:TS68" si="175">IF(ISBLANK(TP5),"","temporal")</f>
        <v/>
      </c>
      <c r="TS5" s="33" t="str">
        <f t="shared" si="175"/>
        <v/>
      </c>
      <c r="TU5" s="33" t="str">
        <f t="shared" ref="TU5" si="176">IF(ISBLANK(TT5),"","temporal")</f>
        <v/>
      </c>
      <c r="TW5" s="33" t="str">
        <f t="shared" ref="TW5" si="177">IF(ISBLANK(TV5),"","temporal")</f>
        <v/>
      </c>
      <c r="TY5" s="33" t="str">
        <f t="shared" ref="TY5" si="178">IF(ISBLANK(TX5),"","temporal")</f>
        <v/>
      </c>
      <c r="UA5" s="32"/>
      <c r="UB5" s="33" t="str">
        <f t="shared" ref="UB5:UB68" si="179">IF(ISBLANK(UA5),"","Subject discipline")</f>
        <v/>
      </c>
      <c r="UC5" s="33" t="str">
        <f t="shared" ref="UC5:UC68" si="180">IF(ISBLANK(UA5),"","topic")</f>
        <v/>
      </c>
      <c r="UD5" s="32"/>
      <c r="UE5" s="33" t="str">
        <f t="shared" ref="UE5:UE68" si="181">IF(ISBLANK(UD5),"","Subject discipline")</f>
        <v/>
      </c>
      <c r="UF5" s="33" t="str">
        <f t="shared" ref="UF5:UF7" si="182">IF(ISBLANK(UD5),"","topic")</f>
        <v/>
      </c>
      <c r="UG5" s="32"/>
      <c r="UH5" s="33" t="str">
        <f t="shared" ref="UH5:UH68" si="183">IF(ISBLANK(UG5),"","Subject discipline")</f>
        <v/>
      </c>
      <c r="UI5" s="33" t="str">
        <f t="shared" ref="UI5:UI68" si="184">IF(ISBLANK(UG5),"","topic")</f>
        <v/>
      </c>
      <c r="UJ5" s="32"/>
      <c r="UK5" s="33" t="str">
        <f t="shared" ref="UK5:UK68" si="185">IF(ISBLANK(UJ5),"","Subject discipline")</f>
        <v/>
      </c>
      <c r="UL5" s="33" t="str">
        <f t="shared" ref="UL5:UL68" si="186">IF(ISBLANK(UJ5),"","topic")</f>
        <v/>
      </c>
      <c r="UM5" s="32"/>
      <c r="UN5" s="33" t="str">
        <f t="shared" ref="UN5:UN68" si="187">IF(ISBLANK(UM5),"","Subject discipline")</f>
        <v/>
      </c>
      <c r="UO5" s="33" t="str">
        <f t="shared" ref="UO5:UO68" si="188">IF(ISBLANK(UM5),"","topic")</f>
        <v/>
      </c>
      <c r="UR5" s="36" t="str">
        <f t="shared" ref="UR5:UR68" si="189">IF(ISBLANK(UQ5),"","citation/reference")</f>
        <v/>
      </c>
      <c r="US5" s="36" t="str">
        <f t="shared" si="2"/>
        <v/>
      </c>
      <c r="UU5" s="36" t="str">
        <f t="shared" ref="UU5:UU68" si="190">IF(ISBLANK(UT5),"","citation/reference")</f>
        <v/>
      </c>
      <c r="UV5" s="36" t="str">
        <f t="shared" si="3"/>
        <v/>
      </c>
      <c r="UX5" s="36" t="str">
        <f t="shared" ref="UX5:UX68" si="191">IF(ISBLANK(UW5),"","citation/reference")</f>
        <v/>
      </c>
      <c r="UY5" s="36" t="str">
        <f t="shared" si="4"/>
        <v/>
      </c>
      <c r="VA5" s="36" t="str">
        <f t="shared" ref="VA5:VA68" si="192">IF(ISBLANK(UZ5),"","citation/reference")</f>
        <v/>
      </c>
      <c r="VB5" s="36" t="str">
        <f t="shared" si="5"/>
        <v/>
      </c>
      <c r="VD5" s="36" t="str">
        <f t="shared" ref="VD5:VD68" si="193">IF(ISBLANK(VC5),"","citation/reference")</f>
        <v/>
      </c>
      <c r="VE5" s="36" t="str">
        <f t="shared" si="6"/>
        <v/>
      </c>
      <c r="VH5" s="36" t="str">
        <f t="shared" ref="VH5:VH68" si="194">IF(ISBLANK(VG5),"","citation/reference")</f>
        <v/>
      </c>
      <c r="VI5" s="36" t="str">
        <f t="shared" si="7"/>
        <v/>
      </c>
      <c r="VK5" s="36" t="str">
        <f t="shared" ref="VK5:VK68" si="195">IF(ISBLANK(VJ5),"","citation/reference")</f>
        <v/>
      </c>
      <c r="VL5" s="36" t="str">
        <f t="shared" si="8"/>
        <v/>
      </c>
      <c r="VN5" s="36" t="str">
        <f t="shared" ref="VN5:VN68" si="196">IF(ISBLANK(VM5),"","citation/reference")</f>
        <v/>
      </c>
      <c r="VO5" s="36" t="str">
        <f t="shared" si="9"/>
        <v/>
      </c>
      <c r="VQ5" s="36" t="str">
        <f t="shared" ref="VQ5:VQ68" si="197">IF(ISBLANK(VP5),"","citation/reference")</f>
        <v/>
      </c>
      <c r="VR5" s="36" t="str">
        <f t="shared" si="10"/>
        <v/>
      </c>
      <c r="VT5" s="36" t="str">
        <f t="shared" ref="VT5:VT68" si="198">IF(ISBLANK(VS5),"","citation/reference")</f>
        <v/>
      </c>
      <c r="VU5" s="36" t="str">
        <f t="shared" si="11"/>
        <v/>
      </c>
      <c r="VX5" s="32"/>
      <c r="VY5" s="33" t="str">
        <f>IF(ISBLANK(VW5),"","Related website")</f>
        <v/>
      </c>
      <c r="WB5" s="36" t="str">
        <f t="shared" ref="WB5:WB68" si="199">IF(AND(ISBLANK(VZ5),ISBLANK(WA5)),"",TRIM(CONCATENATE(VZ5," ",WA5)))</f>
        <v/>
      </c>
      <c r="WC5" s="33" t="str">
        <f t="shared" ref="WC5:WC68" si="200">IF(AND(ISBLANK(VZ5),ISBLANK(WA5)),"","Funding information")</f>
        <v/>
      </c>
      <c r="WD5" s="32"/>
      <c r="WE5" s="32"/>
      <c r="WF5" s="36" t="str">
        <f t="shared" ref="WF5:WF68" si="201">IF(AND(ISBLANK(WD5),ISBLANK(WE5)),"",TRIM(CONCATENATE(WD5," ",WE5)))</f>
        <v/>
      </c>
      <c r="WG5" s="33" t="str">
        <f t="shared" ref="WG5:WG68" si="202">IF(AND(ISBLANK(WD5),ISBLANK(WE5)),"","Funding information")</f>
        <v/>
      </c>
      <c r="WH5" s="32"/>
      <c r="WI5" s="32"/>
      <c r="WJ5" s="36" t="str">
        <f t="shared" ref="WJ5:WJ68" si="203">IF(AND(ISBLANK(WH5),ISBLANK(WI5)),"",TRIM(CONCATENATE(WH5," ",WI5)))</f>
        <v/>
      </c>
      <c r="WK5" s="33" t="str">
        <f t="shared" ref="WK5:WK68" si="204">IF(AND(ISBLANK(WH5),ISBLANK(WI5)),"","Funding information")</f>
        <v/>
      </c>
      <c r="WL5" s="32"/>
      <c r="WM5" s="32"/>
      <c r="WN5" s="36" t="str">
        <f t="shared" ref="WN5:WN68" si="205">IF(AND(ISBLANK(WL5),ISBLANK(WM5)),"",TRIM(CONCATENATE(WL5," ",WM5)))</f>
        <v/>
      </c>
      <c r="WO5" s="33" t="str">
        <f t="shared" ref="WO5:WO68" si="206">IF(AND(ISBLANK(WL5),ISBLANK(WM5)),"","Funding information")</f>
        <v/>
      </c>
      <c r="WP5" s="33"/>
      <c r="WQ5" s="32"/>
      <c r="WR5" s="36" t="str">
        <f t="shared" ref="WR5:WR68" si="207">IF(AND(ISBLANK(WP5),ISBLANK(WQ5)),"",TRIM(CONCATENATE(WP5," ",WQ5)))</f>
        <v/>
      </c>
      <c r="WS5" s="33" t="str">
        <f t="shared" ref="WS5:WS68" si="208">IF(AND(ISBLANK(WP5),ISBLANK(WQ5)),"","Funding information")</f>
        <v/>
      </c>
      <c r="WU5" s="33" t="str">
        <f t="shared" si="12"/>
        <v/>
      </c>
      <c r="WV5" s="33" t="str">
        <f t="shared" si="13"/>
        <v/>
      </c>
      <c r="WW5" s="33" t="str">
        <f t="shared" si="14"/>
        <v/>
      </c>
      <c r="WX5" s="33" t="str">
        <f t="shared" si="15"/>
        <v/>
      </c>
      <c r="WY5" s="33" t="str">
        <f t="shared" si="16"/>
        <v/>
      </c>
      <c r="WZ5" s="33" t="str">
        <f t="shared" si="17"/>
        <v/>
      </c>
      <c r="XA5" s="33" t="str">
        <f t="shared" si="18"/>
        <v/>
      </c>
      <c r="XB5" s="33" t="str">
        <f t="shared" si="19"/>
        <v/>
      </c>
      <c r="XC5" s="33" t="str">
        <f t="shared" si="20"/>
        <v/>
      </c>
    </row>
    <row r="6" spans="1:627" x14ac:dyDescent="0.35">
      <c r="C6" s="33" t="str">
        <f t="shared" si="21"/>
        <v/>
      </c>
      <c r="E6" s="32" t="str">
        <f t="shared" si="22"/>
        <v/>
      </c>
      <c r="F6" s="33" t="str">
        <f t="shared" si="23"/>
        <v/>
      </c>
      <c r="G6" s="33" t="str">
        <f t="shared" si="24"/>
        <v/>
      </c>
      <c r="J6" s="33" t="str">
        <f t="shared" si="25"/>
        <v/>
      </c>
      <c r="K6" s="33" t="str">
        <f t="shared" si="26"/>
        <v/>
      </c>
      <c r="L6" s="33" t="str">
        <f t="shared" si="27"/>
        <v/>
      </c>
      <c r="N6" s="33" t="str">
        <f t="shared" si="0"/>
        <v/>
      </c>
      <c r="O6" s="33" t="str">
        <f t="shared" si="1"/>
        <v/>
      </c>
      <c r="Q6" s="33" t="str">
        <f t="shared" si="28"/>
        <v/>
      </c>
      <c r="R6" s="33" t="str">
        <f t="shared" si="29"/>
        <v/>
      </c>
      <c r="U6" s="33" t="str">
        <f t="shared" si="30"/>
        <v/>
      </c>
      <c r="V6" s="33" t="str">
        <f t="shared" si="31"/>
        <v/>
      </c>
      <c r="X6" s="32"/>
      <c r="Y6" s="33" t="str">
        <f>IF(ISBLANK(X6),"",VLOOKUP(X6,resource_type!A:C,3,FALSE))</f>
        <v/>
      </c>
      <c r="Z6" s="33" t="str">
        <f>IF(ISBLANK(X6),"",VLOOKUP(X6,resource_type!A:C,2,FALSE))</f>
        <v/>
      </c>
      <c r="AA6" s="33" t="str">
        <f t="shared" si="32"/>
        <v/>
      </c>
      <c r="AB6" s="33" t="str">
        <f t="shared" si="33"/>
        <v/>
      </c>
      <c r="AC6" s="32"/>
      <c r="AD6" s="33" t="str">
        <f>IF(ISBLANK(AC6),"",VLOOKUP(AC6,resource_type!A:C,3,FALSE))</f>
        <v/>
      </c>
      <c r="AE6" s="32"/>
      <c r="AF6" s="33" t="str">
        <f>IF(ISBLANK(AE6),"",VLOOKUP(AE6,resource_type!A:C,3,FALSE))</f>
        <v/>
      </c>
      <c r="AH6" s="32"/>
      <c r="AI6" s="33" t="str">
        <f t="shared" si="34"/>
        <v/>
      </c>
      <c r="AJ6" s="32"/>
      <c r="AK6" s="33" t="str">
        <f t="shared" si="35"/>
        <v/>
      </c>
      <c r="AL6" s="32"/>
      <c r="AM6" s="33" t="str">
        <f t="shared" si="36"/>
        <v/>
      </c>
      <c r="AP6" s="36" t="str">
        <f>IF(ISBLANK(AO6),"","preferred citation")</f>
        <v/>
      </c>
      <c r="AQ6" s="36" t="str">
        <f t="shared" si="37"/>
        <v/>
      </c>
      <c r="AT6" s="33" t="str">
        <f>IF(ISBLANK(AR6),"",CONCATENATE(AR6,", ",AS6))</f>
        <v/>
      </c>
      <c r="AU6" s="33" t="str">
        <f t="shared" si="38"/>
        <v/>
      </c>
      <c r="AV6" s="33" t="str">
        <f t="shared" si="39"/>
        <v/>
      </c>
      <c r="AW6" s="32"/>
      <c r="AX6" s="33" t="str">
        <f>IF(ISBLANK(AW6),"",VLOOKUP(AW6,role!A:E,2,FALSE))</f>
        <v/>
      </c>
      <c r="AY6" s="33" t="str">
        <f>IF(ISBLANK(AW6),"",VLOOKUP(AW6,role!A:E,3,FALSE))</f>
        <v/>
      </c>
      <c r="AZ6" s="33" t="str">
        <f>IF(ISBLANK(AW6),"",VLOOKUP(AW6,role!A:E,4,FALSE))</f>
        <v/>
      </c>
      <c r="BA6" s="33" t="str">
        <f>IF(ISBLANK(AW6),"",VLOOKUP(AW6,role!A:E,5,FALSE))</f>
        <v/>
      </c>
      <c r="BL6" s="33" t="str">
        <f>IF(ISBLANK(BJ6),"",CONCATENATE(BJ6,", ",BK6))</f>
        <v/>
      </c>
      <c r="BM6" s="33" t="str">
        <f>IF(ISBLANK(BJ6),"","Personal")</f>
        <v/>
      </c>
      <c r="BN6" s="33" t="str">
        <f>IF(ISBLANK(BJ6),"","personal")</f>
        <v/>
      </c>
      <c r="BO6" s="32"/>
      <c r="BP6" s="33" t="str">
        <f>IF(ISBLANK(BO6),"",VLOOKUP(BO6,role!A:E,2,FALSE))</f>
        <v/>
      </c>
      <c r="BQ6" s="33" t="str">
        <f>IF(ISBLANK(BO6),"",VLOOKUP(BO6,role!A:E,3,FALSE))</f>
        <v/>
      </c>
      <c r="BR6" s="33" t="str">
        <f>IF(ISBLANK(BO6),"",VLOOKUP(BO6,role!A:E,4,FALSE))</f>
        <v/>
      </c>
      <c r="BS6" s="33" t="str">
        <f>IF(ISBLANK(BO6),"",VLOOKUP(BO6,role!A:E,5,FALSE))</f>
        <v/>
      </c>
      <c r="CD6" s="33" t="str">
        <f t="shared" si="40"/>
        <v/>
      </c>
      <c r="CE6" s="33" t="str">
        <f t="shared" si="41"/>
        <v/>
      </c>
      <c r="CF6" s="33" t="str">
        <f t="shared" si="42"/>
        <v/>
      </c>
      <c r="CG6" s="32"/>
      <c r="CH6" s="33" t="str">
        <f>IF(ISBLANK(CG6),"",VLOOKUP(CG6,role!A:E,2,FALSE))</f>
        <v/>
      </c>
      <c r="CI6" s="33" t="str">
        <f>IF(ISBLANK(CG6),"",VLOOKUP(CG6,role!A:E,3,FALSE))</f>
        <v/>
      </c>
      <c r="CJ6" s="33" t="str">
        <f>IF(ISBLANK(CG6),"",VLOOKUP(CG6,role!A:E,4,FALSE))</f>
        <v/>
      </c>
      <c r="CK6" s="33" t="str">
        <f>IF(ISBLANK(CG6),"",VLOOKUP(CG6,role!A:E,5,FALSE))</f>
        <v/>
      </c>
      <c r="CR6" s="32"/>
      <c r="CS6" s="32"/>
      <c r="CT6" s="41"/>
      <c r="CU6" s="32"/>
      <c r="CV6" s="33" t="str">
        <f t="shared" si="43"/>
        <v/>
      </c>
      <c r="CW6" s="33" t="str">
        <f t="shared" si="44"/>
        <v/>
      </c>
      <c r="CX6" s="33" t="str">
        <f t="shared" si="45"/>
        <v/>
      </c>
      <c r="CY6" s="32"/>
      <c r="CZ6" s="33" t="str">
        <f>IF(ISBLANK(CY6),"",VLOOKUP(CY6,role!A:E,2,FALSE))</f>
        <v/>
      </c>
      <c r="DA6" s="33" t="str">
        <f>IF(ISBLANK(CY6),"",VLOOKUP(CY6,role!A:E,3,FALSE))</f>
        <v/>
      </c>
      <c r="DB6" s="33" t="str">
        <f>IF(ISBLANK(CY6),"",VLOOKUP(CY6,role!A:E,4,FALSE))</f>
        <v/>
      </c>
      <c r="DC6" s="33" t="str">
        <f>IF(ISBLANK(CY6),"",VLOOKUP(CY6,role!A:E,5,FALSE))</f>
        <v/>
      </c>
      <c r="DJ6" s="32"/>
      <c r="DK6" s="32"/>
      <c r="DL6" s="41"/>
      <c r="DM6" s="32"/>
      <c r="DN6" s="33" t="str">
        <f t="shared" si="46"/>
        <v/>
      </c>
      <c r="DO6" s="33" t="str">
        <f t="shared" si="47"/>
        <v/>
      </c>
      <c r="DP6" s="33" t="str">
        <f t="shared" si="48"/>
        <v/>
      </c>
      <c r="DQ6" s="32"/>
      <c r="DR6" s="33" t="str">
        <f>IF(ISBLANK(DQ6),"",VLOOKUP(DQ6,role!A:E,2,FALSE))</f>
        <v/>
      </c>
      <c r="DS6" s="33" t="str">
        <f>IF(ISBLANK(DQ6),"",VLOOKUP(DQ6,role!A:E,3,FALSE))</f>
        <v/>
      </c>
      <c r="DT6" s="33" t="str">
        <f>IF(ISBLANK(DQ6),"",VLOOKUP(DQ6,role!A:E,4,FALSE))</f>
        <v/>
      </c>
      <c r="DU6" s="33" t="str">
        <f>IF(ISBLANK(DQ6),"",VLOOKUP(DQ6,role!A:E,5,FALSE))</f>
        <v/>
      </c>
      <c r="EB6" s="32"/>
      <c r="EC6" s="32"/>
      <c r="ED6" s="34"/>
      <c r="EE6" s="32"/>
      <c r="EF6" s="32"/>
      <c r="EG6" s="33" t="str">
        <f t="shared" si="49"/>
        <v/>
      </c>
      <c r="EH6" s="33" t="str">
        <f t="shared" si="50"/>
        <v/>
      </c>
      <c r="EI6" s="33" t="str">
        <f t="shared" si="51"/>
        <v/>
      </c>
      <c r="EJ6" s="32"/>
      <c r="EK6" s="33" t="str">
        <f>IF(ISBLANK(EJ6),"",VLOOKUP(EJ6,role!A:E,2,FALSE))</f>
        <v/>
      </c>
      <c r="EL6" s="33" t="str">
        <f>IF(ISBLANK(EJ6),"",VLOOKUP(EJ6,role!A:E,3,FALSE))</f>
        <v/>
      </c>
      <c r="EM6" s="33" t="str">
        <f>IF(ISBLANK(EJ6),"",VLOOKUP(EJ6,role!A:E,4,FALSE))</f>
        <v/>
      </c>
      <c r="EN6" s="33" t="str">
        <f>IF(ISBLANK(EJ6),"",VLOOKUP(EJ6,role!A:E,5,FALSE))</f>
        <v/>
      </c>
      <c r="EU6" s="32"/>
      <c r="EV6" s="32"/>
      <c r="EW6" s="41"/>
      <c r="EX6" s="32"/>
      <c r="EY6" s="33" t="str">
        <f t="shared" si="52"/>
        <v/>
      </c>
      <c r="EZ6" s="33" t="str">
        <f t="shared" si="53"/>
        <v/>
      </c>
      <c r="FA6" s="33" t="str">
        <f t="shared" si="54"/>
        <v/>
      </c>
      <c r="FB6" s="32"/>
      <c r="FC6" s="33" t="str">
        <f>IF(ISBLANK(FB6),"",VLOOKUP(FB6,role!A:E,2,FALSE))</f>
        <v/>
      </c>
      <c r="FD6" s="33" t="str">
        <f>IF(ISBLANK(FB6),"",VLOOKUP(FB6,role!A:E,3,FALSE))</f>
        <v/>
      </c>
      <c r="FE6" s="33" t="str">
        <f>IF(ISBLANK(FB6),"",VLOOKUP(FB6,role!A:E,4,FALSE))</f>
        <v/>
      </c>
      <c r="FF6" s="33" t="str">
        <f>IF(ISBLANK(FB6),"",VLOOKUP(FB6,role!A:E,5,FALSE))</f>
        <v/>
      </c>
      <c r="FM6" s="32"/>
      <c r="FN6" s="32"/>
      <c r="FO6" s="41"/>
      <c r="FP6" s="32"/>
      <c r="FQ6" s="33" t="str">
        <f t="shared" si="55"/>
        <v/>
      </c>
      <c r="FR6" s="33" t="str">
        <f t="shared" si="56"/>
        <v/>
      </c>
      <c r="FS6" s="33" t="str">
        <f t="shared" si="57"/>
        <v/>
      </c>
      <c r="FT6" s="32"/>
      <c r="FU6" s="33" t="str">
        <f>IF(ISBLANK(FT6),"",VLOOKUP(FT6,role!A:E,2,FALSE))</f>
        <v/>
      </c>
      <c r="FV6" s="33" t="str">
        <f>IF(ISBLANK(FT6),"",VLOOKUP(FT6,role!A:E,3,FALSE))</f>
        <v/>
      </c>
      <c r="FW6" s="33" t="str">
        <f>IF(ISBLANK(FT6),"",VLOOKUP(FT6,role!A:E,4,FALSE))</f>
        <v/>
      </c>
      <c r="FX6" s="33" t="str">
        <f>IF(ISBLANK(FT6),"",VLOOKUP(FT6,role!A:E,5,FALSE))</f>
        <v/>
      </c>
      <c r="GE6" s="32"/>
      <c r="GF6" s="32"/>
      <c r="GG6" s="41"/>
      <c r="GH6" s="32"/>
      <c r="GI6" s="33" t="str">
        <f t="shared" si="58"/>
        <v/>
      </c>
      <c r="GJ6" s="33" t="str">
        <f t="shared" si="59"/>
        <v/>
      </c>
      <c r="GK6" s="33" t="str">
        <f t="shared" si="60"/>
        <v/>
      </c>
      <c r="GL6" s="32"/>
      <c r="GM6" s="33" t="str">
        <f>IF(ISBLANK(GL6),"",VLOOKUP(GL6,role!A:E,2,FALSE))</f>
        <v/>
      </c>
      <c r="GN6" s="33" t="str">
        <f>IF(ISBLANK(GL6),"",VLOOKUP(GL6,role!A:E,3,FALSE))</f>
        <v/>
      </c>
      <c r="GO6" s="33" t="str">
        <f>IF(ISBLANK(GL6),"",VLOOKUP(GL6,role!A:E,4,FALSE))</f>
        <v/>
      </c>
      <c r="GP6" s="33" t="str">
        <f>IF(ISBLANK(GL6),"",VLOOKUP(GL6,role!A:E,5,FALSE))</f>
        <v/>
      </c>
      <c r="GW6" s="32"/>
      <c r="GX6" s="32"/>
      <c r="GY6" s="41"/>
      <c r="GZ6" s="32"/>
      <c r="HA6" s="33" t="str">
        <f t="shared" si="61"/>
        <v/>
      </c>
      <c r="HB6" s="33" t="str">
        <f t="shared" si="62"/>
        <v/>
      </c>
      <c r="HC6" s="33" t="str">
        <f t="shared" si="63"/>
        <v/>
      </c>
      <c r="HD6" s="32"/>
      <c r="HE6" s="33" t="str">
        <f>IF(ISBLANK(HD6),"",VLOOKUP(HD6,role!A:E,2,FALSE))</f>
        <v/>
      </c>
      <c r="HF6" s="33" t="str">
        <f>IF(ISBLANK(HD6),"",VLOOKUP(HD6,role!A:E,3,FALSE))</f>
        <v/>
      </c>
      <c r="HG6" s="33" t="str">
        <f>IF(ISBLANK(HD6),"",VLOOKUP(HD6,role!A:E,4,FALSE))</f>
        <v/>
      </c>
      <c r="HH6" s="33" t="str">
        <f>IF(ISBLANK(HD6),"",VLOOKUP(HD6,role!A:E,5,FALSE))</f>
        <v/>
      </c>
      <c r="HO6" s="32"/>
      <c r="HP6" s="32"/>
      <c r="HQ6" s="34"/>
      <c r="HR6" s="32"/>
      <c r="HS6" s="32"/>
      <c r="HT6" s="33" t="str">
        <f t="shared" si="64"/>
        <v/>
      </c>
      <c r="HU6" s="33" t="str">
        <f t="shared" si="65"/>
        <v/>
      </c>
      <c r="HV6" s="33" t="str">
        <f t="shared" si="66"/>
        <v/>
      </c>
      <c r="HW6" s="32"/>
      <c r="HX6" s="33" t="str">
        <f>IF(ISBLANK(HW6),"",VLOOKUP(HW6,role!A:E,2,FALSE))</f>
        <v/>
      </c>
      <c r="HY6" s="33" t="str">
        <f>IF(ISBLANK(HW6),"",VLOOKUP(HW6,role!A:E,3,FALSE))</f>
        <v/>
      </c>
      <c r="HZ6" s="33" t="str">
        <f>IF(ISBLANK(HW6),"",VLOOKUP(HW6,role!A:E,4,FALSE))</f>
        <v/>
      </c>
      <c r="IA6" s="33" t="str">
        <f>IF(ISBLANK(HW6),"",VLOOKUP(HW6,role!A:E,5,FALSE))</f>
        <v/>
      </c>
      <c r="IH6" s="32"/>
      <c r="II6" s="32"/>
      <c r="IJ6" s="41"/>
      <c r="IK6" s="32"/>
      <c r="IL6" s="33" t="str">
        <f t="shared" si="67"/>
        <v/>
      </c>
      <c r="IM6" s="33" t="str">
        <f t="shared" si="68"/>
        <v/>
      </c>
      <c r="IN6" s="33" t="str">
        <f t="shared" si="69"/>
        <v/>
      </c>
      <c r="IO6" s="32"/>
      <c r="IP6" s="33" t="str">
        <f>IF(ISBLANK(IO6),"",VLOOKUP(IO6,role!A:E,2,FALSE))</f>
        <v/>
      </c>
      <c r="IQ6" s="33" t="str">
        <f>IF(ISBLANK(IO6),"",VLOOKUP(IO6,role!A:E,3,FALSE))</f>
        <v/>
      </c>
      <c r="IR6" s="33" t="str">
        <f>IF(ISBLANK(IO6),"",VLOOKUP(IO6,role!A:E,4,FALSE))</f>
        <v/>
      </c>
      <c r="IS6" s="33" t="str">
        <f>IF(ISBLANK(IO6),"",VLOOKUP(IO6,role!A:E,5,FALSE))</f>
        <v/>
      </c>
      <c r="IZ6" s="32"/>
      <c r="JA6" s="32"/>
      <c r="JB6" s="41"/>
      <c r="JC6" s="32"/>
      <c r="JD6" s="33" t="str">
        <f t="shared" si="70"/>
        <v/>
      </c>
      <c r="JE6" s="33" t="str">
        <f t="shared" si="71"/>
        <v/>
      </c>
      <c r="JF6" s="33" t="str">
        <f t="shared" si="72"/>
        <v/>
      </c>
      <c r="JG6" s="32"/>
      <c r="JH6" s="33" t="str">
        <f>IF(ISBLANK(JG6),"",VLOOKUP(JG6,role!A:E,2,FALSE))</f>
        <v/>
      </c>
      <c r="JI6" s="33" t="str">
        <f>IF(ISBLANK(JG6),"",VLOOKUP(JG6,role!A:E,3,FALSE))</f>
        <v/>
      </c>
      <c r="JJ6" s="33" t="str">
        <f>IF(ISBLANK(JG6),"",VLOOKUP(JG6,role!A:E,4,FALSE))</f>
        <v/>
      </c>
      <c r="JK6" s="33" t="str">
        <f>IF(ISBLANK(JG6),"",VLOOKUP(JG6,role!A:E,5,FALSE))</f>
        <v/>
      </c>
      <c r="JR6" s="32"/>
      <c r="JS6" s="32"/>
      <c r="JT6" s="41"/>
      <c r="JU6" s="32"/>
      <c r="JV6" s="33" t="str">
        <f t="shared" si="73"/>
        <v/>
      </c>
      <c r="JW6" s="33" t="str">
        <f t="shared" si="74"/>
        <v/>
      </c>
      <c r="JX6" s="33" t="str">
        <f t="shared" si="75"/>
        <v/>
      </c>
      <c r="JY6" s="32"/>
      <c r="JZ6" s="33" t="str">
        <f>IF(ISBLANK(JY6),"",VLOOKUP(JY6,role!A:E,2,FALSE))</f>
        <v/>
      </c>
      <c r="KA6" s="33" t="str">
        <f>IF(ISBLANK(JY6),"",VLOOKUP(JY6,role!A:E,3,FALSE))</f>
        <v/>
      </c>
      <c r="KB6" s="33" t="str">
        <f>IF(ISBLANK(JY6),"",VLOOKUP(JY6,role!A:E,4,FALSE))</f>
        <v/>
      </c>
      <c r="KC6" s="33" t="str">
        <f>IF(ISBLANK(JY6),"",VLOOKUP(JY6,role!A:E,5,FALSE))</f>
        <v/>
      </c>
      <c r="KJ6" s="32"/>
      <c r="KK6" s="32"/>
      <c r="KL6" s="41"/>
      <c r="KM6" s="32"/>
      <c r="KN6" s="33" t="str">
        <f t="shared" si="76"/>
        <v/>
      </c>
      <c r="KO6" s="33" t="str">
        <f t="shared" si="77"/>
        <v/>
      </c>
      <c r="KP6" s="33" t="str">
        <f t="shared" si="78"/>
        <v/>
      </c>
      <c r="KQ6" s="32"/>
      <c r="KR6" s="33" t="str">
        <f>IF(ISBLANK(KQ6),"",VLOOKUP(KQ6,role!A:E,2,FALSE))</f>
        <v/>
      </c>
      <c r="KS6" s="33" t="str">
        <f>IF(ISBLANK(KQ6),"",VLOOKUP(KQ6,role!A:E,3,FALSE))</f>
        <v/>
      </c>
      <c r="KT6" s="33" t="str">
        <f>IF(ISBLANK(KQ6),"",VLOOKUP(KQ6,role!A:E,4,FALSE))</f>
        <v/>
      </c>
      <c r="KU6" s="33" t="str">
        <f>IF(ISBLANK(KQ6),"",VLOOKUP(KQ6,role!A:E,5,FALSE))</f>
        <v/>
      </c>
      <c r="LB6" s="32"/>
      <c r="LC6" s="32"/>
      <c r="LD6" s="41"/>
      <c r="LE6" s="32"/>
      <c r="LF6" s="33" t="str">
        <f t="shared" si="79"/>
        <v/>
      </c>
      <c r="LG6" s="33" t="str">
        <f t="shared" si="80"/>
        <v/>
      </c>
      <c r="LH6" s="33" t="str">
        <f t="shared" si="81"/>
        <v/>
      </c>
      <c r="LI6" s="32"/>
      <c r="LJ6" s="33" t="str">
        <f>IF(ISBLANK(LI6),"",VLOOKUP(LI6,role!A:E,2,FALSE))</f>
        <v/>
      </c>
      <c r="LK6" s="33" t="str">
        <f>IF(ISBLANK(LI6),"",VLOOKUP(LI6,role!A:E,3,FALSE))</f>
        <v/>
      </c>
      <c r="LL6" s="33" t="str">
        <f>IF(ISBLANK(LI6),"",VLOOKUP(LI6,role!A:E,4,FALSE))</f>
        <v/>
      </c>
      <c r="LM6" s="33" t="str">
        <f>IF(ISBLANK(LI6),"",VLOOKUP(LI6,role!A:E,5,FALSE))</f>
        <v/>
      </c>
      <c r="LT6" s="32"/>
      <c r="LU6" s="32"/>
      <c r="LV6" s="41"/>
      <c r="LW6" s="32"/>
      <c r="LX6" s="33" t="str">
        <f t="shared" si="82"/>
        <v/>
      </c>
      <c r="LY6" s="33" t="str">
        <f t="shared" si="83"/>
        <v/>
      </c>
      <c r="LZ6" s="33" t="str">
        <f t="shared" si="84"/>
        <v/>
      </c>
      <c r="MA6" s="32"/>
      <c r="MB6" s="33" t="str">
        <f>IF(ISBLANK(MA6),"",VLOOKUP(MA6,role!A:E,2,FALSE))</f>
        <v/>
      </c>
      <c r="MC6" s="33" t="str">
        <f>IF(ISBLANK(MA6),"",VLOOKUP(MA6,role!A:E,3,FALSE))</f>
        <v/>
      </c>
      <c r="MD6" s="33" t="str">
        <f>IF(ISBLANK(MA6),"",VLOOKUP(MA6,role!A:E,4,FALSE))</f>
        <v/>
      </c>
      <c r="ME6" s="33" t="str">
        <f>IF(ISBLANK(MA6),"",VLOOKUP(MA6,role!A:E,5,FALSE))</f>
        <v/>
      </c>
      <c r="ML6" s="32"/>
      <c r="MM6" s="32"/>
      <c r="MN6" s="41"/>
      <c r="MO6" s="32"/>
      <c r="MP6" s="33" t="str">
        <f t="shared" si="85"/>
        <v/>
      </c>
      <c r="MQ6" s="33" t="str">
        <f t="shared" si="86"/>
        <v/>
      </c>
      <c r="MR6" s="33" t="str">
        <f t="shared" si="87"/>
        <v/>
      </c>
      <c r="MS6" s="32"/>
      <c r="MT6" s="33" t="str">
        <f>IF(ISBLANK(MS6),"",VLOOKUP(MS6,role!A:E,2,FALSE))</f>
        <v/>
      </c>
      <c r="MU6" s="33" t="str">
        <f>IF(ISBLANK(MS6),"",VLOOKUP(MS6,role!A:E,3,FALSE))</f>
        <v/>
      </c>
      <c r="MV6" s="33" t="str">
        <f>IF(ISBLANK(MS6),"",VLOOKUP(MS6,role!A:E,4,FALSE))</f>
        <v/>
      </c>
      <c r="MW6" s="33" t="str">
        <f>IF(ISBLANK(MS6),"",VLOOKUP(MS6,role!A:E,5,FALSE))</f>
        <v/>
      </c>
      <c r="ND6" s="32"/>
      <c r="NE6" s="32"/>
      <c r="NF6" s="41"/>
      <c r="NG6" s="32"/>
      <c r="NH6" s="33" t="str">
        <f t="shared" si="88"/>
        <v/>
      </c>
      <c r="NI6" s="33" t="str">
        <f t="shared" si="89"/>
        <v/>
      </c>
      <c r="NJ6" s="33" t="str">
        <f t="shared" si="90"/>
        <v/>
      </c>
      <c r="NK6" s="32"/>
      <c r="NL6" s="33" t="str">
        <f>IF(ISBLANK(NK6),"",VLOOKUP(NK6,role!A:E,2,FALSE))</f>
        <v/>
      </c>
      <c r="NM6" s="33" t="str">
        <f>IF(ISBLANK(NK6),"",VLOOKUP(NK6,role!A:E,3,FALSE))</f>
        <v/>
      </c>
      <c r="NN6" s="33" t="str">
        <f>IF(ISBLANK(NK6),"",VLOOKUP(NK6,role!A:E,4,FALSE))</f>
        <v/>
      </c>
      <c r="NO6" s="33" t="str">
        <f>IF(ISBLANK(NK6),"",VLOOKUP(NK6,role!A:E,5,FALSE))</f>
        <v/>
      </c>
      <c r="NV6" s="32"/>
      <c r="NW6" s="32"/>
      <c r="NX6" s="41"/>
      <c r="NY6" s="32"/>
      <c r="NZ6" s="33" t="str">
        <f t="shared" si="91"/>
        <v/>
      </c>
      <c r="OA6" s="33" t="str">
        <f t="shared" si="92"/>
        <v/>
      </c>
      <c r="OB6" s="33" t="str">
        <f t="shared" si="93"/>
        <v/>
      </c>
      <c r="OC6" s="32"/>
      <c r="OD6" s="33" t="str">
        <f>IF(ISBLANK(OC6),"",VLOOKUP(OC6,role!A:E,2,FALSE))</f>
        <v/>
      </c>
      <c r="OE6" s="33" t="str">
        <f>IF(ISBLANK(OC6),"",VLOOKUP(OC6,role!A:E,3,FALSE))</f>
        <v/>
      </c>
      <c r="OF6" s="33" t="str">
        <f>IF(ISBLANK(OC6),"",VLOOKUP(OC6,role!A:E,4,FALSE))</f>
        <v/>
      </c>
      <c r="OG6" s="33" t="str">
        <f>IF(ISBLANK(OC6),"",VLOOKUP(OC6,role!A:E,5,FALSE))</f>
        <v/>
      </c>
      <c r="OR6" s="36" t="str">
        <f t="shared" si="94"/>
        <v/>
      </c>
      <c r="OS6" s="33" t="str">
        <f t="shared" si="95"/>
        <v/>
      </c>
      <c r="OT6" s="33" t="str">
        <f t="shared" si="96"/>
        <v/>
      </c>
      <c r="OU6" s="33" t="str">
        <f t="shared" si="97"/>
        <v/>
      </c>
      <c r="OV6" s="33" t="str">
        <f t="shared" si="98"/>
        <v/>
      </c>
      <c r="OW6" s="33" t="str">
        <f t="shared" si="99"/>
        <v/>
      </c>
      <c r="OY6" s="36" t="str">
        <f t="shared" si="100"/>
        <v/>
      </c>
      <c r="OZ6" s="33" t="str">
        <f t="shared" si="101"/>
        <v/>
      </c>
      <c r="PA6" s="33" t="str">
        <f t="shared" si="102"/>
        <v/>
      </c>
      <c r="PB6" s="33" t="str">
        <f t="shared" si="103"/>
        <v/>
      </c>
      <c r="PC6" s="33" t="str">
        <f t="shared" si="104"/>
        <v/>
      </c>
      <c r="PD6" s="33" t="str">
        <f t="shared" si="105"/>
        <v/>
      </c>
      <c r="PE6" s="38"/>
      <c r="PF6" s="36" t="str">
        <f t="shared" si="106"/>
        <v/>
      </c>
      <c r="PG6" s="33" t="str">
        <f t="shared" si="107"/>
        <v/>
      </c>
      <c r="PH6" s="33" t="str">
        <f t="shared" si="108"/>
        <v/>
      </c>
      <c r="PI6" s="33" t="str">
        <f t="shared" si="109"/>
        <v/>
      </c>
      <c r="PJ6" s="33" t="str">
        <f t="shared" si="110"/>
        <v/>
      </c>
      <c r="PK6" s="33" t="str">
        <f t="shared" si="111"/>
        <v/>
      </c>
      <c r="PM6" s="36" t="str">
        <f t="shared" si="112"/>
        <v/>
      </c>
      <c r="PN6" s="33" t="str">
        <f t="shared" si="113"/>
        <v/>
      </c>
      <c r="PO6" s="33" t="str">
        <f t="shared" si="114"/>
        <v/>
      </c>
      <c r="PP6" s="33" t="str">
        <f t="shared" si="115"/>
        <v/>
      </c>
      <c r="PQ6" s="33" t="str">
        <f t="shared" si="116"/>
        <v/>
      </c>
      <c r="PR6" s="33" t="str">
        <f t="shared" si="117"/>
        <v/>
      </c>
      <c r="PT6" s="36" t="str">
        <f t="shared" si="118"/>
        <v/>
      </c>
      <c r="PU6" s="33" t="str">
        <f t="shared" si="119"/>
        <v/>
      </c>
      <c r="PV6" s="33" t="str">
        <f t="shared" si="120"/>
        <v/>
      </c>
      <c r="PW6" s="33" t="str">
        <f t="shared" si="121"/>
        <v/>
      </c>
      <c r="PX6" s="33" t="str">
        <f t="shared" si="122"/>
        <v/>
      </c>
      <c r="PY6" s="33" t="str">
        <f t="shared" si="123"/>
        <v/>
      </c>
      <c r="QB6" s="36" t="str">
        <f t="shared" si="124"/>
        <v/>
      </c>
      <c r="QC6" s="33" t="str">
        <f t="shared" si="125"/>
        <v/>
      </c>
      <c r="QD6" s="33" t="str">
        <f t="shared" si="126"/>
        <v/>
      </c>
      <c r="QE6" s="33" t="str">
        <f t="shared" si="127"/>
        <v/>
      </c>
      <c r="QF6" s="33" t="str">
        <f t="shared" si="128"/>
        <v/>
      </c>
      <c r="QG6" s="33" t="str">
        <f t="shared" si="129"/>
        <v/>
      </c>
      <c r="QI6" s="36" t="str">
        <f t="shared" si="130"/>
        <v/>
      </c>
      <c r="QJ6" s="33" t="str">
        <f t="shared" si="131"/>
        <v/>
      </c>
      <c r="QK6" s="33" t="str">
        <f t="shared" si="132"/>
        <v/>
      </c>
      <c r="QL6" s="33" t="str">
        <f t="shared" si="133"/>
        <v/>
      </c>
      <c r="QM6" s="33" t="str">
        <f t="shared" si="134"/>
        <v/>
      </c>
      <c r="QN6" s="33" t="str">
        <f t="shared" si="135"/>
        <v/>
      </c>
      <c r="QP6" s="36" t="str">
        <f t="shared" si="136"/>
        <v/>
      </c>
      <c r="QQ6" s="33" t="str">
        <f t="shared" si="137"/>
        <v/>
      </c>
      <c r="QR6" s="33" t="str">
        <f t="shared" si="138"/>
        <v/>
      </c>
      <c r="QS6" s="33" t="str">
        <f t="shared" si="139"/>
        <v/>
      </c>
      <c r="QT6" s="33" t="str">
        <f t="shared" si="140"/>
        <v/>
      </c>
      <c r="QU6" s="33" t="str">
        <f t="shared" si="141"/>
        <v/>
      </c>
      <c r="QW6" s="36" t="str">
        <f t="shared" si="142"/>
        <v/>
      </c>
      <c r="QX6" s="33" t="str">
        <f t="shared" si="143"/>
        <v/>
      </c>
      <c r="QY6" s="33" t="str">
        <f t="shared" si="144"/>
        <v/>
      </c>
      <c r="QZ6" s="33" t="str">
        <f t="shared" si="145"/>
        <v/>
      </c>
      <c r="RA6" s="33" t="str">
        <f t="shared" si="146"/>
        <v/>
      </c>
      <c r="RB6" s="33" t="str">
        <f t="shared" si="147"/>
        <v/>
      </c>
      <c r="RD6" s="36" t="str">
        <f t="shared" si="148"/>
        <v/>
      </c>
      <c r="RE6" s="33" t="str">
        <f t="shared" si="149"/>
        <v/>
      </c>
      <c r="RF6" s="33" t="str">
        <f t="shared" si="150"/>
        <v/>
      </c>
      <c r="RG6" s="33" t="str">
        <f t="shared" si="151"/>
        <v/>
      </c>
      <c r="RH6" s="33" t="str">
        <f t="shared" si="152"/>
        <v/>
      </c>
      <c r="RI6" s="33" t="str">
        <f t="shared" si="153"/>
        <v/>
      </c>
      <c r="RL6" s="32"/>
      <c r="RM6" s="33" t="str">
        <f t="shared" si="154"/>
        <v/>
      </c>
      <c r="RO6" s="33" t="str">
        <f t="shared" si="155"/>
        <v/>
      </c>
      <c r="RQ6" s="33" t="str">
        <f t="shared" si="156"/>
        <v/>
      </c>
      <c r="RS6" s="33" t="str">
        <f t="shared" si="156"/>
        <v/>
      </c>
      <c r="RU6" s="33" t="str">
        <f t="shared" ref="RU6" si="209">IF(ISBLANK(RT6),"","topic")</f>
        <v/>
      </c>
      <c r="RW6" s="33" t="str">
        <f t="shared" ref="RW6" si="210">IF(ISBLANK(RV6),"","topic")</f>
        <v/>
      </c>
      <c r="RY6" s="33" t="str">
        <f t="shared" ref="RY6" si="211">IF(ISBLANK(RX6),"","topic")</f>
        <v/>
      </c>
      <c r="SA6" s="33" t="str">
        <f t="shared" ref="SA6" si="212">IF(ISBLANK(RZ6),"","topic")</f>
        <v/>
      </c>
      <c r="SC6" s="33" t="str">
        <f t="shared" ref="SC6" si="213">IF(ISBLANK(SB6),"","topic")</f>
        <v/>
      </c>
      <c r="SE6" s="33" t="str">
        <f t="shared" ref="SE6" si="214">IF(ISBLANK(SD6),"","topic")</f>
        <v/>
      </c>
      <c r="SG6" s="33" t="str">
        <f t="shared" ref="SG6" si="215">IF(ISBLANK(SF6),"","topic")</f>
        <v/>
      </c>
      <c r="SJ6" s="33" t="str">
        <f t="shared" si="164"/>
        <v/>
      </c>
      <c r="SL6" s="33" t="str">
        <f t="shared" si="165"/>
        <v/>
      </c>
      <c r="SN6" s="33" t="str">
        <f t="shared" si="166"/>
        <v/>
      </c>
      <c r="SP6" s="33" t="str">
        <f t="shared" si="167"/>
        <v/>
      </c>
      <c r="SR6" s="33" t="str">
        <f t="shared" si="168"/>
        <v/>
      </c>
      <c r="SU6" s="33" t="str">
        <f t="shared" si="169"/>
        <v/>
      </c>
      <c r="SW6" s="33" t="str">
        <f t="shared" si="169"/>
        <v/>
      </c>
      <c r="SY6" s="33" t="str">
        <f t="shared" si="169"/>
        <v/>
      </c>
      <c r="TA6" s="33" t="str">
        <f t="shared" si="169"/>
        <v/>
      </c>
      <c r="TC6" s="33" t="str">
        <f t="shared" si="170"/>
        <v/>
      </c>
      <c r="TE6" s="32"/>
      <c r="TF6" s="33" t="str">
        <f t="shared" si="171"/>
        <v/>
      </c>
      <c r="TH6" s="33" t="str">
        <f t="shared" si="171"/>
        <v/>
      </c>
      <c r="TJ6" s="33" t="str">
        <f t="shared" ref="TJ6" si="216">IF(ISBLANK(TI6),"","geographic")</f>
        <v/>
      </c>
      <c r="TL6" s="33" t="str">
        <f t="shared" ref="TL6" si="217">IF(ISBLANK(TK6),"","geographic")</f>
        <v/>
      </c>
      <c r="TN6" s="33" t="str">
        <f t="shared" ref="TN6" si="218">IF(ISBLANK(TM6),"","geographic")</f>
        <v/>
      </c>
      <c r="TQ6" s="33" t="str">
        <f t="shared" si="175"/>
        <v/>
      </c>
      <c r="TS6" s="33" t="str">
        <f t="shared" si="175"/>
        <v/>
      </c>
      <c r="TU6" s="33" t="str">
        <f t="shared" ref="TU6" si="219">IF(ISBLANK(TT6),"","temporal")</f>
        <v/>
      </c>
      <c r="TW6" s="33" t="str">
        <f t="shared" ref="TW6" si="220">IF(ISBLANK(TV6),"","temporal")</f>
        <v/>
      </c>
      <c r="TY6" s="33" t="str">
        <f t="shared" ref="TY6" si="221">IF(ISBLANK(TX6),"","temporal")</f>
        <v/>
      </c>
      <c r="UA6" s="32"/>
      <c r="UB6" s="33" t="str">
        <f t="shared" si="179"/>
        <v/>
      </c>
      <c r="UC6" s="33" t="str">
        <f t="shared" si="180"/>
        <v/>
      </c>
      <c r="UD6" s="32"/>
      <c r="UE6" s="33" t="str">
        <f t="shared" si="181"/>
        <v/>
      </c>
      <c r="UF6" s="33" t="str">
        <f t="shared" si="182"/>
        <v/>
      </c>
      <c r="UG6" s="32"/>
      <c r="UH6" s="33" t="str">
        <f t="shared" si="183"/>
        <v/>
      </c>
      <c r="UI6" s="33" t="str">
        <f t="shared" si="184"/>
        <v/>
      </c>
      <c r="UJ6" s="32"/>
      <c r="UK6" s="33" t="str">
        <f t="shared" si="185"/>
        <v/>
      </c>
      <c r="UL6" s="33" t="str">
        <f t="shared" si="186"/>
        <v/>
      </c>
      <c r="UM6" s="32"/>
      <c r="UN6" s="33" t="str">
        <f t="shared" si="187"/>
        <v/>
      </c>
      <c r="UO6" s="33" t="str">
        <f t="shared" si="188"/>
        <v/>
      </c>
      <c r="UR6" s="36" t="str">
        <f t="shared" si="189"/>
        <v/>
      </c>
      <c r="US6" s="36" t="str">
        <f t="shared" si="2"/>
        <v/>
      </c>
      <c r="UU6" s="36" t="str">
        <f t="shared" si="190"/>
        <v/>
      </c>
      <c r="UV6" s="36" t="str">
        <f t="shared" si="3"/>
        <v/>
      </c>
      <c r="UX6" s="36" t="str">
        <f t="shared" si="191"/>
        <v/>
      </c>
      <c r="UY6" s="36" t="str">
        <f t="shared" si="4"/>
        <v/>
      </c>
      <c r="VA6" s="36" t="str">
        <f t="shared" si="192"/>
        <v/>
      </c>
      <c r="VB6" s="36" t="str">
        <f t="shared" si="5"/>
        <v/>
      </c>
      <c r="VD6" s="36" t="str">
        <f t="shared" si="193"/>
        <v/>
      </c>
      <c r="VE6" s="36" t="str">
        <f t="shared" si="6"/>
        <v/>
      </c>
      <c r="VH6" s="36" t="str">
        <f t="shared" si="194"/>
        <v/>
      </c>
      <c r="VI6" s="36" t="str">
        <f t="shared" si="7"/>
        <v/>
      </c>
      <c r="VK6" s="36" t="str">
        <f t="shared" si="195"/>
        <v/>
      </c>
      <c r="VL6" s="36" t="str">
        <f t="shared" si="8"/>
        <v/>
      </c>
      <c r="VN6" s="36" t="str">
        <f t="shared" si="196"/>
        <v/>
      </c>
      <c r="VO6" s="36" t="str">
        <f t="shared" si="9"/>
        <v/>
      </c>
      <c r="VQ6" s="36" t="str">
        <f t="shared" si="197"/>
        <v/>
      </c>
      <c r="VR6" s="36" t="str">
        <f t="shared" si="10"/>
        <v/>
      </c>
      <c r="VT6" s="36" t="str">
        <f t="shared" si="198"/>
        <v/>
      </c>
      <c r="VU6" s="36" t="str">
        <f t="shared" si="11"/>
        <v/>
      </c>
      <c r="VX6" s="32"/>
      <c r="VY6" s="33" t="str">
        <f>IF(ISBLANK(VW6),"","Related website")</f>
        <v/>
      </c>
      <c r="WB6" s="36" t="str">
        <f t="shared" si="199"/>
        <v/>
      </c>
      <c r="WC6" s="33" t="str">
        <f t="shared" si="200"/>
        <v/>
      </c>
      <c r="WD6" s="32"/>
      <c r="WE6" s="32"/>
      <c r="WF6" s="36" t="str">
        <f t="shared" si="201"/>
        <v/>
      </c>
      <c r="WG6" s="33" t="str">
        <f t="shared" si="202"/>
        <v/>
      </c>
      <c r="WH6" s="32"/>
      <c r="WI6" s="32"/>
      <c r="WJ6" s="36" t="str">
        <f t="shared" si="203"/>
        <v/>
      </c>
      <c r="WK6" s="33" t="str">
        <f t="shared" si="204"/>
        <v/>
      </c>
      <c r="WL6" s="32"/>
      <c r="WM6" s="32"/>
      <c r="WN6" s="36" t="str">
        <f t="shared" si="205"/>
        <v/>
      </c>
      <c r="WO6" s="33" t="str">
        <f t="shared" si="206"/>
        <v/>
      </c>
      <c r="WP6" s="33"/>
      <c r="WQ6" s="32"/>
      <c r="WR6" s="36" t="str">
        <f t="shared" si="207"/>
        <v/>
      </c>
      <c r="WS6" s="33" t="str">
        <f t="shared" si="208"/>
        <v/>
      </c>
      <c r="WU6" s="33" t="str">
        <f t="shared" si="12"/>
        <v/>
      </c>
      <c r="WV6" s="33" t="str">
        <f t="shared" si="13"/>
        <v/>
      </c>
      <c r="WW6" s="33" t="str">
        <f t="shared" si="14"/>
        <v/>
      </c>
      <c r="WX6" s="33" t="str">
        <f t="shared" si="15"/>
        <v/>
      </c>
      <c r="WY6" s="33" t="str">
        <f t="shared" si="16"/>
        <v/>
      </c>
      <c r="WZ6" s="33" t="str">
        <f t="shared" si="17"/>
        <v/>
      </c>
      <c r="XA6" s="33" t="str">
        <f t="shared" si="18"/>
        <v/>
      </c>
      <c r="XB6" s="33" t="str">
        <f t="shared" si="19"/>
        <v/>
      </c>
      <c r="XC6" s="33" t="str">
        <f t="shared" si="20"/>
        <v/>
      </c>
    </row>
    <row r="7" spans="1:627" x14ac:dyDescent="0.35">
      <c r="C7" s="33" t="str">
        <f t="shared" si="21"/>
        <v/>
      </c>
      <c r="E7" s="32" t="str">
        <f t="shared" si="22"/>
        <v/>
      </c>
      <c r="F7" s="33" t="str">
        <f t="shared" si="23"/>
        <v/>
      </c>
      <c r="G7" s="33" t="str">
        <f t="shared" si="24"/>
        <v/>
      </c>
      <c r="J7" s="33" t="str">
        <f t="shared" si="25"/>
        <v/>
      </c>
      <c r="K7" s="33" t="str">
        <f t="shared" si="26"/>
        <v/>
      </c>
      <c r="L7" s="33" t="str">
        <f t="shared" si="27"/>
        <v/>
      </c>
      <c r="N7" s="33" t="str">
        <f t="shared" si="0"/>
        <v/>
      </c>
      <c r="O7" s="33" t="str">
        <f t="shared" si="1"/>
        <v/>
      </c>
      <c r="Q7" s="33" t="str">
        <f t="shared" si="28"/>
        <v/>
      </c>
      <c r="R7" s="33" t="str">
        <f t="shared" si="29"/>
        <v/>
      </c>
      <c r="U7" s="33" t="str">
        <f t="shared" si="30"/>
        <v/>
      </c>
      <c r="V7" s="33" t="str">
        <f t="shared" si="31"/>
        <v/>
      </c>
      <c r="X7" s="32"/>
      <c r="Y7" s="33" t="str">
        <f>IF(ISBLANK(X7),"",VLOOKUP(X7,resource_type!A:C,3,FALSE))</f>
        <v/>
      </c>
      <c r="Z7" s="33" t="str">
        <f>IF(ISBLANK(X7),"",VLOOKUP(X7,resource_type!A:C,2,FALSE))</f>
        <v/>
      </c>
      <c r="AA7" s="33" t="str">
        <f t="shared" si="32"/>
        <v/>
      </c>
      <c r="AB7" s="33" t="str">
        <f t="shared" si="33"/>
        <v/>
      </c>
      <c r="AC7" s="32"/>
      <c r="AD7" s="33" t="str">
        <f>IF(ISBLANK(AC7),"",VLOOKUP(AC7,resource_type!A:C,3,FALSE))</f>
        <v/>
      </c>
      <c r="AE7" s="32"/>
      <c r="AF7" s="33" t="str">
        <f>IF(ISBLANK(AE7),"",VLOOKUP(AE7,resource_type!A:C,3,FALSE))</f>
        <v/>
      </c>
      <c r="AH7" s="32"/>
      <c r="AI7" s="33" t="str">
        <f t="shared" si="34"/>
        <v/>
      </c>
      <c r="AJ7" s="32"/>
      <c r="AK7" s="33" t="str">
        <f t="shared" si="35"/>
        <v/>
      </c>
      <c r="AL7" s="32"/>
      <c r="AM7" s="33" t="str">
        <f t="shared" si="36"/>
        <v/>
      </c>
      <c r="AP7" s="36" t="str">
        <f>IF(ISBLANK(AO7),"","preferred citation")</f>
        <v/>
      </c>
      <c r="AQ7" s="36" t="str">
        <f t="shared" si="37"/>
        <v/>
      </c>
      <c r="AT7" s="33" t="str">
        <f t="shared" ref="AT7:AT70" si="222">IF(ISBLANK(AR7),"",CONCATENATE(AR7,", ",AS7))</f>
        <v/>
      </c>
      <c r="AU7" s="33" t="str">
        <f t="shared" si="38"/>
        <v/>
      </c>
      <c r="AV7" s="33" t="str">
        <f t="shared" si="39"/>
        <v/>
      </c>
      <c r="AW7" s="32"/>
      <c r="AX7" s="33" t="str">
        <f>IF(ISBLANK(AW7),"",VLOOKUP(AW7,role!A:E,2,FALSE))</f>
        <v/>
      </c>
      <c r="AY7" s="33" t="str">
        <f>IF(ISBLANK(AW7),"",VLOOKUP(AW7,role!A:E,3,FALSE))</f>
        <v/>
      </c>
      <c r="AZ7" s="33" t="str">
        <f>IF(ISBLANK(AW7),"",VLOOKUP(AW7,role!A:E,4,FALSE))</f>
        <v/>
      </c>
      <c r="BA7" s="33" t="str">
        <f>IF(ISBLANK(AW7),"",VLOOKUP(AW7,role!A:E,5,FALSE))</f>
        <v/>
      </c>
      <c r="BL7" s="33" t="str">
        <f t="shared" ref="BL7:BL70" si="223">IF(ISBLANK(BJ7),"",CONCATENATE(BJ7,", ",BK7))</f>
        <v/>
      </c>
      <c r="BM7" s="33" t="str">
        <f t="shared" ref="BM7:BM70" si="224">IF(ISBLANK(BJ7),"","Personal")</f>
        <v/>
      </c>
      <c r="BN7" s="33" t="str">
        <f t="shared" ref="BN7:BN70" si="225">IF(ISBLANK(BJ7),"","personal")</f>
        <v/>
      </c>
      <c r="BO7" s="32"/>
      <c r="BP7" s="33" t="str">
        <f>IF(ISBLANK(BO7),"",VLOOKUP(BO7,role!A:E,2,FALSE))</f>
        <v/>
      </c>
      <c r="BQ7" s="33" t="str">
        <f>IF(ISBLANK(BO7),"",VLOOKUP(BO7,role!A:E,3,FALSE))</f>
        <v/>
      </c>
      <c r="BR7" s="33" t="str">
        <f>IF(ISBLANK(BO7),"",VLOOKUP(BO7,role!A:E,4,FALSE))</f>
        <v/>
      </c>
      <c r="BS7" s="33" t="str">
        <f>IF(ISBLANK(BO7),"",VLOOKUP(BO7,role!A:E,5,FALSE))</f>
        <v/>
      </c>
      <c r="CD7" s="33" t="str">
        <f t="shared" si="40"/>
        <v/>
      </c>
      <c r="CE7" s="33" t="str">
        <f t="shared" si="41"/>
        <v/>
      </c>
      <c r="CF7" s="33" t="str">
        <f t="shared" si="42"/>
        <v/>
      </c>
      <c r="CG7" s="32"/>
      <c r="CH7" s="33" t="str">
        <f>IF(ISBLANK(CG7),"",VLOOKUP(CG7,role!A:E,2,FALSE))</f>
        <v/>
      </c>
      <c r="CI7" s="33" t="str">
        <f>IF(ISBLANK(CG7),"",VLOOKUP(CG7,role!A:E,3,FALSE))</f>
        <v/>
      </c>
      <c r="CJ7" s="33" t="str">
        <f>IF(ISBLANK(CG7),"",VLOOKUP(CG7,role!A:E,4,FALSE))</f>
        <v/>
      </c>
      <c r="CK7" s="33" t="str">
        <f>IF(ISBLANK(CG7),"",VLOOKUP(CG7,role!A:E,5,FALSE))</f>
        <v/>
      </c>
      <c r="CR7" s="32"/>
      <c r="CS7" s="32"/>
      <c r="CT7" s="41"/>
      <c r="CU7" s="32"/>
      <c r="CV7" s="33" t="str">
        <f t="shared" si="43"/>
        <v/>
      </c>
      <c r="CW7" s="33" t="str">
        <f t="shared" si="44"/>
        <v/>
      </c>
      <c r="CX7" s="33" t="str">
        <f t="shared" si="45"/>
        <v/>
      </c>
      <c r="CY7" s="32"/>
      <c r="CZ7" s="33" t="str">
        <f>IF(ISBLANK(CY7),"",VLOOKUP(CY7,role!A:E,2,FALSE))</f>
        <v/>
      </c>
      <c r="DA7" s="33" t="str">
        <f>IF(ISBLANK(CY7),"",VLOOKUP(CY7,role!A:E,3,FALSE))</f>
        <v/>
      </c>
      <c r="DB7" s="33" t="str">
        <f>IF(ISBLANK(CY7),"",VLOOKUP(CY7,role!A:E,4,FALSE))</f>
        <v/>
      </c>
      <c r="DC7" s="33" t="str">
        <f>IF(ISBLANK(CY7),"",VLOOKUP(CY7,role!A:E,5,FALSE))</f>
        <v/>
      </c>
      <c r="DJ7" s="32"/>
      <c r="DK7" s="32"/>
      <c r="DL7" s="41"/>
      <c r="DM7" s="32"/>
      <c r="DN7" s="33" t="str">
        <f t="shared" si="46"/>
        <v/>
      </c>
      <c r="DO7" s="33" t="str">
        <f t="shared" si="47"/>
        <v/>
      </c>
      <c r="DP7" s="33" t="str">
        <f t="shared" si="48"/>
        <v/>
      </c>
      <c r="DQ7" s="32"/>
      <c r="DR7" s="33" t="str">
        <f>IF(ISBLANK(DQ7),"",VLOOKUP(DQ7,role!A:E,2,FALSE))</f>
        <v/>
      </c>
      <c r="DS7" s="33" t="str">
        <f>IF(ISBLANK(DQ7),"",VLOOKUP(DQ7,role!A:E,3,FALSE))</f>
        <v/>
      </c>
      <c r="DT7" s="33" t="str">
        <f>IF(ISBLANK(DQ7),"",VLOOKUP(DQ7,role!A:E,4,FALSE))</f>
        <v/>
      </c>
      <c r="DU7" s="33" t="str">
        <f>IF(ISBLANK(DQ7),"",VLOOKUP(DQ7,role!A:E,5,FALSE))</f>
        <v/>
      </c>
      <c r="EB7" s="32"/>
      <c r="EC7" s="32"/>
      <c r="ED7" s="34"/>
      <c r="EE7" s="32"/>
      <c r="EF7" s="32"/>
      <c r="EG7" s="33" t="str">
        <f t="shared" si="49"/>
        <v/>
      </c>
      <c r="EH7" s="33" t="str">
        <f t="shared" si="50"/>
        <v/>
      </c>
      <c r="EI7" s="33" t="str">
        <f t="shared" si="51"/>
        <v/>
      </c>
      <c r="EJ7" s="32"/>
      <c r="EK7" s="33" t="str">
        <f>IF(ISBLANK(EJ7),"",VLOOKUP(EJ7,role!A:E,2,FALSE))</f>
        <v/>
      </c>
      <c r="EL7" s="33" t="str">
        <f>IF(ISBLANK(EJ7),"",VLOOKUP(EJ7,role!A:E,3,FALSE))</f>
        <v/>
      </c>
      <c r="EM7" s="33" t="str">
        <f>IF(ISBLANK(EJ7),"",VLOOKUP(EJ7,role!A:E,4,FALSE))</f>
        <v/>
      </c>
      <c r="EN7" s="33" t="str">
        <f>IF(ISBLANK(EJ7),"",VLOOKUP(EJ7,role!A:E,5,FALSE))</f>
        <v/>
      </c>
      <c r="EU7" s="32"/>
      <c r="EV7" s="32"/>
      <c r="EW7" s="41"/>
      <c r="EX7" s="32"/>
      <c r="EY7" s="33" t="str">
        <f t="shared" si="52"/>
        <v/>
      </c>
      <c r="EZ7" s="33" t="str">
        <f t="shared" si="53"/>
        <v/>
      </c>
      <c r="FA7" s="33" t="str">
        <f t="shared" si="54"/>
        <v/>
      </c>
      <c r="FB7" s="32"/>
      <c r="FC7" s="33" t="str">
        <f>IF(ISBLANK(FB7),"",VLOOKUP(FB7,role!A:E,2,FALSE))</f>
        <v/>
      </c>
      <c r="FD7" s="33" t="str">
        <f>IF(ISBLANK(FB7),"",VLOOKUP(FB7,role!A:E,3,FALSE))</f>
        <v/>
      </c>
      <c r="FE7" s="33" t="str">
        <f>IF(ISBLANK(FB7),"",VLOOKUP(FB7,role!A:E,4,FALSE))</f>
        <v/>
      </c>
      <c r="FF7" s="33" t="str">
        <f>IF(ISBLANK(FB7),"",VLOOKUP(FB7,role!A:E,5,FALSE))</f>
        <v/>
      </c>
      <c r="FM7" s="32"/>
      <c r="FN7" s="32"/>
      <c r="FO7" s="41"/>
      <c r="FP7" s="32"/>
      <c r="FQ7" s="33" t="str">
        <f t="shared" si="55"/>
        <v/>
      </c>
      <c r="FR7" s="33" t="str">
        <f t="shared" si="56"/>
        <v/>
      </c>
      <c r="FS7" s="33" t="str">
        <f t="shared" si="57"/>
        <v/>
      </c>
      <c r="FT7" s="32"/>
      <c r="FU7" s="33" t="str">
        <f>IF(ISBLANK(FT7),"",VLOOKUP(FT7,role!A:E,2,FALSE))</f>
        <v/>
      </c>
      <c r="FV7" s="33" t="str">
        <f>IF(ISBLANK(FT7),"",VLOOKUP(FT7,role!A:E,3,FALSE))</f>
        <v/>
      </c>
      <c r="FW7" s="33" t="str">
        <f>IF(ISBLANK(FT7),"",VLOOKUP(FT7,role!A:E,4,FALSE))</f>
        <v/>
      </c>
      <c r="FX7" s="33" t="str">
        <f>IF(ISBLANK(FT7),"",VLOOKUP(FT7,role!A:E,5,FALSE))</f>
        <v/>
      </c>
      <c r="GE7" s="32"/>
      <c r="GF7" s="32"/>
      <c r="GG7" s="41"/>
      <c r="GH7" s="32"/>
      <c r="GI7" s="33" t="str">
        <f t="shared" si="58"/>
        <v/>
      </c>
      <c r="GJ7" s="33" t="str">
        <f t="shared" si="59"/>
        <v/>
      </c>
      <c r="GK7" s="33" t="str">
        <f t="shared" si="60"/>
        <v/>
      </c>
      <c r="GL7" s="32"/>
      <c r="GM7" s="33" t="str">
        <f>IF(ISBLANK(GL7),"",VLOOKUP(GL7,role!A:E,2,FALSE))</f>
        <v/>
      </c>
      <c r="GN7" s="33" t="str">
        <f>IF(ISBLANK(GL7),"",VLOOKUP(GL7,role!A:E,3,FALSE))</f>
        <v/>
      </c>
      <c r="GO7" s="33" t="str">
        <f>IF(ISBLANK(GL7),"",VLOOKUP(GL7,role!A:E,4,FALSE))</f>
        <v/>
      </c>
      <c r="GP7" s="33" t="str">
        <f>IF(ISBLANK(GL7),"",VLOOKUP(GL7,role!A:E,5,FALSE))</f>
        <v/>
      </c>
      <c r="GW7" s="32"/>
      <c r="GX7" s="32"/>
      <c r="GY7" s="41"/>
      <c r="GZ7" s="32"/>
      <c r="HA7" s="33" t="str">
        <f t="shared" si="61"/>
        <v/>
      </c>
      <c r="HB7" s="33" t="str">
        <f t="shared" si="62"/>
        <v/>
      </c>
      <c r="HC7" s="33" t="str">
        <f t="shared" si="63"/>
        <v/>
      </c>
      <c r="HD7" s="32"/>
      <c r="HE7" s="33" t="str">
        <f>IF(ISBLANK(HD7),"",VLOOKUP(HD7,role!A:E,2,FALSE))</f>
        <v/>
      </c>
      <c r="HF7" s="33" t="str">
        <f>IF(ISBLANK(HD7),"",VLOOKUP(HD7,role!A:E,3,FALSE))</f>
        <v/>
      </c>
      <c r="HG7" s="33" t="str">
        <f>IF(ISBLANK(HD7),"",VLOOKUP(HD7,role!A:E,4,FALSE))</f>
        <v/>
      </c>
      <c r="HH7" s="33" t="str">
        <f>IF(ISBLANK(HD7),"",VLOOKUP(HD7,role!A:E,5,FALSE))</f>
        <v/>
      </c>
      <c r="HO7" s="32"/>
      <c r="HP7" s="32"/>
      <c r="HQ7" s="34"/>
      <c r="HR7" s="32"/>
      <c r="HS7" s="32"/>
      <c r="HT7" s="33" t="str">
        <f t="shared" si="64"/>
        <v/>
      </c>
      <c r="HU7" s="33" t="str">
        <f t="shared" si="65"/>
        <v/>
      </c>
      <c r="HV7" s="33" t="str">
        <f t="shared" si="66"/>
        <v/>
      </c>
      <c r="HW7" s="32"/>
      <c r="HX7" s="33" t="str">
        <f>IF(ISBLANK(HW7),"",VLOOKUP(HW7,role!A:E,2,FALSE))</f>
        <v/>
      </c>
      <c r="HY7" s="33" t="str">
        <f>IF(ISBLANK(HW7),"",VLOOKUP(HW7,role!A:E,3,FALSE))</f>
        <v/>
      </c>
      <c r="HZ7" s="33" t="str">
        <f>IF(ISBLANK(HW7),"",VLOOKUP(HW7,role!A:E,4,FALSE))</f>
        <v/>
      </c>
      <c r="IA7" s="33" t="str">
        <f>IF(ISBLANK(HW7),"",VLOOKUP(HW7,role!A:E,5,FALSE))</f>
        <v/>
      </c>
      <c r="IH7" s="32"/>
      <c r="II7" s="32"/>
      <c r="IJ7" s="41"/>
      <c r="IK7" s="32"/>
      <c r="IL7" s="33" t="str">
        <f t="shared" si="67"/>
        <v/>
      </c>
      <c r="IM7" s="33" t="str">
        <f t="shared" si="68"/>
        <v/>
      </c>
      <c r="IN7" s="33" t="str">
        <f t="shared" si="69"/>
        <v/>
      </c>
      <c r="IO7" s="32"/>
      <c r="IP7" s="33" t="str">
        <f>IF(ISBLANK(IO7),"",VLOOKUP(IO7,role!A:E,2,FALSE))</f>
        <v/>
      </c>
      <c r="IQ7" s="33" t="str">
        <f>IF(ISBLANK(IO7),"",VLOOKUP(IO7,role!A:E,3,FALSE))</f>
        <v/>
      </c>
      <c r="IR7" s="33" t="str">
        <f>IF(ISBLANK(IO7),"",VLOOKUP(IO7,role!A:E,4,FALSE))</f>
        <v/>
      </c>
      <c r="IS7" s="33" t="str">
        <f>IF(ISBLANK(IO7),"",VLOOKUP(IO7,role!A:E,5,FALSE))</f>
        <v/>
      </c>
      <c r="IZ7" s="32"/>
      <c r="JA7" s="32"/>
      <c r="JB7" s="41"/>
      <c r="JC7" s="32"/>
      <c r="JD7" s="33" t="str">
        <f t="shared" si="70"/>
        <v/>
      </c>
      <c r="JE7" s="33" t="str">
        <f t="shared" si="71"/>
        <v/>
      </c>
      <c r="JF7" s="33" t="str">
        <f t="shared" si="72"/>
        <v/>
      </c>
      <c r="JG7" s="32"/>
      <c r="JH7" s="33" t="str">
        <f>IF(ISBLANK(JG7),"",VLOOKUP(JG7,role!A:E,2,FALSE))</f>
        <v/>
      </c>
      <c r="JI7" s="33" t="str">
        <f>IF(ISBLANK(JG7),"",VLOOKUP(JG7,role!A:E,3,FALSE))</f>
        <v/>
      </c>
      <c r="JJ7" s="33" t="str">
        <f>IF(ISBLANK(JG7),"",VLOOKUP(JG7,role!A:E,4,FALSE))</f>
        <v/>
      </c>
      <c r="JK7" s="33" t="str">
        <f>IF(ISBLANK(JG7),"",VLOOKUP(JG7,role!A:E,5,FALSE))</f>
        <v/>
      </c>
      <c r="JR7" s="32"/>
      <c r="JS7" s="32"/>
      <c r="JT7" s="41"/>
      <c r="JU7" s="32"/>
      <c r="JV7" s="33" t="str">
        <f t="shared" si="73"/>
        <v/>
      </c>
      <c r="JW7" s="33" t="str">
        <f t="shared" si="74"/>
        <v/>
      </c>
      <c r="JX7" s="33" t="str">
        <f t="shared" si="75"/>
        <v/>
      </c>
      <c r="JY7" s="32"/>
      <c r="JZ7" s="33" t="str">
        <f>IF(ISBLANK(JY7),"",VLOOKUP(JY7,role!A:E,2,FALSE))</f>
        <v/>
      </c>
      <c r="KA7" s="33" t="str">
        <f>IF(ISBLANK(JY7),"",VLOOKUP(JY7,role!A:E,3,FALSE))</f>
        <v/>
      </c>
      <c r="KB7" s="33" t="str">
        <f>IF(ISBLANK(JY7),"",VLOOKUP(JY7,role!A:E,4,FALSE))</f>
        <v/>
      </c>
      <c r="KC7" s="33" t="str">
        <f>IF(ISBLANK(JY7),"",VLOOKUP(JY7,role!A:E,5,FALSE))</f>
        <v/>
      </c>
      <c r="KJ7" s="32"/>
      <c r="KK7" s="32"/>
      <c r="KL7" s="41"/>
      <c r="KM7" s="32"/>
      <c r="KN7" s="33" t="str">
        <f t="shared" si="76"/>
        <v/>
      </c>
      <c r="KO7" s="33" t="str">
        <f t="shared" si="77"/>
        <v/>
      </c>
      <c r="KP7" s="33" t="str">
        <f t="shared" si="78"/>
        <v/>
      </c>
      <c r="KQ7" s="32"/>
      <c r="KR7" s="33" t="str">
        <f>IF(ISBLANK(KQ7),"",VLOOKUP(KQ7,role!A:E,2,FALSE))</f>
        <v/>
      </c>
      <c r="KS7" s="33" t="str">
        <f>IF(ISBLANK(KQ7),"",VLOOKUP(KQ7,role!A:E,3,FALSE))</f>
        <v/>
      </c>
      <c r="KT7" s="33" t="str">
        <f>IF(ISBLANK(KQ7),"",VLOOKUP(KQ7,role!A:E,4,FALSE))</f>
        <v/>
      </c>
      <c r="KU7" s="33" t="str">
        <f>IF(ISBLANK(KQ7),"",VLOOKUP(KQ7,role!A:E,5,FALSE))</f>
        <v/>
      </c>
      <c r="LB7" s="32"/>
      <c r="LC7" s="32"/>
      <c r="LD7" s="41"/>
      <c r="LE7" s="32"/>
      <c r="LF7" s="33" t="str">
        <f t="shared" si="79"/>
        <v/>
      </c>
      <c r="LG7" s="33" t="str">
        <f t="shared" si="80"/>
        <v/>
      </c>
      <c r="LH7" s="33" t="str">
        <f t="shared" si="81"/>
        <v/>
      </c>
      <c r="LI7" s="32"/>
      <c r="LJ7" s="33" t="str">
        <f>IF(ISBLANK(LI7),"",VLOOKUP(LI7,role!A:E,2,FALSE))</f>
        <v/>
      </c>
      <c r="LK7" s="33" t="str">
        <f>IF(ISBLANK(LI7),"",VLOOKUP(LI7,role!A:E,3,FALSE))</f>
        <v/>
      </c>
      <c r="LL7" s="33" t="str">
        <f>IF(ISBLANK(LI7),"",VLOOKUP(LI7,role!A:E,4,FALSE))</f>
        <v/>
      </c>
      <c r="LM7" s="33" t="str">
        <f>IF(ISBLANK(LI7),"",VLOOKUP(LI7,role!A:E,5,FALSE))</f>
        <v/>
      </c>
      <c r="LT7" s="32"/>
      <c r="LU7" s="32"/>
      <c r="LV7" s="41"/>
      <c r="LW7" s="32"/>
      <c r="LX7" s="33" t="str">
        <f t="shared" si="82"/>
        <v/>
      </c>
      <c r="LY7" s="33" t="str">
        <f t="shared" si="83"/>
        <v/>
      </c>
      <c r="LZ7" s="33" t="str">
        <f t="shared" si="84"/>
        <v/>
      </c>
      <c r="MA7" s="32"/>
      <c r="MB7" s="33" t="str">
        <f>IF(ISBLANK(MA7),"",VLOOKUP(MA7,role!A:E,2,FALSE))</f>
        <v/>
      </c>
      <c r="MC7" s="33" t="str">
        <f>IF(ISBLANK(MA7),"",VLOOKUP(MA7,role!A:E,3,FALSE))</f>
        <v/>
      </c>
      <c r="MD7" s="33" t="str">
        <f>IF(ISBLANK(MA7),"",VLOOKUP(MA7,role!A:E,4,FALSE))</f>
        <v/>
      </c>
      <c r="ME7" s="33" t="str">
        <f>IF(ISBLANK(MA7),"",VLOOKUP(MA7,role!A:E,5,FALSE))</f>
        <v/>
      </c>
      <c r="ML7" s="32"/>
      <c r="MM7" s="32"/>
      <c r="MN7" s="41"/>
      <c r="MO7" s="32"/>
      <c r="MP7" s="33" t="str">
        <f t="shared" si="85"/>
        <v/>
      </c>
      <c r="MQ7" s="33" t="str">
        <f t="shared" si="86"/>
        <v/>
      </c>
      <c r="MR7" s="33" t="str">
        <f t="shared" si="87"/>
        <v/>
      </c>
      <c r="MS7" s="32"/>
      <c r="MT7" s="33" t="str">
        <f>IF(ISBLANK(MS7),"",VLOOKUP(MS7,role!A:E,2,FALSE))</f>
        <v/>
      </c>
      <c r="MU7" s="33" t="str">
        <f>IF(ISBLANK(MS7),"",VLOOKUP(MS7,role!A:E,3,FALSE))</f>
        <v/>
      </c>
      <c r="MV7" s="33" t="str">
        <f>IF(ISBLANK(MS7),"",VLOOKUP(MS7,role!A:E,4,FALSE))</f>
        <v/>
      </c>
      <c r="MW7" s="33" t="str">
        <f>IF(ISBLANK(MS7),"",VLOOKUP(MS7,role!A:E,5,FALSE))</f>
        <v/>
      </c>
      <c r="ND7" s="32"/>
      <c r="NE7" s="32"/>
      <c r="NF7" s="41"/>
      <c r="NG7" s="32"/>
      <c r="NH7" s="33" t="str">
        <f t="shared" si="88"/>
        <v/>
      </c>
      <c r="NI7" s="33" t="str">
        <f t="shared" si="89"/>
        <v/>
      </c>
      <c r="NJ7" s="33" t="str">
        <f t="shared" si="90"/>
        <v/>
      </c>
      <c r="NK7" s="32"/>
      <c r="NL7" s="33" t="str">
        <f>IF(ISBLANK(NK7),"",VLOOKUP(NK7,role!A:E,2,FALSE))</f>
        <v/>
      </c>
      <c r="NM7" s="33" t="str">
        <f>IF(ISBLANK(NK7),"",VLOOKUP(NK7,role!A:E,3,FALSE))</f>
        <v/>
      </c>
      <c r="NN7" s="33" t="str">
        <f>IF(ISBLANK(NK7),"",VLOOKUP(NK7,role!A:E,4,FALSE))</f>
        <v/>
      </c>
      <c r="NO7" s="33" t="str">
        <f>IF(ISBLANK(NK7),"",VLOOKUP(NK7,role!A:E,5,FALSE))</f>
        <v/>
      </c>
      <c r="NV7" s="32"/>
      <c r="NW7" s="32"/>
      <c r="NX7" s="41"/>
      <c r="NY7" s="32"/>
      <c r="NZ7" s="33" t="str">
        <f t="shared" si="91"/>
        <v/>
      </c>
      <c r="OA7" s="33" t="str">
        <f t="shared" si="92"/>
        <v/>
      </c>
      <c r="OB7" s="33" t="str">
        <f t="shared" si="93"/>
        <v/>
      </c>
      <c r="OC7" s="32"/>
      <c r="OD7" s="33" t="str">
        <f>IF(ISBLANK(OC7),"",VLOOKUP(OC7,role!A:E,2,FALSE))</f>
        <v/>
      </c>
      <c r="OE7" s="33" t="str">
        <f>IF(ISBLANK(OC7),"",VLOOKUP(OC7,role!A:E,3,FALSE))</f>
        <v/>
      </c>
      <c r="OF7" s="33" t="str">
        <f>IF(ISBLANK(OC7),"",VLOOKUP(OC7,role!A:E,4,FALSE))</f>
        <v/>
      </c>
      <c r="OG7" s="33" t="str">
        <f>IF(ISBLANK(OC7),"",VLOOKUP(OC7,role!A:E,5,FALSE))</f>
        <v/>
      </c>
      <c r="OR7" s="36" t="str">
        <f t="shared" si="94"/>
        <v/>
      </c>
      <c r="OS7" s="33" t="str">
        <f t="shared" si="95"/>
        <v/>
      </c>
      <c r="OT7" s="33" t="str">
        <f t="shared" ref="OT7:OT70" si="226">IF(ISBLANK(OQ7),"","spn")</f>
        <v/>
      </c>
      <c r="OU7" s="33" t="str">
        <f t="shared" ref="OU7:OU70" si="227">IF(ISBLANK(OQ7),"","marcrelator")</f>
        <v/>
      </c>
      <c r="OV7" s="33" t="str">
        <f t="shared" ref="OV7:OV70" si="228">IF(ISBLANK(OQ7),"","http://id.loc.gov/vocabulary/relators")</f>
        <v/>
      </c>
      <c r="OW7" s="33" t="str">
        <f t="shared" ref="OW7:OW70" si="229">IF(ISBLANK(OQ7),"","http://id.loc.gov/vocabulary/relators/spn")</f>
        <v/>
      </c>
      <c r="OY7" s="36" t="str">
        <f t="shared" si="100"/>
        <v/>
      </c>
      <c r="OZ7" s="33" t="str">
        <f t="shared" si="101"/>
        <v/>
      </c>
      <c r="PA7" s="33" t="str">
        <f t="shared" si="102"/>
        <v/>
      </c>
      <c r="PB7" s="33" t="str">
        <f t="shared" si="103"/>
        <v/>
      </c>
      <c r="PC7" s="33" t="str">
        <f t="shared" si="104"/>
        <v/>
      </c>
      <c r="PD7" s="33" t="str">
        <f t="shared" si="105"/>
        <v/>
      </c>
      <c r="PF7" s="36" t="str">
        <f t="shared" si="106"/>
        <v/>
      </c>
      <c r="PG7" s="33" t="str">
        <f t="shared" si="107"/>
        <v/>
      </c>
      <c r="PH7" s="33" t="str">
        <f t="shared" si="108"/>
        <v/>
      </c>
      <c r="PI7" s="33" t="str">
        <f t="shared" si="109"/>
        <v/>
      </c>
      <c r="PJ7" s="33" t="str">
        <f t="shared" si="110"/>
        <v/>
      </c>
      <c r="PK7" s="33" t="str">
        <f t="shared" si="111"/>
        <v/>
      </c>
      <c r="PM7" s="36" t="str">
        <f t="shared" si="112"/>
        <v/>
      </c>
      <c r="PN7" s="33" t="str">
        <f t="shared" si="113"/>
        <v/>
      </c>
      <c r="PO7" s="33" t="str">
        <f t="shared" si="114"/>
        <v/>
      </c>
      <c r="PP7" s="33" t="str">
        <f t="shared" si="115"/>
        <v/>
      </c>
      <c r="PQ7" s="33" t="str">
        <f t="shared" si="116"/>
        <v/>
      </c>
      <c r="PR7" s="33" t="str">
        <f t="shared" si="117"/>
        <v/>
      </c>
      <c r="PT7" s="36" t="str">
        <f t="shared" si="118"/>
        <v/>
      </c>
      <c r="PU7" s="33" t="str">
        <f t="shared" si="119"/>
        <v/>
      </c>
      <c r="PV7" s="33" t="str">
        <f t="shared" si="120"/>
        <v/>
      </c>
      <c r="PW7" s="33" t="str">
        <f t="shared" si="121"/>
        <v/>
      </c>
      <c r="PX7" s="33" t="str">
        <f t="shared" si="122"/>
        <v/>
      </c>
      <c r="PY7" s="33" t="str">
        <f t="shared" si="123"/>
        <v/>
      </c>
      <c r="QB7" s="36" t="str">
        <f t="shared" si="124"/>
        <v/>
      </c>
      <c r="QC7" s="33" t="str">
        <f t="shared" si="125"/>
        <v/>
      </c>
      <c r="QD7" s="33" t="str">
        <f t="shared" si="126"/>
        <v/>
      </c>
      <c r="QE7" s="33" t="str">
        <f t="shared" si="127"/>
        <v/>
      </c>
      <c r="QF7" s="33" t="str">
        <f t="shared" si="128"/>
        <v/>
      </c>
      <c r="QG7" s="33" t="str">
        <f t="shared" si="129"/>
        <v/>
      </c>
      <c r="QI7" s="36" t="str">
        <f t="shared" si="130"/>
        <v/>
      </c>
      <c r="QJ7" s="33" t="str">
        <f t="shared" si="131"/>
        <v/>
      </c>
      <c r="QK7" s="33" t="str">
        <f t="shared" si="132"/>
        <v/>
      </c>
      <c r="QL7" s="33" t="str">
        <f t="shared" si="133"/>
        <v/>
      </c>
      <c r="QM7" s="33" t="str">
        <f t="shared" si="134"/>
        <v/>
      </c>
      <c r="QN7" s="33" t="str">
        <f t="shared" si="135"/>
        <v/>
      </c>
      <c r="QP7" s="36" t="str">
        <f t="shared" si="136"/>
        <v/>
      </c>
      <c r="QQ7" s="33" t="str">
        <f t="shared" si="137"/>
        <v/>
      </c>
      <c r="QR7" s="33" t="str">
        <f t="shared" si="138"/>
        <v/>
      </c>
      <c r="QS7" s="33" t="str">
        <f t="shared" si="139"/>
        <v/>
      </c>
      <c r="QT7" s="33" t="str">
        <f t="shared" si="140"/>
        <v/>
      </c>
      <c r="QU7" s="33" t="str">
        <f t="shared" si="141"/>
        <v/>
      </c>
      <c r="QW7" s="36" t="str">
        <f t="shared" si="142"/>
        <v/>
      </c>
      <c r="QX7" s="33" t="str">
        <f t="shared" si="143"/>
        <v/>
      </c>
      <c r="QY7" s="33" t="str">
        <f t="shared" si="144"/>
        <v/>
      </c>
      <c r="QZ7" s="33" t="str">
        <f t="shared" si="145"/>
        <v/>
      </c>
      <c r="RA7" s="33" t="str">
        <f t="shared" si="146"/>
        <v/>
      </c>
      <c r="RB7" s="33" t="str">
        <f t="shared" si="147"/>
        <v/>
      </c>
      <c r="RD7" s="36" t="str">
        <f t="shared" si="148"/>
        <v/>
      </c>
      <c r="RE7" s="33" t="str">
        <f t="shared" si="149"/>
        <v/>
      </c>
      <c r="RF7" s="33" t="str">
        <f t="shared" si="150"/>
        <v/>
      </c>
      <c r="RG7" s="33" t="str">
        <f t="shared" si="151"/>
        <v/>
      </c>
      <c r="RH7" s="33" t="str">
        <f t="shared" si="152"/>
        <v/>
      </c>
      <c r="RI7" s="33" t="str">
        <f t="shared" si="153"/>
        <v/>
      </c>
      <c r="RM7" s="33" t="str">
        <f t="shared" si="154"/>
        <v/>
      </c>
      <c r="RO7" s="33" t="str">
        <f t="shared" si="155"/>
        <v/>
      </c>
      <c r="RQ7" s="33" t="str">
        <f t="shared" si="156"/>
        <v/>
      </c>
      <c r="RS7" s="33" t="str">
        <f t="shared" si="156"/>
        <v/>
      </c>
      <c r="RU7" s="33" t="str">
        <f t="shared" ref="RU7" si="230">IF(ISBLANK(RT7),"","topic")</f>
        <v/>
      </c>
      <c r="RW7" s="33" t="str">
        <f t="shared" ref="RW7" si="231">IF(ISBLANK(RV7),"","topic")</f>
        <v/>
      </c>
      <c r="RY7" s="33" t="str">
        <f t="shared" ref="RY7" si="232">IF(ISBLANK(RX7),"","topic")</f>
        <v/>
      </c>
      <c r="SA7" s="33" t="str">
        <f t="shared" ref="SA7" si="233">IF(ISBLANK(RZ7),"","topic")</f>
        <v/>
      </c>
      <c r="SC7" s="33" t="str">
        <f t="shared" ref="SC7" si="234">IF(ISBLANK(SB7),"","topic")</f>
        <v/>
      </c>
      <c r="SE7" s="33" t="str">
        <f t="shared" ref="SE7" si="235">IF(ISBLANK(SD7),"","topic")</f>
        <v/>
      </c>
      <c r="SG7" s="33" t="str">
        <f t="shared" ref="SG7" si="236">IF(ISBLANK(SF7),"","topic")</f>
        <v/>
      </c>
      <c r="SJ7" s="33" t="str">
        <f t="shared" si="164"/>
        <v/>
      </c>
      <c r="SL7" s="33" t="str">
        <f t="shared" si="165"/>
        <v/>
      </c>
      <c r="SN7" s="33" t="str">
        <f t="shared" si="166"/>
        <v/>
      </c>
      <c r="SP7" s="33" t="str">
        <f t="shared" si="167"/>
        <v/>
      </c>
      <c r="SR7" s="33" t="str">
        <f t="shared" si="168"/>
        <v/>
      </c>
      <c r="SU7" s="33" t="str">
        <f t="shared" si="169"/>
        <v/>
      </c>
      <c r="SW7" s="33" t="str">
        <f t="shared" si="169"/>
        <v/>
      </c>
      <c r="SY7" s="33" t="str">
        <f t="shared" si="169"/>
        <v/>
      </c>
      <c r="TA7" s="33" t="str">
        <f t="shared" si="169"/>
        <v/>
      </c>
      <c r="TC7" s="33" t="str">
        <f t="shared" si="170"/>
        <v/>
      </c>
      <c r="TF7" s="33" t="str">
        <f t="shared" si="171"/>
        <v/>
      </c>
      <c r="TH7" s="33" t="str">
        <f t="shared" si="171"/>
        <v/>
      </c>
      <c r="TJ7" s="33" t="str">
        <f t="shared" ref="TJ7" si="237">IF(ISBLANK(TI7),"","geographic")</f>
        <v/>
      </c>
      <c r="TL7" s="33" t="str">
        <f t="shared" ref="TL7" si="238">IF(ISBLANK(TK7),"","geographic")</f>
        <v/>
      </c>
      <c r="TN7" s="33" t="str">
        <f t="shared" ref="TN7" si="239">IF(ISBLANK(TM7),"","geographic")</f>
        <v/>
      </c>
      <c r="TQ7" s="33" t="str">
        <f t="shared" si="175"/>
        <v/>
      </c>
      <c r="TS7" s="33" t="str">
        <f t="shared" si="175"/>
        <v/>
      </c>
      <c r="TU7" s="33" t="str">
        <f t="shared" ref="TU7" si="240">IF(ISBLANK(TT7),"","temporal")</f>
        <v/>
      </c>
      <c r="TW7" s="33" t="str">
        <f t="shared" ref="TW7" si="241">IF(ISBLANK(TV7),"","temporal")</f>
        <v/>
      </c>
      <c r="TY7" s="33" t="str">
        <f t="shared" ref="TY7" si="242">IF(ISBLANK(TX7),"","temporal")</f>
        <v/>
      </c>
      <c r="UA7" s="32"/>
      <c r="UB7" s="33" t="str">
        <f t="shared" si="179"/>
        <v/>
      </c>
      <c r="UC7" s="33" t="str">
        <f t="shared" si="180"/>
        <v/>
      </c>
      <c r="UD7" s="32"/>
      <c r="UE7" s="33" t="str">
        <f t="shared" si="181"/>
        <v/>
      </c>
      <c r="UF7" s="33" t="str">
        <f t="shared" si="182"/>
        <v/>
      </c>
      <c r="UG7" s="32"/>
      <c r="UH7" s="33" t="str">
        <f t="shared" si="183"/>
        <v/>
      </c>
      <c r="UI7" s="33" t="str">
        <f t="shared" si="184"/>
        <v/>
      </c>
      <c r="UJ7" s="32"/>
      <c r="UK7" s="33" t="str">
        <f t="shared" si="185"/>
        <v/>
      </c>
      <c r="UL7" s="33" t="str">
        <f t="shared" si="186"/>
        <v/>
      </c>
      <c r="UM7" s="32"/>
      <c r="UN7" s="33" t="str">
        <f t="shared" si="187"/>
        <v/>
      </c>
      <c r="UO7" s="33" t="str">
        <f t="shared" si="188"/>
        <v/>
      </c>
      <c r="UR7" s="36" t="str">
        <f t="shared" si="189"/>
        <v/>
      </c>
      <c r="US7" s="36" t="str">
        <f t="shared" si="2"/>
        <v/>
      </c>
      <c r="UU7" s="36" t="str">
        <f t="shared" si="190"/>
        <v/>
      </c>
      <c r="UV7" s="36" t="str">
        <f t="shared" si="3"/>
        <v/>
      </c>
      <c r="UX7" s="36" t="str">
        <f t="shared" si="191"/>
        <v/>
      </c>
      <c r="UY7" s="36" t="str">
        <f t="shared" si="4"/>
        <v/>
      </c>
      <c r="VA7" s="36" t="str">
        <f t="shared" si="192"/>
        <v/>
      </c>
      <c r="VB7" s="36" t="str">
        <f t="shared" si="5"/>
        <v/>
      </c>
      <c r="VD7" s="36" t="str">
        <f t="shared" si="193"/>
        <v/>
      </c>
      <c r="VE7" s="36" t="str">
        <f t="shared" si="6"/>
        <v/>
      </c>
      <c r="VH7" s="36" t="str">
        <f t="shared" si="194"/>
        <v/>
      </c>
      <c r="VI7" s="36" t="str">
        <f t="shared" si="7"/>
        <v/>
      </c>
      <c r="VK7" s="36" t="str">
        <f t="shared" si="195"/>
        <v/>
      </c>
      <c r="VL7" s="36" t="str">
        <f t="shared" si="8"/>
        <v/>
      </c>
      <c r="VN7" s="36" t="str">
        <f t="shared" si="196"/>
        <v/>
      </c>
      <c r="VO7" s="36" t="str">
        <f t="shared" si="9"/>
        <v/>
      </c>
      <c r="VQ7" s="36" t="str">
        <f t="shared" si="197"/>
        <v/>
      </c>
      <c r="VR7" s="36" t="str">
        <f t="shared" si="10"/>
        <v/>
      </c>
      <c r="VT7" s="36" t="str">
        <f t="shared" si="198"/>
        <v/>
      </c>
      <c r="VU7" s="36" t="str">
        <f t="shared" si="11"/>
        <v/>
      </c>
      <c r="VY7" s="33" t="str">
        <f t="shared" ref="VY7:VY70" si="243">IF(ISBLANK(VW7),"","Related website")</f>
        <v/>
      </c>
      <c r="WB7" s="36" t="str">
        <f t="shared" si="199"/>
        <v/>
      </c>
      <c r="WC7" s="33" t="str">
        <f t="shared" si="200"/>
        <v/>
      </c>
      <c r="WD7" s="32"/>
      <c r="WE7" s="32"/>
      <c r="WF7" s="36" t="str">
        <f t="shared" si="201"/>
        <v/>
      </c>
      <c r="WG7" s="33" t="str">
        <f t="shared" si="202"/>
        <v/>
      </c>
      <c r="WH7" s="32"/>
      <c r="WI7" s="32"/>
      <c r="WJ7" s="36" t="str">
        <f t="shared" si="203"/>
        <v/>
      </c>
      <c r="WK7" s="33" t="str">
        <f t="shared" si="204"/>
        <v/>
      </c>
      <c r="WL7" s="32"/>
      <c r="WM7" s="32"/>
      <c r="WN7" s="36" t="str">
        <f t="shared" si="205"/>
        <v/>
      </c>
      <c r="WO7" s="33" t="str">
        <f t="shared" si="206"/>
        <v/>
      </c>
      <c r="WP7" s="33"/>
      <c r="WQ7" s="32"/>
      <c r="WR7" s="36" t="str">
        <f t="shared" si="207"/>
        <v/>
      </c>
      <c r="WS7" s="33" t="str">
        <f t="shared" si="208"/>
        <v/>
      </c>
      <c r="WU7" s="33" t="str">
        <f t="shared" si="12"/>
        <v/>
      </c>
      <c r="WV7" s="33" t="str">
        <f t="shared" si="13"/>
        <v/>
      </c>
      <c r="WW7" s="33" t="str">
        <f t="shared" si="14"/>
        <v/>
      </c>
      <c r="WX7" s="33" t="str">
        <f t="shared" si="15"/>
        <v/>
      </c>
      <c r="WY7" s="33" t="str">
        <f t="shared" si="16"/>
        <v/>
      </c>
      <c r="WZ7" s="33" t="str">
        <f t="shared" si="17"/>
        <v/>
      </c>
      <c r="XA7" s="33" t="str">
        <f t="shared" si="18"/>
        <v/>
      </c>
      <c r="XB7" s="33" t="str">
        <f t="shared" si="19"/>
        <v/>
      </c>
      <c r="XC7" s="33" t="str">
        <f t="shared" si="20"/>
        <v/>
      </c>
    </row>
    <row r="8" spans="1:627" x14ac:dyDescent="0.35">
      <c r="C8" s="33" t="str">
        <f t="shared" si="21"/>
        <v/>
      </c>
      <c r="E8" s="32" t="str">
        <f t="shared" si="22"/>
        <v/>
      </c>
      <c r="F8" s="33" t="str">
        <f t="shared" si="23"/>
        <v/>
      </c>
      <c r="G8" s="33" t="str">
        <f t="shared" si="24"/>
        <v/>
      </c>
      <c r="J8" s="33" t="str">
        <f t="shared" si="25"/>
        <v/>
      </c>
      <c r="K8" s="33" t="str">
        <f t="shared" si="26"/>
        <v/>
      </c>
      <c r="L8" s="33" t="str">
        <f t="shared" si="27"/>
        <v/>
      </c>
      <c r="N8" s="33" t="str">
        <f t="shared" si="0"/>
        <v/>
      </c>
      <c r="O8" s="33" t="str">
        <f t="shared" si="1"/>
        <v/>
      </c>
      <c r="Q8" s="33" t="str">
        <f t="shared" si="28"/>
        <v/>
      </c>
      <c r="R8" s="33" t="str">
        <f t="shared" si="29"/>
        <v/>
      </c>
      <c r="U8" s="33" t="str">
        <f t="shared" si="30"/>
        <v/>
      </c>
      <c r="V8" s="33" t="str">
        <f t="shared" si="31"/>
        <v/>
      </c>
      <c r="X8" s="32"/>
      <c r="Y8" s="33" t="str">
        <f>IF(ISBLANK(X8),"",VLOOKUP(X8,resource_type!A:C,3,FALSE))</f>
        <v/>
      </c>
      <c r="Z8" s="33" t="str">
        <f>IF(ISBLANK(X8),"",VLOOKUP(X8,resource_type!A:C,2,FALSE))</f>
        <v/>
      </c>
      <c r="AA8" s="33" t="str">
        <f t="shared" si="32"/>
        <v/>
      </c>
      <c r="AB8" s="33" t="str">
        <f t="shared" si="33"/>
        <v/>
      </c>
      <c r="AC8" s="32"/>
      <c r="AD8" s="33" t="str">
        <f>IF(ISBLANK(AC8),"",VLOOKUP(AC8,resource_type!A:C,3,FALSE))</f>
        <v/>
      </c>
      <c r="AE8" s="32"/>
      <c r="AF8" s="33" t="str">
        <f>IF(ISBLANK(AE8),"",VLOOKUP(AE8,resource_type!A:C,3,FALSE))</f>
        <v/>
      </c>
      <c r="AH8" s="32"/>
      <c r="AI8" s="33" t="str">
        <f t="shared" si="34"/>
        <v/>
      </c>
      <c r="AJ8" s="32"/>
      <c r="AK8" s="33" t="str">
        <f t="shared" si="35"/>
        <v/>
      </c>
      <c r="AL8" s="32"/>
      <c r="AM8" s="33" t="str">
        <f t="shared" si="36"/>
        <v/>
      </c>
      <c r="AP8" s="36" t="str">
        <f t="shared" ref="AP8:AP71" si="244">IF(ISBLANK(AO8),"","preferred citation")</f>
        <v/>
      </c>
      <c r="AQ8" s="36" t="str">
        <f t="shared" ref="AQ8:AQ71" si="245">IF(ISBLANK(AO8),"","Preferred citation")</f>
        <v/>
      </c>
      <c r="AT8" s="33" t="str">
        <f t="shared" si="222"/>
        <v/>
      </c>
      <c r="AU8" s="33" t="str">
        <f t="shared" si="38"/>
        <v/>
      </c>
      <c r="AV8" s="33" t="str">
        <f t="shared" si="39"/>
        <v/>
      </c>
      <c r="AW8" s="32"/>
      <c r="AX8" s="33" t="str">
        <f>IF(ISBLANK(AW8),"",VLOOKUP(AW8,role!A:E,2,FALSE))</f>
        <v/>
      </c>
      <c r="AY8" s="33" t="str">
        <f>IF(ISBLANK(AW8),"",VLOOKUP(AW8,role!A:E,3,FALSE))</f>
        <v/>
      </c>
      <c r="AZ8" s="33" t="str">
        <f>IF(ISBLANK(AW8),"",VLOOKUP(AW8,role!A:E,4,FALSE))</f>
        <v/>
      </c>
      <c r="BA8" s="33" t="str">
        <f>IF(ISBLANK(AW8),"",VLOOKUP(AW8,role!A:E,5,FALSE))</f>
        <v/>
      </c>
      <c r="BL8" s="33" t="str">
        <f t="shared" si="223"/>
        <v/>
      </c>
      <c r="BM8" s="33" t="str">
        <f t="shared" si="224"/>
        <v/>
      </c>
      <c r="BN8" s="33" t="str">
        <f t="shared" si="225"/>
        <v/>
      </c>
      <c r="BO8" s="32"/>
      <c r="BP8" s="33" t="str">
        <f>IF(ISBLANK(BO8),"",VLOOKUP(BO8,role!A:E,2,FALSE))</f>
        <v/>
      </c>
      <c r="BQ8" s="33" t="str">
        <f>IF(ISBLANK(BO8),"",VLOOKUP(BO8,role!A:E,3,FALSE))</f>
        <v/>
      </c>
      <c r="BR8" s="33" t="str">
        <f>IF(ISBLANK(BO8),"",VLOOKUP(BO8,role!A:E,4,FALSE))</f>
        <v/>
      </c>
      <c r="BS8" s="33" t="str">
        <f>IF(ISBLANK(BO8),"",VLOOKUP(BO8,role!A:E,5,FALSE))</f>
        <v/>
      </c>
      <c r="CD8" s="33" t="str">
        <f t="shared" si="40"/>
        <v/>
      </c>
      <c r="CE8" s="33" t="str">
        <f t="shared" si="41"/>
        <v/>
      </c>
      <c r="CF8" s="33" t="str">
        <f t="shared" si="42"/>
        <v/>
      </c>
      <c r="CG8" s="32"/>
      <c r="CH8" s="33" t="str">
        <f>IF(ISBLANK(CG8),"",VLOOKUP(CG8,role!A:E,2,FALSE))</f>
        <v/>
      </c>
      <c r="CI8" s="33" t="str">
        <f>IF(ISBLANK(CG8),"",VLOOKUP(CG8,role!A:E,3,FALSE))</f>
        <v/>
      </c>
      <c r="CJ8" s="33" t="str">
        <f>IF(ISBLANK(CG8),"",VLOOKUP(CG8,role!A:E,4,FALSE))</f>
        <v/>
      </c>
      <c r="CK8" s="33" t="str">
        <f>IF(ISBLANK(CG8),"",VLOOKUP(CG8,role!A:E,5,FALSE))</f>
        <v/>
      </c>
      <c r="CR8" s="32"/>
      <c r="CS8" s="32"/>
      <c r="CT8" s="41"/>
      <c r="CU8" s="32"/>
      <c r="CV8" s="33" t="str">
        <f t="shared" si="43"/>
        <v/>
      </c>
      <c r="CW8" s="33" t="str">
        <f t="shared" si="44"/>
        <v/>
      </c>
      <c r="CX8" s="33" t="str">
        <f t="shared" si="45"/>
        <v/>
      </c>
      <c r="CY8" s="32"/>
      <c r="CZ8" s="33" t="str">
        <f>IF(ISBLANK(CY8),"",VLOOKUP(CY8,role!A:E,2,FALSE))</f>
        <v/>
      </c>
      <c r="DA8" s="33" t="str">
        <f>IF(ISBLANK(CY8),"",VLOOKUP(CY8,role!A:E,3,FALSE))</f>
        <v/>
      </c>
      <c r="DB8" s="33" t="str">
        <f>IF(ISBLANK(CY8),"",VLOOKUP(CY8,role!A:E,4,FALSE))</f>
        <v/>
      </c>
      <c r="DC8" s="33" t="str">
        <f>IF(ISBLANK(CY8),"",VLOOKUP(CY8,role!A:E,5,FALSE))</f>
        <v/>
      </c>
      <c r="DJ8" s="32"/>
      <c r="DK8" s="32"/>
      <c r="DL8" s="41"/>
      <c r="DM8" s="32"/>
      <c r="DN8" s="33" t="str">
        <f t="shared" si="46"/>
        <v/>
      </c>
      <c r="DO8" s="33" t="str">
        <f t="shared" si="47"/>
        <v/>
      </c>
      <c r="DP8" s="33" t="str">
        <f t="shared" si="48"/>
        <v/>
      </c>
      <c r="DQ8" s="32"/>
      <c r="DR8" s="33" t="str">
        <f>IF(ISBLANK(DQ8),"",VLOOKUP(DQ8,role!A:E,2,FALSE))</f>
        <v/>
      </c>
      <c r="DS8" s="33" t="str">
        <f>IF(ISBLANK(DQ8),"",VLOOKUP(DQ8,role!A:E,3,FALSE))</f>
        <v/>
      </c>
      <c r="DT8" s="33" t="str">
        <f>IF(ISBLANK(DQ8),"",VLOOKUP(DQ8,role!A:E,4,FALSE))</f>
        <v/>
      </c>
      <c r="DU8" s="33" t="str">
        <f>IF(ISBLANK(DQ8),"",VLOOKUP(DQ8,role!A:E,5,FALSE))</f>
        <v/>
      </c>
      <c r="EB8" s="32"/>
      <c r="EC8" s="32"/>
      <c r="ED8" s="34"/>
      <c r="EE8" s="32"/>
      <c r="EF8" s="32"/>
      <c r="EG8" s="33" t="str">
        <f t="shared" si="49"/>
        <v/>
      </c>
      <c r="EH8" s="33" t="str">
        <f t="shared" si="50"/>
        <v/>
      </c>
      <c r="EI8" s="33" t="str">
        <f t="shared" si="51"/>
        <v/>
      </c>
      <c r="EJ8" s="32"/>
      <c r="EK8" s="33" t="str">
        <f>IF(ISBLANK(EJ8),"",VLOOKUP(EJ8,role!A:E,2,FALSE))</f>
        <v/>
      </c>
      <c r="EL8" s="33" t="str">
        <f>IF(ISBLANK(EJ8),"",VLOOKUP(EJ8,role!A:E,3,FALSE))</f>
        <v/>
      </c>
      <c r="EM8" s="33" t="str">
        <f>IF(ISBLANK(EJ8),"",VLOOKUP(EJ8,role!A:E,4,FALSE))</f>
        <v/>
      </c>
      <c r="EN8" s="33" t="str">
        <f>IF(ISBLANK(EJ8),"",VLOOKUP(EJ8,role!A:E,5,FALSE))</f>
        <v/>
      </c>
      <c r="EU8" s="32"/>
      <c r="EV8" s="32"/>
      <c r="EW8" s="41"/>
      <c r="EX8" s="32"/>
      <c r="EY8" s="33" t="str">
        <f t="shared" si="52"/>
        <v/>
      </c>
      <c r="EZ8" s="33" t="str">
        <f t="shared" si="53"/>
        <v/>
      </c>
      <c r="FA8" s="33" t="str">
        <f t="shared" si="54"/>
        <v/>
      </c>
      <c r="FB8" s="32"/>
      <c r="FC8" s="33" t="str">
        <f>IF(ISBLANK(FB8),"",VLOOKUP(FB8,role!A:E,2,FALSE))</f>
        <v/>
      </c>
      <c r="FD8" s="33" t="str">
        <f>IF(ISBLANK(FB8),"",VLOOKUP(FB8,role!A:E,3,FALSE))</f>
        <v/>
      </c>
      <c r="FE8" s="33" t="str">
        <f>IF(ISBLANK(FB8),"",VLOOKUP(FB8,role!A:E,4,FALSE))</f>
        <v/>
      </c>
      <c r="FF8" s="33" t="str">
        <f>IF(ISBLANK(FB8),"",VLOOKUP(FB8,role!A:E,5,FALSE))</f>
        <v/>
      </c>
      <c r="FM8" s="32"/>
      <c r="FN8" s="32"/>
      <c r="FO8" s="41"/>
      <c r="FP8" s="32"/>
      <c r="FQ8" s="33" t="str">
        <f t="shared" si="55"/>
        <v/>
      </c>
      <c r="FR8" s="33" t="str">
        <f t="shared" si="56"/>
        <v/>
      </c>
      <c r="FS8" s="33" t="str">
        <f t="shared" si="57"/>
        <v/>
      </c>
      <c r="FT8" s="32"/>
      <c r="FU8" s="33" t="str">
        <f>IF(ISBLANK(FT8),"",VLOOKUP(FT8,role!A:E,2,FALSE))</f>
        <v/>
      </c>
      <c r="FV8" s="33" t="str">
        <f>IF(ISBLANK(FT8),"",VLOOKUP(FT8,role!A:E,3,FALSE))</f>
        <v/>
      </c>
      <c r="FW8" s="33" t="str">
        <f>IF(ISBLANK(FT8),"",VLOOKUP(FT8,role!A:E,4,FALSE))</f>
        <v/>
      </c>
      <c r="FX8" s="33" t="str">
        <f>IF(ISBLANK(FT8),"",VLOOKUP(FT8,role!A:E,5,FALSE))</f>
        <v/>
      </c>
      <c r="GE8" s="32"/>
      <c r="GF8" s="32"/>
      <c r="GG8" s="41"/>
      <c r="GH8" s="32"/>
      <c r="GI8" s="33" t="str">
        <f t="shared" si="58"/>
        <v/>
      </c>
      <c r="GJ8" s="33" t="str">
        <f t="shared" si="59"/>
        <v/>
      </c>
      <c r="GK8" s="33" t="str">
        <f t="shared" si="60"/>
        <v/>
      </c>
      <c r="GL8" s="32"/>
      <c r="GM8" s="33" t="str">
        <f>IF(ISBLANK(GL8),"",VLOOKUP(GL8,role!A:E,2,FALSE))</f>
        <v/>
      </c>
      <c r="GN8" s="33" t="str">
        <f>IF(ISBLANK(GL8),"",VLOOKUP(GL8,role!A:E,3,FALSE))</f>
        <v/>
      </c>
      <c r="GO8" s="33" t="str">
        <f>IF(ISBLANK(GL8),"",VLOOKUP(GL8,role!A:E,4,FALSE))</f>
        <v/>
      </c>
      <c r="GP8" s="33" t="str">
        <f>IF(ISBLANK(GL8),"",VLOOKUP(GL8,role!A:E,5,FALSE))</f>
        <v/>
      </c>
      <c r="GW8" s="32"/>
      <c r="GX8" s="32"/>
      <c r="GY8" s="41"/>
      <c r="GZ8" s="32"/>
      <c r="HA8" s="33" t="str">
        <f t="shared" si="61"/>
        <v/>
      </c>
      <c r="HB8" s="33" t="str">
        <f t="shared" si="62"/>
        <v/>
      </c>
      <c r="HC8" s="33" t="str">
        <f t="shared" si="63"/>
        <v/>
      </c>
      <c r="HD8" s="32"/>
      <c r="HE8" s="33" t="str">
        <f>IF(ISBLANK(HD8),"",VLOOKUP(HD8,role!A:E,2,FALSE))</f>
        <v/>
      </c>
      <c r="HF8" s="33" t="str">
        <f>IF(ISBLANK(HD8),"",VLOOKUP(HD8,role!A:E,3,FALSE))</f>
        <v/>
      </c>
      <c r="HG8" s="33" t="str">
        <f>IF(ISBLANK(HD8),"",VLOOKUP(HD8,role!A:E,4,FALSE))</f>
        <v/>
      </c>
      <c r="HH8" s="33" t="str">
        <f>IF(ISBLANK(HD8),"",VLOOKUP(HD8,role!A:E,5,FALSE))</f>
        <v/>
      </c>
      <c r="HO8" s="32"/>
      <c r="HP8" s="32"/>
      <c r="HQ8" s="34"/>
      <c r="HR8" s="32"/>
      <c r="HS8" s="32"/>
      <c r="HT8" s="33" t="str">
        <f t="shared" si="64"/>
        <v/>
      </c>
      <c r="HU8" s="33" t="str">
        <f t="shared" si="65"/>
        <v/>
      </c>
      <c r="HV8" s="33" t="str">
        <f t="shared" si="66"/>
        <v/>
      </c>
      <c r="HW8" s="32"/>
      <c r="HX8" s="33" t="str">
        <f>IF(ISBLANK(HW8),"",VLOOKUP(HW8,role!A:E,2,FALSE))</f>
        <v/>
      </c>
      <c r="HY8" s="33" t="str">
        <f>IF(ISBLANK(HW8),"",VLOOKUP(HW8,role!A:E,3,FALSE))</f>
        <v/>
      </c>
      <c r="HZ8" s="33" t="str">
        <f>IF(ISBLANK(HW8),"",VLOOKUP(HW8,role!A:E,4,FALSE))</f>
        <v/>
      </c>
      <c r="IA8" s="33" t="str">
        <f>IF(ISBLANK(HW8),"",VLOOKUP(HW8,role!A:E,5,FALSE))</f>
        <v/>
      </c>
      <c r="IH8" s="32"/>
      <c r="II8" s="32"/>
      <c r="IJ8" s="41"/>
      <c r="IK8" s="32"/>
      <c r="IL8" s="33" t="str">
        <f t="shared" si="67"/>
        <v/>
      </c>
      <c r="IM8" s="33" t="str">
        <f t="shared" si="68"/>
        <v/>
      </c>
      <c r="IN8" s="33" t="str">
        <f t="shared" si="69"/>
        <v/>
      </c>
      <c r="IO8" s="32"/>
      <c r="IP8" s="33" t="str">
        <f>IF(ISBLANK(IO8),"",VLOOKUP(IO8,role!A:E,2,FALSE))</f>
        <v/>
      </c>
      <c r="IQ8" s="33" t="str">
        <f>IF(ISBLANK(IO8),"",VLOOKUP(IO8,role!A:E,3,FALSE))</f>
        <v/>
      </c>
      <c r="IR8" s="33" t="str">
        <f>IF(ISBLANK(IO8),"",VLOOKUP(IO8,role!A:E,4,FALSE))</f>
        <v/>
      </c>
      <c r="IS8" s="33" t="str">
        <f>IF(ISBLANK(IO8),"",VLOOKUP(IO8,role!A:E,5,FALSE))</f>
        <v/>
      </c>
      <c r="IZ8" s="32"/>
      <c r="JA8" s="32"/>
      <c r="JB8" s="41"/>
      <c r="JC8" s="32"/>
      <c r="JD8" s="33" t="str">
        <f t="shared" si="70"/>
        <v/>
      </c>
      <c r="JE8" s="33" t="str">
        <f t="shared" si="71"/>
        <v/>
      </c>
      <c r="JF8" s="33" t="str">
        <f t="shared" si="72"/>
        <v/>
      </c>
      <c r="JG8" s="32"/>
      <c r="JH8" s="33" t="str">
        <f>IF(ISBLANK(JG8),"",VLOOKUP(JG8,role!A:E,2,FALSE))</f>
        <v/>
      </c>
      <c r="JI8" s="33" t="str">
        <f>IF(ISBLANK(JG8),"",VLOOKUP(JG8,role!A:E,3,FALSE))</f>
        <v/>
      </c>
      <c r="JJ8" s="33" t="str">
        <f>IF(ISBLANK(JG8),"",VLOOKUP(JG8,role!A:E,4,FALSE))</f>
        <v/>
      </c>
      <c r="JK8" s="33" t="str">
        <f>IF(ISBLANK(JG8),"",VLOOKUP(JG8,role!A:E,5,FALSE))</f>
        <v/>
      </c>
      <c r="JR8" s="32"/>
      <c r="JS8" s="32"/>
      <c r="JT8" s="41"/>
      <c r="JU8" s="32"/>
      <c r="JV8" s="33" t="str">
        <f t="shared" si="73"/>
        <v/>
      </c>
      <c r="JW8" s="33" t="str">
        <f t="shared" si="74"/>
        <v/>
      </c>
      <c r="JX8" s="33" t="str">
        <f t="shared" si="75"/>
        <v/>
      </c>
      <c r="JY8" s="32"/>
      <c r="JZ8" s="33" t="str">
        <f>IF(ISBLANK(JY8),"",VLOOKUP(JY8,role!A:E,2,FALSE))</f>
        <v/>
      </c>
      <c r="KA8" s="33" t="str">
        <f>IF(ISBLANK(JY8),"",VLOOKUP(JY8,role!A:E,3,FALSE))</f>
        <v/>
      </c>
      <c r="KB8" s="33" t="str">
        <f>IF(ISBLANK(JY8),"",VLOOKUP(JY8,role!A:E,4,FALSE))</f>
        <v/>
      </c>
      <c r="KC8" s="33" t="str">
        <f>IF(ISBLANK(JY8),"",VLOOKUP(JY8,role!A:E,5,FALSE))</f>
        <v/>
      </c>
      <c r="KJ8" s="32"/>
      <c r="KK8" s="32"/>
      <c r="KL8" s="41"/>
      <c r="KM8" s="32"/>
      <c r="KN8" s="33" t="str">
        <f t="shared" si="76"/>
        <v/>
      </c>
      <c r="KO8" s="33" t="str">
        <f t="shared" si="77"/>
        <v/>
      </c>
      <c r="KP8" s="33" t="str">
        <f t="shared" si="78"/>
        <v/>
      </c>
      <c r="KQ8" s="32"/>
      <c r="KR8" s="33" t="str">
        <f>IF(ISBLANK(KQ8),"",VLOOKUP(KQ8,role!A:E,2,FALSE))</f>
        <v/>
      </c>
      <c r="KS8" s="33" t="str">
        <f>IF(ISBLANK(KQ8),"",VLOOKUP(KQ8,role!A:E,3,FALSE))</f>
        <v/>
      </c>
      <c r="KT8" s="33" t="str">
        <f>IF(ISBLANK(KQ8),"",VLOOKUP(KQ8,role!A:E,4,FALSE))</f>
        <v/>
      </c>
      <c r="KU8" s="33" t="str">
        <f>IF(ISBLANK(KQ8),"",VLOOKUP(KQ8,role!A:E,5,FALSE))</f>
        <v/>
      </c>
      <c r="LB8" s="32"/>
      <c r="LC8" s="32"/>
      <c r="LD8" s="41"/>
      <c r="LE8" s="32"/>
      <c r="LF8" s="33" t="str">
        <f t="shared" si="79"/>
        <v/>
      </c>
      <c r="LG8" s="33" t="str">
        <f t="shared" si="80"/>
        <v/>
      </c>
      <c r="LH8" s="33" t="str">
        <f t="shared" si="81"/>
        <v/>
      </c>
      <c r="LI8" s="32"/>
      <c r="LJ8" s="33" t="str">
        <f>IF(ISBLANK(LI8),"",VLOOKUP(LI8,role!A:E,2,FALSE))</f>
        <v/>
      </c>
      <c r="LK8" s="33" t="str">
        <f>IF(ISBLANK(LI8),"",VLOOKUP(LI8,role!A:E,3,FALSE))</f>
        <v/>
      </c>
      <c r="LL8" s="33" t="str">
        <f>IF(ISBLANK(LI8),"",VLOOKUP(LI8,role!A:E,4,FALSE))</f>
        <v/>
      </c>
      <c r="LM8" s="33" t="str">
        <f>IF(ISBLANK(LI8),"",VLOOKUP(LI8,role!A:E,5,FALSE))</f>
        <v/>
      </c>
      <c r="LT8" s="32"/>
      <c r="LU8" s="32"/>
      <c r="LV8" s="41"/>
      <c r="LW8" s="32"/>
      <c r="LX8" s="33" t="str">
        <f t="shared" si="82"/>
        <v/>
      </c>
      <c r="LY8" s="33" t="str">
        <f t="shared" si="83"/>
        <v/>
      </c>
      <c r="LZ8" s="33" t="str">
        <f t="shared" si="84"/>
        <v/>
      </c>
      <c r="MA8" s="32"/>
      <c r="MB8" s="33" t="str">
        <f>IF(ISBLANK(MA8),"",VLOOKUP(MA8,role!A:E,2,FALSE))</f>
        <v/>
      </c>
      <c r="MC8" s="33" t="str">
        <f>IF(ISBLANK(MA8),"",VLOOKUP(MA8,role!A:E,3,FALSE))</f>
        <v/>
      </c>
      <c r="MD8" s="33" t="str">
        <f>IF(ISBLANK(MA8),"",VLOOKUP(MA8,role!A:E,4,FALSE))</f>
        <v/>
      </c>
      <c r="ME8" s="33" t="str">
        <f>IF(ISBLANK(MA8),"",VLOOKUP(MA8,role!A:E,5,FALSE))</f>
        <v/>
      </c>
      <c r="ML8" s="32"/>
      <c r="MM8" s="32"/>
      <c r="MN8" s="41"/>
      <c r="MO8" s="32"/>
      <c r="MP8" s="33" t="str">
        <f t="shared" si="85"/>
        <v/>
      </c>
      <c r="MQ8" s="33" t="str">
        <f t="shared" si="86"/>
        <v/>
      </c>
      <c r="MR8" s="33" t="str">
        <f t="shared" si="87"/>
        <v/>
      </c>
      <c r="MS8" s="32"/>
      <c r="MT8" s="33" t="str">
        <f>IF(ISBLANK(MS8),"",VLOOKUP(MS8,role!A:E,2,FALSE))</f>
        <v/>
      </c>
      <c r="MU8" s="33" t="str">
        <f>IF(ISBLANK(MS8),"",VLOOKUP(MS8,role!A:E,3,FALSE))</f>
        <v/>
      </c>
      <c r="MV8" s="33" t="str">
        <f>IF(ISBLANK(MS8),"",VLOOKUP(MS8,role!A:E,4,FALSE))</f>
        <v/>
      </c>
      <c r="MW8" s="33" t="str">
        <f>IF(ISBLANK(MS8),"",VLOOKUP(MS8,role!A:E,5,FALSE))</f>
        <v/>
      </c>
      <c r="ND8" s="32"/>
      <c r="NE8" s="32"/>
      <c r="NF8" s="41"/>
      <c r="NG8" s="32"/>
      <c r="NH8" s="33" t="str">
        <f t="shared" si="88"/>
        <v/>
      </c>
      <c r="NI8" s="33" t="str">
        <f t="shared" si="89"/>
        <v/>
      </c>
      <c r="NJ8" s="33" t="str">
        <f t="shared" si="90"/>
        <v/>
      </c>
      <c r="NK8" s="32"/>
      <c r="NL8" s="33" t="str">
        <f>IF(ISBLANK(NK8),"",VLOOKUP(NK8,role!A:E,2,FALSE))</f>
        <v/>
      </c>
      <c r="NM8" s="33" t="str">
        <f>IF(ISBLANK(NK8),"",VLOOKUP(NK8,role!A:E,3,FALSE))</f>
        <v/>
      </c>
      <c r="NN8" s="33" t="str">
        <f>IF(ISBLANK(NK8),"",VLOOKUP(NK8,role!A:E,4,FALSE))</f>
        <v/>
      </c>
      <c r="NO8" s="33" t="str">
        <f>IF(ISBLANK(NK8),"",VLOOKUP(NK8,role!A:E,5,FALSE))</f>
        <v/>
      </c>
      <c r="NV8" s="32"/>
      <c r="NW8" s="32"/>
      <c r="NX8" s="41"/>
      <c r="NY8" s="32"/>
      <c r="NZ8" s="33" t="str">
        <f t="shared" si="91"/>
        <v/>
      </c>
      <c r="OA8" s="33" t="str">
        <f t="shared" si="92"/>
        <v/>
      </c>
      <c r="OB8" s="33" t="str">
        <f t="shared" si="93"/>
        <v/>
      </c>
      <c r="OC8" s="32"/>
      <c r="OD8" s="33" t="str">
        <f>IF(ISBLANK(OC8),"",VLOOKUP(OC8,role!A:E,2,FALSE))</f>
        <v/>
      </c>
      <c r="OE8" s="33" t="str">
        <f>IF(ISBLANK(OC8),"",VLOOKUP(OC8,role!A:E,3,FALSE))</f>
        <v/>
      </c>
      <c r="OF8" s="33" t="str">
        <f>IF(ISBLANK(OC8),"",VLOOKUP(OC8,role!A:E,4,FALSE))</f>
        <v/>
      </c>
      <c r="OG8" s="33" t="str">
        <f>IF(ISBLANK(OC8),"",VLOOKUP(OC8,role!A:E,5,FALSE))</f>
        <v/>
      </c>
      <c r="OR8" s="36" t="str">
        <f t="shared" si="94"/>
        <v/>
      </c>
      <c r="OS8" s="33" t="str">
        <f t="shared" si="95"/>
        <v/>
      </c>
      <c r="OT8" s="33" t="str">
        <f t="shared" si="226"/>
        <v/>
      </c>
      <c r="OU8" s="33" t="str">
        <f t="shared" si="227"/>
        <v/>
      </c>
      <c r="OV8" s="33" t="str">
        <f t="shared" si="228"/>
        <v/>
      </c>
      <c r="OW8" s="33" t="str">
        <f t="shared" si="229"/>
        <v/>
      </c>
      <c r="OY8" s="36" t="str">
        <f t="shared" si="100"/>
        <v/>
      </c>
      <c r="OZ8" s="33" t="str">
        <f t="shared" si="101"/>
        <v/>
      </c>
      <c r="PA8" s="33" t="str">
        <f t="shared" si="102"/>
        <v/>
      </c>
      <c r="PB8" s="33" t="str">
        <f t="shared" si="103"/>
        <v/>
      </c>
      <c r="PC8" s="33" t="str">
        <f t="shared" si="104"/>
        <v/>
      </c>
      <c r="PD8" s="33" t="str">
        <f t="shared" si="105"/>
        <v/>
      </c>
      <c r="PF8" s="36" t="str">
        <f t="shared" si="106"/>
        <v/>
      </c>
      <c r="PG8" s="33" t="str">
        <f t="shared" si="107"/>
        <v/>
      </c>
      <c r="PH8" s="33" t="str">
        <f t="shared" si="108"/>
        <v/>
      </c>
      <c r="PI8" s="33" t="str">
        <f t="shared" si="109"/>
        <v/>
      </c>
      <c r="PJ8" s="33" t="str">
        <f t="shared" si="110"/>
        <v/>
      </c>
      <c r="PK8" s="33" t="str">
        <f t="shared" si="111"/>
        <v/>
      </c>
      <c r="PM8" s="36" t="str">
        <f t="shared" si="112"/>
        <v/>
      </c>
      <c r="PN8" s="33" t="str">
        <f t="shared" si="113"/>
        <v/>
      </c>
      <c r="PO8" s="33" t="str">
        <f t="shared" si="114"/>
        <v/>
      </c>
      <c r="PP8" s="33" t="str">
        <f t="shared" si="115"/>
        <v/>
      </c>
      <c r="PQ8" s="33" t="str">
        <f t="shared" si="116"/>
        <v/>
      </c>
      <c r="PR8" s="33" t="str">
        <f t="shared" si="117"/>
        <v/>
      </c>
      <c r="PT8" s="36" t="str">
        <f t="shared" si="118"/>
        <v/>
      </c>
      <c r="PU8" s="33" t="str">
        <f t="shared" si="119"/>
        <v/>
      </c>
      <c r="PV8" s="33" t="str">
        <f t="shared" si="120"/>
        <v/>
      </c>
      <c r="PW8" s="33" t="str">
        <f t="shared" si="121"/>
        <v/>
      </c>
      <c r="PX8" s="33" t="str">
        <f t="shared" si="122"/>
        <v/>
      </c>
      <c r="PY8" s="33" t="str">
        <f t="shared" si="123"/>
        <v/>
      </c>
      <c r="QB8" s="36" t="str">
        <f t="shared" si="124"/>
        <v/>
      </c>
      <c r="QC8" s="33" t="str">
        <f t="shared" si="125"/>
        <v/>
      </c>
      <c r="QD8" s="33" t="str">
        <f t="shared" si="126"/>
        <v/>
      </c>
      <c r="QE8" s="33" t="str">
        <f t="shared" si="127"/>
        <v/>
      </c>
      <c r="QF8" s="33" t="str">
        <f t="shared" si="128"/>
        <v/>
      </c>
      <c r="QG8" s="33" t="str">
        <f t="shared" si="129"/>
        <v/>
      </c>
      <c r="QI8" s="36" t="str">
        <f t="shared" si="130"/>
        <v/>
      </c>
      <c r="QJ8" s="33" t="str">
        <f t="shared" si="131"/>
        <v/>
      </c>
      <c r="QK8" s="33" t="str">
        <f t="shared" si="132"/>
        <v/>
      </c>
      <c r="QL8" s="33" t="str">
        <f t="shared" si="133"/>
        <v/>
      </c>
      <c r="QM8" s="33" t="str">
        <f t="shared" si="134"/>
        <v/>
      </c>
      <c r="QN8" s="33" t="str">
        <f t="shared" si="135"/>
        <v/>
      </c>
      <c r="QP8" s="36" t="str">
        <f t="shared" si="136"/>
        <v/>
      </c>
      <c r="QQ8" s="33" t="str">
        <f t="shared" si="137"/>
        <v/>
      </c>
      <c r="QR8" s="33" t="str">
        <f t="shared" si="138"/>
        <v/>
      </c>
      <c r="QS8" s="33" t="str">
        <f t="shared" si="139"/>
        <v/>
      </c>
      <c r="QT8" s="33" t="str">
        <f t="shared" si="140"/>
        <v/>
      </c>
      <c r="QU8" s="33" t="str">
        <f t="shared" si="141"/>
        <v/>
      </c>
      <c r="QW8" s="36" t="str">
        <f t="shared" si="142"/>
        <v/>
      </c>
      <c r="QX8" s="33" t="str">
        <f t="shared" si="143"/>
        <v/>
      </c>
      <c r="QY8" s="33" t="str">
        <f t="shared" si="144"/>
        <v/>
      </c>
      <c r="QZ8" s="33" t="str">
        <f t="shared" si="145"/>
        <v/>
      </c>
      <c r="RA8" s="33" t="str">
        <f t="shared" si="146"/>
        <v/>
      </c>
      <c r="RB8" s="33" t="str">
        <f t="shared" si="147"/>
        <v/>
      </c>
      <c r="RD8" s="36" t="str">
        <f t="shared" si="148"/>
        <v/>
      </c>
      <c r="RE8" s="33" t="str">
        <f t="shared" si="149"/>
        <v/>
      </c>
      <c r="RF8" s="33" t="str">
        <f t="shared" si="150"/>
        <v/>
      </c>
      <c r="RG8" s="33" t="str">
        <f t="shared" si="151"/>
        <v/>
      </c>
      <c r="RH8" s="33" t="str">
        <f t="shared" si="152"/>
        <v/>
      </c>
      <c r="RI8" s="33" t="str">
        <f t="shared" si="153"/>
        <v/>
      </c>
      <c r="RM8" s="33" t="str">
        <f t="shared" si="154"/>
        <v/>
      </c>
      <c r="RO8" s="33" t="str">
        <f t="shared" si="155"/>
        <v/>
      </c>
      <c r="RQ8" s="33" t="str">
        <f t="shared" si="156"/>
        <v/>
      </c>
      <c r="RS8" s="33" t="str">
        <f t="shared" si="156"/>
        <v/>
      </c>
      <c r="RU8" s="33" t="str">
        <f t="shared" ref="RU8" si="246">IF(ISBLANK(RT8),"","topic")</f>
        <v/>
      </c>
      <c r="RW8" s="33" t="str">
        <f t="shared" ref="RW8" si="247">IF(ISBLANK(RV8),"","topic")</f>
        <v/>
      </c>
      <c r="RY8" s="33" t="str">
        <f t="shared" ref="RY8" si="248">IF(ISBLANK(RX8),"","topic")</f>
        <v/>
      </c>
      <c r="SA8" s="33" t="str">
        <f t="shared" ref="SA8" si="249">IF(ISBLANK(RZ8),"","topic")</f>
        <v/>
      </c>
      <c r="SC8" s="33" t="str">
        <f t="shared" ref="SC8" si="250">IF(ISBLANK(SB8),"","topic")</f>
        <v/>
      </c>
      <c r="SE8" s="33" t="str">
        <f t="shared" ref="SE8" si="251">IF(ISBLANK(SD8),"","topic")</f>
        <v/>
      </c>
      <c r="SG8" s="33" t="str">
        <f t="shared" ref="SG8" si="252">IF(ISBLANK(SF8),"","topic")</f>
        <v/>
      </c>
      <c r="SJ8" s="33" t="str">
        <f t="shared" si="164"/>
        <v/>
      </c>
      <c r="SL8" s="33" t="str">
        <f t="shared" si="165"/>
        <v/>
      </c>
      <c r="SN8" s="33" t="str">
        <f t="shared" si="166"/>
        <v/>
      </c>
      <c r="SP8" s="33" t="str">
        <f t="shared" si="167"/>
        <v/>
      </c>
      <c r="SR8" s="33" t="str">
        <f t="shared" si="168"/>
        <v/>
      </c>
      <c r="SU8" s="33" t="str">
        <f t="shared" si="169"/>
        <v/>
      </c>
      <c r="SW8" s="33" t="str">
        <f t="shared" si="169"/>
        <v/>
      </c>
      <c r="SY8" s="33" t="str">
        <f t="shared" si="169"/>
        <v/>
      </c>
      <c r="TA8" s="33" t="str">
        <f t="shared" si="169"/>
        <v/>
      </c>
      <c r="TC8" s="33" t="str">
        <f t="shared" si="170"/>
        <v/>
      </c>
      <c r="TF8" s="33" t="str">
        <f t="shared" si="171"/>
        <v/>
      </c>
      <c r="TH8" s="33" t="str">
        <f t="shared" si="171"/>
        <v/>
      </c>
      <c r="TJ8" s="33" t="str">
        <f t="shared" ref="TJ8" si="253">IF(ISBLANK(TI8),"","geographic")</f>
        <v/>
      </c>
      <c r="TL8" s="33" t="str">
        <f t="shared" ref="TL8" si="254">IF(ISBLANK(TK8),"","geographic")</f>
        <v/>
      </c>
      <c r="TN8" s="33" t="str">
        <f t="shared" ref="TN8" si="255">IF(ISBLANK(TM8),"","geographic")</f>
        <v/>
      </c>
      <c r="TQ8" s="33" t="str">
        <f t="shared" si="175"/>
        <v/>
      </c>
      <c r="TS8" s="33" t="str">
        <f t="shared" si="175"/>
        <v/>
      </c>
      <c r="TU8" s="33" t="str">
        <f t="shared" ref="TU8" si="256">IF(ISBLANK(TT8),"","temporal")</f>
        <v/>
      </c>
      <c r="TW8" s="33" t="str">
        <f t="shared" ref="TW8" si="257">IF(ISBLANK(TV8),"","temporal")</f>
        <v/>
      </c>
      <c r="TY8" s="33" t="str">
        <f t="shared" ref="TY8" si="258">IF(ISBLANK(TX8),"","temporal")</f>
        <v/>
      </c>
      <c r="UA8" s="32"/>
      <c r="UB8" s="33" t="str">
        <f t="shared" si="179"/>
        <v/>
      </c>
      <c r="UC8" s="33" t="str">
        <f t="shared" si="180"/>
        <v/>
      </c>
      <c r="UD8" s="32"/>
      <c r="UE8" s="33" t="str">
        <f t="shared" si="181"/>
        <v/>
      </c>
      <c r="UF8" s="33" t="str">
        <f t="shared" ref="UF8:UF71" si="259">IF(ISBLANK(UD8),"","topic")</f>
        <v/>
      </c>
      <c r="UG8" s="32"/>
      <c r="UH8" s="33" t="str">
        <f t="shared" si="183"/>
        <v/>
      </c>
      <c r="UI8" s="33" t="str">
        <f t="shared" si="184"/>
        <v/>
      </c>
      <c r="UJ8" s="32"/>
      <c r="UK8" s="33" t="str">
        <f t="shared" si="185"/>
        <v/>
      </c>
      <c r="UL8" s="33" t="str">
        <f t="shared" si="186"/>
        <v/>
      </c>
      <c r="UM8" s="32"/>
      <c r="UN8" s="33" t="str">
        <f t="shared" si="187"/>
        <v/>
      </c>
      <c r="UO8" s="33" t="str">
        <f t="shared" si="188"/>
        <v/>
      </c>
      <c r="UR8" s="36" t="str">
        <f t="shared" si="189"/>
        <v/>
      </c>
      <c r="US8" s="36" t="str">
        <f t="shared" si="2"/>
        <v/>
      </c>
      <c r="UU8" s="36" t="str">
        <f t="shared" si="190"/>
        <v/>
      </c>
      <c r="UV8" s="36" t="str">
        <f t="shared" si="3"/>
        <v/>
      </c>
      <c r="UX8" s="36" t="str">
        <f t="shared" si="191"/>
        <v/>
      </c>
      <c r="UY8" s="36" t="str">
        <f t="shared" si="4"/>
        <v/>
      </c>
      <c r="VA8" s="36" t="str">
        <f t="shared" si="192"/>
        <v/>
      </c>
      <c r="VB8" s="36" t="str">
        <f t="shared" si="5"/>
        <v/>
      </c>
      <c r="VD8" s="36" t="str">
        <f t="shared" si="193"/>
        <v/>
      </c>
      <c r="VE8" s="36" t="str">
        <f t="shared" si="6"/>
        <v/>
      </c>
      <c r="VH8" s="36" t="str">
        <f t="shared" si="194"/>
        <v/>
      </c>
      <c r="VI8" s="36" t="str">
        <f t="shared" si="7"/>
        <v/>
      </c>
      <c r="VK8" s="36" t="str">
        <f t="shared" si="195"/>
        <v/>
      </c>
      <c r="VL8" s="36" t="str">
        <f t="shared" si="8"/>
        <v/>
      </c>
      <c r="VN8" s="36" t="str">
        <f t="shared" si="196"/>
        <v/>
      </c>
      <c r="VO8" s="36" t="str">
        <f t="shared" si="9"/>
        <v/>
      </c>
      <c r="VQ8" s="36" t="str">
        <f t="shared" si="197"/>
        <v/>
      </c>
      <c r="VR8" s="36" t="str">
        <f t="shared" si="10"/>
        <v/>
      </c>
      <c r="VT8" s="36" t="str">
        <f t="shared" si="198"/>
        <v/>
      </c>
      <c r="VU8" s="36" t="str">
        <f t="shared" si="11"/>
        <v/>
      </c>
      <c r="VY8" s="33" t="str">
        <f t="shared" si="243"/>
        <v/>
      </c>
      <c r="WB8" s="36" t="str">
        <f t="shared" si="199"/>
        <v/>
      </c>
      <c r="WC8" s="33" t="str">
        <f t="shared" si="200"/>
        <v/>
      </c>
      <c r="WD8" s="32"/>
      <c r="WE8" s="32"/>
      <c r="WF8" s="36" t="str">
        <f t="shared" si="201"/>
        <v/>
      </c>
      <c r="WG8" s="33" t="str">
        <f t="shared" si="202"/>
        <v/>
      </c>
      <c r="WH8" s="32"/>
      <c r="WI8" s="32"/>
      <c r="WJ8" s="36" t="str">
        <f t="shared" si="203"/>
        <v/>
      </c>
      <c r="WK8" s="33" t="str">
        <f t="shared" si="204"/>
        <v/>
      </c>
      <c r="WL8" s="32"/>
      <c r="WM8" s="32"/>
      <c r="WN8" s="36" t="str">
        <f t="shared" si="205"/>
        <v/>
      </c>
      <c r="WO8" s="33" t="str">
        <f t="shared" si="206"/>
        <v/>
      </c>
      <c r="WP8" s="33"/>
      <c r="WQ8" s="32"/>
      <c r="WR8" s="36" t="str">
        <f t="shared" si="207"/>
        <v/>
      </c>
      <c r="WS8" s="33" t="str">
        <f t="shared" si="208"/>
        <v/>
      </c>
      <c r="WU8" s="33" t="str">
        <f t="shared" si="12"/>
        <v/>
      </c>
      <c r="WV8" s="33" t="str">
        <f t="shared" si="13"/>
        <v/>
      </c>
      <c r="WW8" s="33" t="str">
        <f t="shared" si="14"/>
        <v/>
      </c>
      <c r="WX8" s="33" t="str">
        <f t="shared" si="15"/>
        <v/>
      </c>
      <c r="WY8" s="33" t="str">
        <f t="shared" si="16"/>
        <v/>
      </c>
      <c r="WZ8" s="33" t="str">
        <f t="shared" si="17"/>
        <v/>
      </c>
      <c r="XA8" s="33" t="str">
        <f t="shared" si="18"/>
        <v/>
      </c>
      <c r="XB8" s="33" t="str">
        <f t="shared" si="19"/>
        <v/>
      </c>
      <c r="XC8" s="33" t="str">
        <f t="shared" si="20"/>
        <v/>
      </c>
    </row>
    <row r="9" spans="1:627" x14ac:dyDescent="0.35">
      <c r="C9" s="33" t="str">
        <f t="shared" si="21"/>
        <v/>
      </c>
      <c r="E9" s="32" t="str">
        <f t="shared" si="22"/>
        <v/>
      </c>
      <c r="F9" s="33" t="str">
        <f t="shared" si="23"/>
        <v/>
      </c>
      <c r="G9" s="33" t="str">
        <f t="shared" si="24"/>
        <v/>
      </c>
      <c r="J9" s="33" t="str">
        <f t="shared" si="25"/>
        <v/>
      </c>
      <c r="K9" s="33" t="str">
        <f t="shared" si="26"/>
        <v/>
      </c>
      <c r="L9" s="33" t="str">
        <f t="shared" si="27"/>
        <v/>
      </c>
      <c r="N9" s="33" t="str">
        <f t="shared" si="0"/>
        <v/>
      </c>
      <c r="O9" s="33" t="str">
        <f t="shared" si="1"/>
        <v/>
      </c>
      <c r="Q9" s="33" t="str">
        <f t="shared" si="28"/>
        <v/>
      </c>
      <c r="R9" s="33" t="str">
        <f t="shared" si="29"/>
        <v/>
      </c>
      <c r="U9" s="33" t="str">
        <f t="shared" si="30"/>
        <v/>
      </c>
      <c r="V9" s="33" t="str">
        <f t="shared" si="31"/>
        <v/>
      </c>
      <c r="X9" s="32"/>
      <c r="Y9" s="33" t="str">
        <f>IF(ISBLANK(X9),"",VLOOKUP(X9,resource_type!A:C,3,FALSE))</f>
        <v/>
      </c>
      <c r="Z9" s="33" t="str">
        <f>IF(ISBLANK(X9),"",VLOOKUP(X9,resource_type!A:C,2,FALSE))</f>
        <v/>
      </c>
      <c r="AA9" s="33" t="str">
        <f t="shared" si="32"/>
        <v/>
      </c>
      <c r="AB9" s="33" t="str">
        <f t="shared" si="33"/>
        <v/>
      </c>
      <c r="AC9" s="32"/>
      <c r="AD9" s="33" t="str">
        <f>IF(ISBLANK(AC9),"",VLOOKUP(AC9,resource_type!A:C,3,FALSE))</f>
        <v/>
      </c>
      <c r="AE9" s="32"/>
      <c r="AF9" s="33" t="str">
        <f>IF(ISBLANK(AE9),"",VLOOKUP(AE9,resource_type!A:C,3,FALSE))</f>
        <v/>
      </c>
      <c r="AH9" s="32"/>
      <c r="AI9" s="33" t="str">
        <f t="shared" si="34"/>
        <v/>
      </c>
      <c r="AJ9" s="32"/>
      <c r="AK9" s="33" t="str">
        <f t="shared" si="35"/>
        <v/>
      </c>
      <c r="AL9" s="32"/>
      <c r="AM9" s="33" t="str">
        <f t="shared" si="36"/>
        <v/>
      </c>
      <c r="AP9" s="36" t="str">
        <f t="shared" si="244"/>
        <v/>
      </c>
      <c r="AQ9" s="36" t="str">
        <f t="shared" si="245"/>
        <v/>
      </c>
      <c r="AT9" s="33" t="str">
        <f t="shared" si="222"/>
        <v/>
      </c>
      <c r="AU9" s="33" t="str">
        <f t="shared" si="38"/>
        <v/>
      </c>
      <c r="AV9" s="33" t="str">
        <f t="shared" si="39"/>
        <v/>
      </c>
      <c r="AW9" s="32"/>
      <c r="AX9" s="33" t="str">
        <f>IF(ISBLANK(AW9),"",VLOOKUP(AW9,role!A:E,2,FALSE))</f>
        <v/>
      </c>
      <c r="AY9" s="33" t="str">
        <f>IF(ISBLANK(AW9),"",VLOOKUP(AW9,role!A:E,3,FALSE))</f>
        <v/>
      </c>
      <c r="AZ9" s="33" t="str">
        <f>IF(ISBLANK(AW9),"",VLOOKUP(AW9,role!A:E,4,FALSE))</f>
        <v/>
      </c>
      <c r="BA9" s="33" t="str">
        <f>IF(ISBLANK(AW9),"",VLOOKUP(AW9,role!A:E,5,FALSE))</f>
        <v/>
      </c>
      <c r="BL9" s="33" t="str">
        <f t="shared" si="223"/>
        <v/>
      </c>
      <c r="BM9" s="33" t="str">
        <f t="shared" si="224"/>
        <v/>
      </c>
      <c r="BN9" s="33" t="str">
        <f t="shared" si="225"/>
        <v/>
      </c>
      <c r="BO9" s="32"/>
      <c r="BP9" s="33" t="str">
        <f>IF(ISBLANK(BO9),"",VLOOKUP(BO9,role!A:E,2,FALSE))</f>
        <v/>
      </c>
      <c r="BQ9" s="33" t="str">
        <f>IF(ISBLANK(BO9),"",VLOOKUP(BO9,role!A:E,3,FALSE))</f>
        <v/>
      </c>
      <c r="BR9" s="33" t="str">
        <f>IF(ISBLANK(BO9),"",VLOOKUP(BO9,role!A:E,4,FALSE))</f>
        <v/>
      </c>
      <c r="BS9" s="33" t="str">
        <f>IF(ISBLANK(BO9),"",VLOOKUP(BO9,role!A:E,5,FALSE))</f>
        <v/>
      </c>
      <c r="CD9" s="33" t="str">
        <f t="shared" si="40"/>
        <v/>
      </c>
      <c r="CE9" s="33" t="str">
        <f t="shared" si="41"/>
        <v/>
      </c>
      <c r="CF9" s="33" t="str">
        <f t="shared" si="42"/>
        <v/>
      </c>
      <c r="CG9" s="32"/>
      <c r="CH9" s="33" t="str">
        <f>IF(ISBLANK(CG9),"",VLOOKUP(CG9,role!A:E,2,FALSE))</f>
        <v/>
      </c>
      <c r="CI9" s="33" t="str">
        <f>IF(ISBLANK(CG9),"",VLOOKUP(CG9,role!A:E,3,FALSE))</f>
        <v/>
      </c>
      <c r="CJ9" s="33" t="str">
        <f>IF(ISBLANK(CG9),"",VLOOKUP(CG9,role!A:E,4,FALSE))</f>
        <v/>
      </c>
      <c r="CK9" s="33" t="str">
        <f>IF(ISBLANK(CG9),"",VLOOKUP(CG9,role!A:E,5,FALSE))</f>
        <v/>
      </c>
      <c r="CR9" s="32"/>
      <c r="CS9" s="32"/>
      <c r="CT9" s="41"/>
      <c r="CU9" s="32"/>
      <c r="CV9" s="33" t="str">
        <f t="shared" si="43"/>
        <v/>
      </c>
      <c r="CW9" s="33" t="str">
        <f t="shared" si="44"/>
        <v/>
      </c>
      <c r="CX9" s="33" t="str">
        <f t="shared" si="45"/>
        <v/>
      </c>
      <c r="CY9" s="32"/>
      <c r="CZ9" s="33" t="str">
        <f>IF(ISBLANK(CY9),"",VLOOKUP(CY9,role!A:E,2,FALSE))</f>
        <v/>
      </c>
      <c r="DA9" s="33" t="str">
        <f>IF(ISBLANK(CY9),"",VLOOKUP(CY9,role!A:E,3,FALSE))</f>
        <v/>
      </c>
      <c r="DB9" s="33" t="str">
        <f>IF(ISBLANK(CY9),"",VLOOKUP(CY9,role!A:E,4,FALSE))</f>
        <v/>
      </c>
      <c r="DC9" s="33" t="str">
        <f>IF(ISBLANK(CY9),"",VLOOKUP(CY9,role!A:E,5,FALSE))</f>
        <v/>
      </c>
      <c r="DJ9" s="32"/>
      <c r="DK9" s="32"/>
      <c r="DL9" s="41"/>
      <c r="DM9" s="32"/>
      <c r="DN9" s="33" t="str">
        <f t="shared" si="46"/>
        <v/>
      </c>
      <c r="DO9" s="33" t="str">
        <f t="shared" si="47"/>
        <v/>
      </c>
      <c r="DP9" s="33" t="str">
        <f t="shared" si="48"/>
        <v/>
      </c>
      <c r="DQ9" s="32"/>
      <c r="DR9" s="33" t="str">
        <f>IF(ISBLANK(DQ9),"",VLOOKUP(DQ9,role!A:E,2,FALSE))</f>
        <v/>
      </c>
      <c r="DS9" s="33" t="str">
        <f>IF(ISBLANK(DQ9),"",VLOOKUP(DQ9,role!A:E,3,FALSE))</f>
        <v/>
      </c>
      <c r="DT9" s="33" t="str">
        <f>IF(ISBLANK(DQ9),"",VLOOKUP(DQ9,role!A:E,4,FALSE))</f>
        <v/>
      </c>
      <c r="DU9" s="33" t="str">
        <f>IF(ISBLANK(DQ9),"",VLOOKUP(DQ9,role!A:E,5,FALSE))</f>
        <v/>
      </c>
      <c r="EB9" s="32"/>
      <c r="EC9" s="32"/>
      <c r="ED9" s="34"/>
      <c r="EE9" s="32"/>
      <c r="EF9" s="32"/>
      <c r="EG9" s="33" t="str">
        <f t="shared" si="49"/>
        <v/>
      </c>
      <c r="EH9" s="33" t="str">
        <f t="shared" si="50"/>
        <v/>
      </c>
      <c r="EI9" s="33" t="str">
        <f t="shared" si="51"/>
        <v/>
      </c>
      <c r="EJ9" s="32"/>
      <c r="EK9" s="33" t="str">
        <f>IF(ISBLANK(EJ9),"",VLOOKUP(EJ9,role!A:E,2,FALSE))</f>
        <v/>
      </c>
      <c r="EL9" s="33" t="str">
        <f>IF(ISBLANK(EJ9),"",VLOOKUP(EJ9,role!A:E,3,FALSE))</f>
        <v/>
      </c>
      <c r="EM9" s="33" t="str">
        <f>IF(ISBLANK(EJ9),"",VLOOKUP(EJ9,role!A:E,4,FALSE))</f>
        <v/>
      </c>
      <c r="EN9" s="33" t="str">
        <f>IF(ISBLANK(EJ9),"",VLOOKUP(EJ9,role!A:E,5,FALSE))</f>
        <v/>
      </c>
      <c r="EU9" s="32"/>
      <c r="EV9" s="32"/>
      <c r="EW9" s="41"/>
      <c r="EX9" s="32"/>
      <c r="EY9" s="33" t="str">
        <f t="shared" si="52"/>
        <v/>
      </c>
      <c r="EZ9" s="33" t="str">
        <f t="shared" si="53"/>
        <v/>
      </c>
      <c r="FA9" s="33" t="str">
        <f t="shared" si="54"/>
        <v/>
      </c>
      <c r="FB9" s="32"/>
      <c r="FC9" s="33" t="str">
        <f>IF(ISBLANK(FB9),"",VLOOKUP(FB9,role!A:E,2,FALSE))</f>
        <v/>
      </c>
      <c r="FD9" s="33" t="str">
        <f>IF(ISBLANK(FB9),"",VLOOKUP(FB9,role!A:E,3,FALSE))</f>
        <v/>
      </c>
      <c r="FE9" s="33" t="str">
        <f>IF(ISBLANK(FB9),"",VLOOKUP(FB9,role!A:E,4,FALSE))</f>
        <v/>
      </c>
      <c r="FF9" s="33" t="str">
        <f>IF(ISBLANK(FB9),"",VLOOKUP(FB9,role!A:E,5,FALSE))</f>
        <v/>
      </c>
      <c r="FM9" s="32"/>
      <c r="FN9" s="32"/>
      <c r="FO9" s="41"/>
      <c r="FP9" s="32"/>
      <c r="FQ9" s="33" t="str">
        <f t="shared" si="55"/>
        <v/>
      </c>
      <c r="FR9" s="33" t="str">
        <f t="shared" si="56"/>
        <v/>
      </c>
      <c r="FS9" s="33" t="str">
        <f t="shared" si="57"/>
        <v/>
      </c>
      <c r="FT9" s="32"/>
      <c r="FU9" s="33" t="str">
        <f>IF(ISBLANK(FT9),"",VLOOKUP(FT9,role!A:E,2,FALSE))</f>
        <v/>
      </c>
      <c r="FV9" s="33" t="str">
        <f>IF(ISBLANK(FT9),"",VLOOKUP(FT9,role!A:E,3,FALSE))</f>
        <v/>
      </c>
      <c r="FW9" s="33" t="str">
        <f>IF(ISBLANK(FT9),"",VLOOKUP(FT9,role!A:E,4,FALSE))</f>
        <v/>
      </c>
      <c r="FX9" s="33" t="str">
        <f>IF(ISBLANK(FT9),"",VLOOKUP(FT9,role!A:E,5,FALSE))</f>
        <v/>
      </c>
      <c r="GE9" s="32"/>
      <c r="GF9" s="32"/>
      <c r="GG9" s="41"/>
      <c r="GH9" s="32"/>
      <c r="GI9" s="33" t="str">
        <f t="shared" si="58"/>
        <v/>
      </c>
      <c r="GJ9" s="33" t="str">
        <f t="shared" si="59"/>
        <v/>
      </c>
      <c r="GK9" s="33" t="str">
        <f t="shared" si="60"/>
        <v/>
      </c>
      <c r="GL9" s="32"/>
      <c r="GM9" s="33" t="str">
        <f>IF(ISBLANK(GL9),"",VLOOKUP(GL9,role!A:E,2,FALSE))</f>
        <v/>
      </c>
      <c r="GN9" s="33" t="str">
        <f>IF(ISBLANK(GL9),"",VLOOKUP(GL9,role!A:E,3,FALSE))</f>
        <v/>
      </c>
      <c r="GO9" s="33" t="str">
        <f>IF(ISBLANK(GL9),"",VLOOKUP(GL9,role!A:E,4,FALSE))</f>
        <v/>
      </c>
      <c r="GP9" s="33" t="str">
        <f>IF(ISBLANK(GL9),"",VLOOKUP(GL9,role!A:E,5,FALSE))</f>
        <v/>
      </c>
      <c r="GW9" s="32"/>
      <c r="GX9" s="32"/>
      <c r="GY9" s="41"/>
      <c r="GZ9" s="32"/>
      <c r="HA9" s="33" t="str">
        <f t="shared" si="61"/>
        <v/>
      </c>
      <c r="HB9" s="33" t="str">
        <f t="shared" si="62"/>
        <v/>
      </c>
      <c r="HC9" s="33" t="str">
        <f t="shared" si="63"/>
        <v/>
      </c>
      <c r="HD9" s="32"/>
      <c r="HE9" s="33" t="str">
        <f>IF(ISBLANK(HD9),"",VLOOKUP(HD9,role!A:E,2,FALSE))</f>
        <v/>
      </c>
      <c r="HF9" s="33" t="str">
        <f>IF(ISBLANK(HD9),"",VLOOKUP(HD9,role!A:E,3,FALSE))</f>
        <v/>
      </c>
      <c r="HG9" s="33" t="str">
        <f>IF(ISBLANK(HD9),"",VLOOKUP(HD9,role!A:E,4,FALSE))</f>
        <v/>
      </c>
      <c r="HH9" s="33" t="str">
        <f>IF(ISBLANK(HD9),"",VLOOKUP(HD9,role!A:E,5,FALSE))</f>
        <v/>
      </c>
      <c r="HO9" s="32"/>
      <c r="HP9" s="32"/>
      <c r="HQ9" s="34"/>
      <c r="HR9" s="32"/>
      <c r="HS9" s="32"/>
      <c r="HT9" s="33" t="str">
        <f t="shared" si="64"/>
        <v/>
      </c>
      <c r="HU9" s="33" t="str">
        <f t="shared" si="65"/>
        <v/>
      </c>
      <c r="HV9" s="33" t="str">
        <f t="shared" si="66"/>
        <v/>
      </c>
      <c r="HW9" s="32"/>
      <c r="HX9" s="33" t="str">
        <f>IF(ISBLANK(HW9),"",VLOOKUP(HW9,role!A:E,2,FALSE))</f>
        <v/>
      </c>
      <c r="HY9" s="33" t="str">
        <f>IF(ISBLANK(HW9),"",VLOOKUP(HW9,role!A:E,3,FALSE))</f>
        <v/>
      </c>
      <c r="HZ9" s="33" t="str">
        <f>IF(ISBLANK(HW9),"",VLOOKUP(HW9,role!A:E,4,FALSE))</f>
        <v/>
      </c>
      <c r="IA9" s="33" t="str">
        <f>IF(ISBLANK(HW9),"",VLOOKUP(HW9,role!A:E,5,FALSE))</f>
        <v/>
      </c>
      <c r="IH9" s="32"/>
      <c r="II9" s="32"/>
      <c r="IJ9" s="41"/>
      <c r="IK9" s="32"/>
      <c r="IL9" s="33" t="str">
        <f t="shared" si="67"/>
        <v/>
      </c>
      <c r="IM9" s="33" t="str">
        <f t="shared" si="68"/>
        <v/>
      </c>
      <c r="IN9" s="33" t="str">
        <f t="shared" si="69"/>
        <v/>
      </c>
      <c r="IO9" s="32"/>
      <c r="IP9" s="33" t="str">
        <f>IF(ISBLANK(IO9),"",VLOOKUP(IO9,role!A:E,2,FALSE))</f>
        <v/>
      </c>
      <c r="IQ9" s="33" t="str">
        <f>IF(ISBLANK(IO9),"",VLOOKUP(IO9,role!A:E,3,FALSE))</f>
        <v/>
      </c>
      <c r="IR9" s="33" t="str">
        <f>IF(ISBLANK(IO9),"",VLOOKUP(IO9,role!A:E,4,FALSE))</f>
        <v/>
      </c>
      <c r="IS9" s="33" t="str">
        <f>IF(ISBLANK(IO9),"",VLOOKUP(IO9,role!A:E,5,FALSE))</f>
        <v/>
      </c>
      <c r="IZ9" s="32"/>
      <c r="JA9" s="32"/>
      <c r="JB9" s="41"/>
      <c r="JC9" s="32"/>
      <c r="JD9" s="33" t="str">
        <f t="shared" si="70"/>
        <v/>
      </c>
      <c r="JE9" s="33" t="str">
        <f t="shared" si="71"/>
        <v/>
      </c>
      <c r="JF9" s="33" t="str">
        <f t="shared" si="72"/>
        <v/>
      </c>
      <c r="JG9" s="32"/>
      <c r="JH9" s="33" t="str">
        <f>IF(ISBLANK(JG9),"",VLOOKUP(JG9,role!A:E,2,FALSE))</f>
        <v/>
      </c>
      <c r="JI9" s="33" t="str">
        <f>IF(ISBLANK(JG9),"",VLOOKUP(JG9,role!A:E,3,FALSE))</f>
        <v/>
      </c>
      <c r="JJ9" s="33" t="str">
        <f>IF(ISBLANK(JG9),"",VLOOKUP(JG9,role!A:E,4,FALSE))</f>
        <v/>
      </c>
      <c r="JK9" s="33" t="str">
        <f>IF(ISBLANK(JG9),"",VLOOKUP(JG9,role!A:E,5,FALSE))</f>
        <v/>
      </c>
      <c r="JR9" s="32"/>
      <c r="JS9" s="32"/>
      <c r="JT9" s="41"/>
      <c r="JU9" s="32"/>
      <c r="JV9" s="33" t="str">
        <f t="shared" si="73"/>
        <v/>
      </c>
      <c r="JW9" s="33" t="str">
        <f t="shared" si="74"/>
        <v/>
      </c>
      <c r="JX9" s="33" t="str">
        <f t="shared" si="75"/>
        <v/>
      </c>
      <c r="JY9" s="32"/>
      <c r="JZ9" s="33" t="str">
        <f>IF(ISBLANK(JY9),"",VLOOKUP(JY9,role!A:E,2,FALSE))</f>
        <v/>
      </c>
      <c r="KA9" s="33" t="str">
        <f>IF(ISBLANK(JY9),"",VLOOKUP(JY9,role!A:E,3,FALSE))</f>
        <v/>
      </c>
      <c r="KB9" s="33" t="str">
        <f>IF(ISBLANK(JY9),"",VLOOKUP(JY9,role!A:E,4,FALSE))</f>
        <v/>
      </c>
      <c r="KC9" s="33" t="str">
        <f>IF(ISBLANK(JY9),"",VLOOKUP(JY9,role!A:E,5,FALSE))</f>
        <v/>
      </c>
      <c r="KJ9" s="32"/>
      <c r="KK9" s="32"/>
      <c r="KL9" s="41"/>
      <c r="KM9" s="32"/>
      <c r="KN9" s="33" t="str">
        <f t="shared" si="76"/>
        <v/>
      </c>
      <c r="KO9" s="33" t="str">
        <f t="shared" si="77"/>
        <v/>
      </c>
      <c r="KP9" s="33" t="str">
        <f t="shared" si="78"/>
        <v/>
      </c>
      <c r="KQ9" s="32"/>
      <c r="KR9" s="33" t="str">
        <f>IF(ISBLANK(KQ9),"",VLOOKUP(KQ9,role!A:E,2,FALSE))</f>
        <v/>
      </c>
      <c r="KS9" s="33" t="str">
        <f>IF(ISBLANK(KQ9),"",VLOOKUP(KQ9,role!A:E,3,FALSE))</f>
        <v/>
      </c>
      <c r="KT9" s="33" t="str">
        <f>IF(ISBLANK(KQ9),"",VLOOKUP(KQ9,role!A:E,4,FALSE))</f>
        <v/>
      </c>
      <c r="KU9" s="33" t="str">
        <f>IF(ISBLANK(KQ9),"",VLOOKUP(KQ9,role!A:E,5,FALSE))</f>
        <v/>
      </c>
      <c r="LB9" s="32"/>
      <c r="LC9" s="32"/>
      <c r="LD9" s="41"/>
      <c r="LE9" s="32"/>
      <c r="LF9" s="33" t="str">
        <f t="shared" si="79"/>
        <v/>
      </c>
      <c r="LG9" s="33" t="str">
        <f t="shared" si="80"/>
        <v/>
      </c>
      <c r="LH9" s="33" t="str">
        <f t="shared" si="81"/>
        <v/>
      </c>
      <c r="LI9" s="32"/>
      <c r="LJ9" s="33" t="str">
        <f>IF(ISBLANK(LI9),"",VLOOKUP(LI9,role!A:E,2,FALSE))</f>
        <v/>
      </c>
      <c r="LK9" s="33" t="str">
        <f>IF(ISBLANK(LI9),"",VLOOKUP(LI9,role!A:E,3,FALSE))</f>
        <v/>
      </c>
      <c r="LL9" s="33" t="str">
        <f>IF(ISBLANK(LI9),"",VLOOKUP(LI9,role!A:E,4,FALSE))</f>
        <v/>
      </c>
      <c r="LM9" s="33" t="str">
        <f>IF(ISBLANK(LI9),"",VLOOKUP(LI9,role!A:E,5,FALSE))</f>
        <v/>
      </c>
      <c r="LT9" s="32"/>
      <c r="LU9" s="32"/>
      <c r="LV9" s="41"/>
      <c r="LW9" s="32"/>
      <c r="LX9" s="33" t="str">
        <f t="shared" si="82"/>
        <v/>
      </c>
      <c r="LY9" s="33" t="str">
        <f t="shared" si="83"/>
        <v/>
      </c>
      <c r="LZ9" s="33" t="str">
        <f t="shared" si="84"/>
        <v/>
      </c>
      <c r="MA9" s="32"/>
      <c r="MB9" s="33" t="str">
        <f>IF(ISBLANK(MA9),"",VLOOKUP(MA9,role!A:E,2,FALSE))</f>
        <v/>
      </c>
      <c r="MC9" s="33" t="str">
        <f>IF(ISBLANK(MA9),"",VLOOKUP(MA9,role!A:E,3,FALSE))</f>
        <v/>
      </c>
      <c r="MD9" s="33" t="str">
        <f>IF(ISBLANK(MA9),"",VLOOKUP(MA9,role!A:E,4,FALSE))</f>
        <v/>
      </c>
      <c r="ME9" s="33" t="str">
        <f>IF(ISBLANK(MA9),"",VLOOKUP(MA9,role!A:E,5,FALSE))</f>
        <v/>
      </c>
      <c r="ML9" s="32"/>
      <c r="MM9" s="32"/>
      <c r="MN9" s="41"/>
      <c r="MO9" s="32"/>
      <c r="MP9" s="33" t="str">
        <f t="shared" si="85"/>
        <v/>
      </c>
      <c r="MQ9" s="33" t="str">
        <f t="shared" si="86"/>
        <v/>
      </c>
      <c r="MR9" s="33" t="str">
        <f t="shared" si="87"/>
        <v/>
      </c>
      <c r="MS9" s="32"/>
      <c r="MT9" s="33" t="str">
        <f>IF(ISBLANK(MS9),"",VLOOKUP(MS9,role!A:E,2,FALSE))</f>
        <v/>
      </c>
      <c r="MU9" s="33" t="str">
        <f>IF(ISBLANK(MS9),"",VLOOKUP(MS9,role!A:E,3,FALSE))</f>
        <v/>
      </c>
      <c r="MV9" s="33" t="str">
        <f>IF(ISBLANK(MS9),"",VLOOKUP(MS9,role!A:E,4,FALSE))</f>
        <v/>
      </c>
      <c r="MW9" s="33" t="str">
        <f>IF(ISBLANK(MS9),"",VLOOKUP(MS9,role!A:E,5,FALSE))</f>
        <v/>
      </c>
      <c r="ND9" s="32"/>
      <c r="NE9" s="32"/>
      <c r="NF9" s="41"/>
      <c r="NG9" s="32"/>
      <c r="NH9" s="33" t="str">
        <f t="shared" si="88"/>
        <v/>
      </c>
      <c r="NI9" s="33" t="str">
        <f t="shared" si="89"/>
        <v/>
      </c>
      <c r="NJ9" s="33" t="str">
        <f t="shared" si="90"/>
        <v/>
      </c>
      <c r="NK9" s="32"/>
      <c r="NL9" s="33" t="str">
        <f>IF(ISBLANK(NK9),"",VLOOKUP(NK9,role!A:E,2,FALSE))</f>
        <v/>
      </c>
      <c r="NM9" s="33" t="str">
        <f>IF(ISBLANK(NK9),"",VLOOKUP(NK9,role!A:E,3,FALSE))</f>
        <v/>
      </c>
      <c r="NN9" s="33" t="str">
        <f>IF(ISBLANK(NK9),"",VLOOKUP(NK9,role!A:E,4,FALSE))</f>
        <v/>
      </c>
      <c r="NO9" s="33" t="str">
        <f>IF(ISBLANK(NK9),"",VLOOKUP(NK9,role!A:E,5,FALSE))</f>
        <v/>
      </c>
      <c r="NV9" s="32"/>
      <c r="NW9" s="32"/>
      <c r="NX9" s="41"/>
      <c r="NY9" s="32"/>
      <c r="NZ9" s="33" t="str">
        <f t="shared" si="91"/>
        <v/>
      </c>
      <c r="OA9" s="33" t="str">
        <f t="shared" si="92"/>
        <v/>
      </c>
      <c r="OB9" s="33" t="str">
        <f t="shared" si="93"/>
        <v/>
      </c>
      <c r="OC9" s="32"/>
      <c r="OD9" s="33" t="str">
        <f>IF(ISBLANK(OC9),"",VLOOKUP(OC9,role!A:E,2,FALSE))</f>
        <v/>
      </c>
      <c r="OE9" s="33" t="str">
        <f>IF(ISBLANK(OC9),"",VLOOKUP(OC9,role!A:E,3,FALSE))</f>
        <v/>
      </c>
      <c r="OF9" s="33" t="str">
        <f>IF(ISBLANK(OC9),"",VLOOKUP(OC9,role!A:E,4,FALSE))</f>
        <v/>
      </c>
      <c r="OG9" s="33" t="str">
        <f>IF(ISBLANK(OC9),"",VLOOKUP(OC9,role!A:E,5,FALSE))</f>
        <v/>
      </c>
      <c r="OR9" s="36" t="str">
        <f t="shared" si="94"/>
        <v/>
      </c>
      <c r="OS9" s="33" t="str">
        <f t="shared" si="95"/>
        <v/>
      </c>
      <c r="OT9" s="33" t="str">
        <f t="shared" si="226"/>
        <v/>
      </c>
      <c r="OU9" s="33" t="str">
        <f t="shared" si="227"/>
        <v/>
      </c>
      <c r="OV9" s="33" t="str">
        <f t="shared" si="228"/>
        <v/>
      </c>
      <c r="OW9" s="33" t="str">
        <f t="shared" si="229"/>
        <v/>
      </c>
      <c r="OY9" s="36" t="str">
        <f t="shared" si="100"/>
        <v/>
      </c>
      <c r="OZ9" s="33" t="str">
        <f t="shared" si="101"/>
        <v/>
      </c>
      <c r="PA9" s="33" t="str">
        <f t="shared" si="102"/>
        <v/>
      </c>
      <c r="PB9" s="33" t="str">
        <f t="shared" si="103"/>
        <v/>
      </c>
      <c r="PC9" s="33" t="str">
        <f t="shared" si="104"/>
        <v/>
      </c>
      <c r="PD9" s="33" t="str">
        <f t="shared" si="105"/>
        <v/>
      </c>
      <c r="PF9" s="36" t="str">
        <f t="shared" si="106"/>
        <v/>
      </c>
      <c r="PG9" s="33" t="str">
        <f t="shared" si="107"/>
        <v/>
      </c>
      <c r="PH9" s="33" t="str">
        <f t="shared" si="108"/>
        <v/>
      </c>
      <c r="PI9" s="33" t="str">
        <f t="shared" si="109"/>
        <v/>
      </c>
      <c r="PJ9" s="33" t="str">
        <f t="shared" si="110"/>
        <v/>
      </c>
      <c r="PK9" s="33" t="str">
        <f t="shared" si="111"/>
        <v/>
      </c>
      <c r="PM9" s="36" t="str">
        <f t="shared" si="112"/>
        <v/>
      </c>
      <c r="PN9" s="33" t="str">
        <f t="shared" si="113"/>
        <v/>
      </c>
      <c r="PO9" s="33" t="str">
        <f t="shared" si="114"/>
        <v/>
      </c>
      <c r="PP9" s="33" t="str">
        <f t="shared" si="115"/>
        <v/>
      </c>
      <c r="PQ9" s="33" t="str">
        <f t="shared" si="116"/>
        <v/>
      </c>
      <c r="PR9" s="33" t="str">
        <f t="shared" si="117"/>
        <v/>
      </c>
      <c r="PT9" s="36" t="str">
        <f t="shared" si="118"/>
        <v/>
      </c>
      <c r="PU9" s="33" t="str">
        <f t="shared" si="119"/>
        <v/>
      </c>
      <c r="PV9" s="33" t="str">
        <f t="shared" si="120"/>
        <v/>
      </c>
      <c r="PW9" s="33" t="str">
        <f t="shared" si="121"/>
        <v/>
      </c>
      <c r="PX9" s="33" t="str">
        <f t="shared" si="122"/>
        <v/>
      </c>
      <c r="PY9" s="33" t="str">
        <f t="shared" si="123"/>
        <v/>
      </c>
      <c r="QB9" s="36" t="str">
        <f t="shared" si="124"/>
        <v/>
      </c>
      <c r="QC9" s="33" t="str">
        <f t="shared" si="125"/>
        <v/>
      </c>
      <c r="QD9" s="33" t="str">
        <f t="shared" si="126"/>
        <v/>
      </c>
      <c r="QE9" s="33" t="str">
        <f t="shared" si="127"/>
        <v/>
      </c>
      <c r="QF9" s="33" t="str">
        <f t="shared" si="128"/>
        <v/>
      </c>
      <c r="QG9" s="33" t="str">
        <f t="shared" si="129"/>
        <v/>
      </c>
      <c r="QI9" s="36" t="str">
        <f t="shared" si="130"/>
        <v/>
      </c>
      <c r="QJ9" s="33" t="str">
        <f t="shared" si="131"/>
        <v/>
      </c>
      <c r="QK9" s="33" t="str">
        <f t="shared" si="132"/>
        <v/>
      </c>
      <c r="QL9" s="33" t="str">
        <f t="shared" si="133"/>
        <v/>
      </c>
      <c r="QM9" s="33" t="str">
        <f t="shared" si="134"/>
        <v/>
      </c>
      <c r="QN9" s="33" t="str">
        <f t="shared" si="135"/>
        <v/>
      </c>
      <c r="QP9" s="36" t="str">
        <f t="shared" si="136"/>
        <v/>
      </c>
      <c r="QQ9" s="33" t="str">
        <f t="shared" si="137"/>
        <v/>
      </c>
      <c r="QR9" s="33" t="str">
        <f t="shared" si="138"/>
        <v/>
      </c>
      <c r="QS9" s="33" t="str">
        <f t="shared" si="139"/>
        <v/>
      </c>
      <c r="QT9" s="33" t="str">
        <f t="shared" si="140"/>
        <v/>
      </c>
      <c r="QU9" s="33" t="str">
        <f t="shared" si="141"/>
        <v/>
      </c>
      <c r="QW9" s="36" t="str">
        <f t="shared" si="142"/>
        <v/>
      </c>
      <c r="QX9" s="33" t="str">
        <f t="shared" si="143"/>
        <v/>
      </c>
      <c r="QY9" s="33" t="str">
        <f t="shared" si="144"/>
        <v/>
      </c>
      <c r="QZ9" s="33" t="str">
        <f t="shared" si="145"/>
        <v/>
      </c>
      <c r="RA9" s="33" t="str">
        <f t="shared" si="146"/>
        <v/>
      </c>
      <c r="RB9" s="33" t="str">
        <f t="shared" si="147"/>
        <v/>
      </c>
      <c r="RD9" s="36" t="str">
        <f t="shared" si="148"/>
        <v/>
      </c>
      <c r="RE9" s="33" t="str">
        <f t="shared" si="149"/>
        <v/>
      </c>
      <c r="RF9" s="33" t="str">
        <f t="shared" si="150"/>
        <v/>
      </c>
      <c r="RG9" s="33" t="str">
        <f t="shared" si="151"/>
        <v/>
      </c>
      <c r="RH9" s="33" t="str">
        <f t="shared" si="152"/>
        <v/>
      </c>
      <c r="RI9" s="33" t="str">
        <f t="shared" si="153"/>
        <v/>
      </c>
      <c r="RM9" s="33" t="str">
        <f t="shared" si="154"/>
        <v/>
      </c>
      <c r="RO9" s="33" t="str">
        <f t="shared" si="155"/>
        <v/>
      </c>
      <c r="RQ9" s="33" t="str">
        <f t="shared" si="156"/>
        <v/>
      </c>
      <c r="RS9" s="33" t="str">
        <f t="shared" si="156"/>
        <v/>
      </c>
      <c r="RU9" s="33" t="str">
        <f t="shared" ref="RU9" si="260">IF(ISBLANK(RT9),"","topic")</f>
        <v/>
      </c>
      <c r="RW9" s="33" t="str">
        <f t="shared" ref="RW9" si="261">IF(ISBLANK(RV9),"","topic")</f>
        <v/>
      </c>
      <c r="RY9" s="33" t="str">
        <f t="shared" ref="RY9" si="262">IF(ISBLANK(RX9),"","topic")</f>
        <v/>
      </c>
      <c r="SA9" s="33" t="str">
        <f t="shared" ref="SA9" si="263">IF(ISBLANK(RZ9),"","topic")</f>
        <v/>
      </c>
      <c r="SC9" s="33" t="str">
        <f t="shared" ref="SC9" si="264">IF(ISBLANK(SB9),"","topic")</f>
        <v/>
      </c>
      <c r="SE9" s="33" t="str">
        <f t="shared" ref="SE9" si="265">IF(ISBLANK(SD9),"","topic")</f>
        <v/>
      </c>
      <c r="SG9" s="33" t="str">
        <f t="shared" ref="SG9" si="266">IF(ISBLANK(SF9),"","topic")</f>
        <v/>
      </c>
      <c r="SJ9" s="33" t="str">
        <f t="shared" si="164"/>
        <v/>
      </c>
      <c r="SL9" s="33" t="str">
        <f t="shared" si="165"/>
        <v/>
      </c>
      <c r="SN9" s="33" t="str">
        <f t="shared" si="166"/>
        <v/>
      </c>
      <c r="SP9" s="33" t="str">
        <f t="shared" si="167"/>
        <v/>
      </c>
      <c r="SR9" s="33" t="str">
        <f t="shared" si="168"/>
        <v/>
      </c>
      <c r="SU9" s="33" t="str">
        <f t="shared" si="169"/>
        <v/>
      </c>
      <c r="SW9" s="33" t="str">
        <f t="shared" si="169"/>
        <v/>
      </c>
      <c r="SY9" s="33" t="str">
        <f t="shared" si="169"/>
        <v/>
      </c>
      <c r="TA9" s="33" t="str">
        <f t="shared" si="169"/>
        <v/>
      </c>
      <c r="TC9" s="33" t="str">
        <f t="shared" si="170"/>
        <v/>
      </c>
      <c r="TF9" s="33" t="str">
        <f t="shared" si="171"/>
        <v/>
      </c>
      <c r="TH9" s="33" t="str">
        <f t="shared" si="171"/>
        <v/>
      </c>
      <c r="TJ9" s="33" t="str">
        <f t="shared" ref="TJ9" si="267">IF(ISBLANK(TI9),"","geographic")</f>
        <v/>
      </c>
      <c r="TL9" s="33" t="str">
        <f t="shared" ref="TL9" si="268">IF(ISBLANK(TK9),"","geographic")</f>
        <v/>
      </c>
      <c r="TN9" s="33" t="str">
        <f t="shared" ref="TN9" si="269">IF(ISBLANK(TM9),"","geographic")</f>
        <v/>
      </c>
      <c r="TQ9" s="33" t="str">
        <f t="shared" si="175"/>
        <v/>
      </c>
      <c r="TS9" s="33" t="str">
        <f t="shared" si="175"/>
        <v/>
      </c>
      <c r="TU9" s="33" t="str">
        <f t="shared" ref="TU9" si="270">IF(ISBLANK(TT9),"","temporal")</f>
        <v/>
      </c>
      <c r="TW9" s="33" t="str">
        <f t="shared" ref="TW9" si="271">IF(ISBLANK(TV9),"","temporal")</f>
        <v/>
      </c>
      <c r="TY9" s="33" t="str">
        <f t="shared" ref="TY9" si="272">IF(ISBLANK(TX9),"","temporal")</f>
        <v/>
      </c>
      <c r="UA9" s="32"/>
      <c r="UB9" s="33" t="str">
        <f t="shared" si="179"/>
        <v/>
      </c>
      <c r="UC9" s="33" t="str">
        <f t="shared" si="180"/>
        <v/>
      </c>
      <c r="UD9" s="32"/>
      <c r="UE9" s="33" t="str">
        <f t="shared" si="181"/>
        <v/>
      </c>
      <c r="UF9" s="33" t="str">
        <f t="shared" si="259"/>
        <v/>
      </c>
      <c r="UG9" s="32"/>
      <c r="UH9" s="33" t="str">
        <f t="shared" si="183"/>
        <v/>
      </c>
      <c r="UI9" s="33" t="str">
        <f t="shared" si="184"/>
        <v/>
      </c>
      <c r="UJ9" s="32"/>
      <c r="UK9" s="33" t="str">
        <f t="shared" si="185"/>
        <v/>
      </c>
      <c r="UL9" s="33" t="str">
        <f t="shared" si="186"/>
        <v/>
      </c>
      <c r="UM9" s="32"/>
      <c r="UN9" s="33" t="str">
        <f t="shared" si="187"/>
        <v/>
      </c>
      <c r="UO9" s="33" t="str">
        <f t="shared" si="188"/>
        <v/>
      </c>
      <c r="UR9" s="36" t="str">
        <f t="shared" si="189"/>
        <v/>
      </c>
      <c r="US9" s="36" t="str">
        <f t="shared" si="2"/>
        <v/>
      </c>
      <c r="UU9" s="36" t="str">
        <f t="shared" si="190"/>
        <v/>
      </c>
      <c r="UV9" s="36" t="str">
        <f t="shared" si="3"/>
        <v/>
      </c>
      <c r="UX9" s="36" t="str">
        <f t="shared" si="191"/>
        <v/>
      </c>
      <c r="UY9" s="36" t="str">
        <f t="shared" si="4"/>
        <v/>
      </c>
      <c r="VA9" s="36" t="str">
        <f t="shared" si="192"/>
        <v/>
      </c>
      <c r="VB9" s="36" t="str">
        <f t="shared" si="5"/>
        <v/>
      </c>
      <c r="VD9" s="36" t="str">
        <f t="shared" si="193"/>
        <v/>
      </c>
      <c r="VE9" s="36" t="str">
        <f t="shared" si="6"/>
        <v/>
      </c>
      <c r="VH9" s="36" t="str">
        <f t="shared" si="194"/>
        <v/>
      </c>
      <c r="VI9" s="36" t="str">
        <f t="shared" si="7"/>
        <v/>
      </c>
      <c r="VK9" s="36" t="str">
        <f t="shared" si="195"/>
        <v/>
      </c>
      <c r="VL9" s="36" t="str">
        <f t="shared" si="8"/>
        <v/>
      </c>
      <c r="VN9" s="36" t="str">
        <f t="shared" si="196"/>
        <v/>
      </c>
      <c r="VO9" s="36" t="str">
        <f t="shared" si="9"/>
        <v/>
      </c>
      <c r="VQ9" s="36" t="str">
        <f t="shared" si="197"/>
        <v/>
      </c>
      <c r="VR9" s="36" t="str">
        <f t="shared" si="10"/>
        <v/>
      </c>
      <c r="VT9" s="36" t="str">
        <f t="shared" si="198"/>
        <v/>
      </c>
      <c r="VU9" s="36" t="str">
        <f t="shared" si="11"/>
        <v/>
      </c>
      <c r="VY9" s="33" t="str">
        <f t="shared" si="243"/>
        <v/>
      </c>
      <c r="WB9" s="36" t="str">
        <f t="shared" si="199"/>
        <v/>
      </c>
      <c r="WC9" s="33" t="str">
        <f t="shared" si="200"/>
        <v/>
      </c>
      <c r="WD9" s="32"/>
      <c r="WE9" s="32"/>
      <c r="WF9" s="36" t="str">
        <f t="shared" si="201"/>
        <v/>
      </c>
      <c r="WG9" s="33" t="str">
        <f t="shared" si="202"/>
        <v/>
      </c>
      <c r="WH9" s="32"/>
      <c r="WI9" s="32"/>
      <c r="WJ9" s="36" t="str">
        <f t="shared" si="203"/>
        <v/>
      </c>
      <c r="WK9" s="33" t="str">
        <f t="shared" si="204"/>
        <v/>
      </c>
      <c r="WL9" s="32"/>
      <c r="WM9" s="32"/>
      <c r="WN9" s="36" t="str">
        <f t="shared" si="205"/>
        <v/>
      </c>
      <c r="WO9" s="33" t="str">
        <f t="shared" si="206"/>
        <v/>
      </c>
      <c r="WP9" s="33"/>
      <c r="WQ9" s="32"/>
      <c r="WR9" s="36" t="str">
        <f t="shared" si="207"/>
        <v/>
      </c>
      <c r="WS9" s="33" t="str">
        <f t="shared" si="208"/>
        <v/>
      </c>
      <c r="WU9" s="33" t="str">
        <f t="shared" si="12"/>
        <v/>
      </c>
      <c r="WV9" s="33" t="str">
        <f t="shared" si="13"/>
        <v/>
      </c>
      <c r="WW9" s="33" t="str">
        <f t="shared" si="14"/>
        <v/>
      </c>
      <c r="WX9" s="33" t="str">
        <f t="shared" si="15"/>
        <v/>
      </c>
      <c r="WY9" s="33" t="str">
        <f t="shared" si="16"/>
        <v/>
      </c>
      <c r="WZ9" s="33" t="str">
        <f t="shared" si="17"/>
        <v/>
      </c>
      <c r="XA9" s="33" t="str">
        <f t="shared" si="18"/>
        <v/>
      </c>
      <c r="XB9" s="33" t="str">
        <f t="shared" si="19"/>
        <v/>
      </c>
      <c r="XC9" s="33" t="str">
        <f t="shared" si="20"/>
        <v/>
      </c>
    </row>
    <row r="10" spans="1:627" x14ac:dyDescent="0.35">
      <c r="C10" s="33" t="str">
        <f t="shared" si="21"/>
        <v/>
      </c>
      <c r="E10" s="32" t="str">
        <f t="shared" si="22"/>
        <v/>
      </c>
      <c r="F10" s="33" t="str">
        <f t="shared" si="23"/>
        <v/>
      </c>
      <c r="G10" s="33" t="str">
        <f t="shared" si="24"/>
        <v/>
      </c>
      <c r="J10" s="33" t="str">
        <f t="shared" si="25"/>
        <v/>
      </c>
      <c r="K10" s="33" t="str">
        <f t="shared" si="26"/>
        <v/>
      </c>
      <c r="L10" s="33" t="str">
        <f t="shared" si="27"/>
        <v/>
      </c>
      <c r="N10" s="33" t="str">
        <f t="shared" si="0"/>
        <v/>
      </c>
      <c r="O10" s="33" t="str">
        <f t="shared" si="1"/>
        <v/>
      </c>
      <c r="Q10" s="33" t="str">
        <f t="shared" si="28"/>
        <v/>
      </c>
      <c r="R10" s="33" t="str">
        <f t="shared" si="29"/>
        <v/>
      </c>
      <c r="U10" s="33" t="str">
        <f t="shared" si="30"/>
        <v/>
      </c>
      <c r="V10" s="33" t="str">
        <f t="shared" si="31"/>
        <v/>
      </c>
      <c r="X10" s="32"/>
      <c r="Y10" s="33" t="str">
        <f>IF(ISBLANK(X10),"",VLOOKUP(X10,resource_type!A:C,3,FALSE))</f>
        <v/>
      </c>
      <c r="Z10" s="33" t="str">
        <f>IF(ISBLANK(X10),"",VLOOKUP(X10,resource_type!A:C,2,FALSE))</f>
        <v/>
      </c>
      <c r="AA10" s="33" t="str">
        <f t="shared" si="32"/>
        <v/>
      </c>
      <c r="AB10" s="33" t="str">
        <f t="shared" si="33"/>
        <v/>
      </c>
      <c r="AC10" s="32"/>
      <c r="AD10" s="33" t="str">
        <f>IF(ISBLANK(AC10),"",VLOOKUP(AC10,resource_type!A:C,3,FALSE))</f>
        <v/>
      </c>
      <c r="AE10" s="32"/>
      <c r="AF10" s="33" t="str">
        <f>IF(ISBLANK(AE10),"",VLOOKUP(AE10,resource_type!A:C,3,FALSE))</f>
        <v/>
      </c>
      <c r="AH10" s="32"/>
      <c r="AI10" s="33" t="str">
        <f t="shared" si="34"/>
        <v/>
      </c>
      <c r="AJ10" s="32"/>
      <c r="AK10" s="33" t="str">
        <f t="shared" si="35"/>
        <v/>
      </c>
      <c r="AL10" s="32"/>
      <c r="AM10" s="33" t="str">
        <f t="shared" si="36"/>
        <v/>
      </c>
      <c r="AP10" s="36" t="str">
        <f t="shared" si="244"/>
        <v/>
      </c>
      <c r="AQ10" s="36" t="str">
        <f t="shared" si="245"/>
        <v/>
      </c>
      <c r="AT10" s="33" t="str">
        <f t="shared" si="222"/>
        <v/>
      </c>
      <c r="AU10" s="33" t="str">
        <f t="shared" si="38"/>
        <v/>
      </c>
      <c r="AV10" s="33" t="str">
        <f t="shared" si="39"/>
        <v/>
      </c>
      <c r="AW10" s="32"/>
      <c r="AX10" s="33" t="str">
        <f>IF(ISBLANK(AW10),"",VLOOKUP(AW10,role!A:E,2,FALSE))</f>
        <v/>
      </c>
      <c r="AY10" s="33" t="str">
        <f>IF(ISBLANK(AW10),"",VLOOKUP(AW10,role!A:E,3,FALSE))</f>
        <v/>
      </c>
      <c r="AZ10" s="33" t="str">
        <f>IF(ISBLANK(AW10),"",VLOOKUP(AW10,role!A:E,4,FALSE))</f>
        <v/>
      </c>
      <c r="BA10" s="33" t="str">
        <f>IF(ISBLANK(AW10),"",VLOOKUP(AW10,role!A:E,5,FALSE))</f>
        <v/>
      </c>
      <c r="BL10" s="33" t="str">
        <f t="shared" si="223"/>
        <v/>
      </c>
      <c r="BM10" s="33" t="str">
        <f t="shared" si="224"/>
        <v/>
      </c>
      <c r="BN10" s="33" t="str">
        <f t="shared" si="225"/>
        <v/>
      </c>
      <c r="BO10" s="32"/>
      <c r="BP10" s="33" t="str">
        <f>IF(ISBLANK(BO10),"",VLOOKUP(BO10,role!A:E,2,FALSE))</f>
        <v/>
      </c>
      <c r="BQ10" s="33" t="str">
        <f>IF(ISBLANK(BO10),"",VLOOKUP(BO10,role!A:E,3,FALSE))</f>
        <v/>
      </c>
      <c r="BR10" s="33" t="str">
        <f>IF(ISBLANK(BO10),"",VLOOKUP(BO10,role!A:E,4,FALSE))</f>
        <v/>
      </c>
      <c r="BS10" s="33" t="str">
        <f>IF(ISBLANK(BO10),"",VLOOKUP(BO10,role!A:E,5,FALSE))</f>
        <v/>
      </c>
      <c r="CD10" s="33" t="str">
        <f t="shared" si="40"/>
        <v/>
      </c>
      <c r="CE10" s="33" t="str">
        <f t="shared" si="41"/>
        <v/>
      </c>
      <c r="CF10" s="33" t="str">
        <f t="shared" si="42"/>
        <v/>
      </c>
      <c r="CG10" s="32"/>
      <c r="CH10" s="33" t="str">
        <f>IF(ISBLANK(CG10),"",VLOOKUP(CG10,role!A:E,2,FALSE))</f>
        <v/>
      </c>
      <c r="CI10" s="33" t="str">
        <f>IF(ISBLANK(CG10),"",VLOOKUP(CG10,role!A:E,3,FALSE))</f>
        <v/>
      </c>
      <c r="CJ10" s="33" t="str">
        <f>IF(ISBLANK(CG10),"",VLOOKUP(CG10,role!A:E,4,FALSE))</f>
        <v/>
      </c>
      <c r="CK10" s="33" t="str">
        <f>IF(ISBLANK(CG10),"",VLOOKUP(CG10,role!A:E,5,FALSE))</f>
        <v/>
      </c>
      <c r="CR10" s="32"/>
      <c r="CS10" s="32"/>
      <c r="CT10" s="41"/>
      <c r="CU10" s="32"/>
      <c r="CV10" s="33" t="str">
        <f t="shared" si="43"/>
        <v/>
      </c>
      <c r="CW10" s="33" t="str">
        <f t="shared" si="44"/>
        <v/>
      </c>
      <c r="CX10" s="33" t="str">
        <f t="shared" si="45"/>
        <v/>
      </c>
      <c r="CY10" s="32"/>
      <c r="CZ10" s="33" t="str">
        <f>IF(ISBLANK(CY10),"",VLOOKUP(CY10,role!A:E,2,FALSE))</f>
        <v/>
      </c>
      <c r="DA10" s="33" t="str">
        <f>IF(ISBLANK(CY10),"",VLOOKUP(CY10,role!A:E,3,FALSE))</f>
        <v/>
      </c>
      <c r="DB10" s="33" t="str">
        <f>IF(ISBLANK(CY10),"",VLOOKUP(CY10,role!A:E,4,FALSE))</f>
        <v/>
      </c>
      <c r="DC10" s="33" t="str">
        <f>IF(ISBLANK(CY10),"",VLOOKUP(CY10,role!A:E,5,FALSE))</f>
        <v/>
      </c>
      <c r="DJ10" s="32"/>
      <c r="DK10" s="32"/>
      <c r="DL10" s="41"/>
      <c r="DM10" s="32"/>
      <c r="DN10" s="33" t="str">
        <f t="shared" si="46"/>
        <v/>
      </c>
      <c r="DO10" s="33" t="str">
        <f t="shared" si="47"/>
        <v/>
      </c>
      <c r="DP10" s="33" t="str">
        <f t="shared" si="48"/>
        <v/>
      </c>
      <c r="DQ10" s="32"/>
      <c r="DR10" s="33" t="str">
        <f>IF(ISBLANK(DQ10),"",VLOOKUP(DQ10,role!A:E,2,FALSE))</f>
        <v/>
      </c>
      <c r="DS10" s="33" t="str">
        <f>IF(ISBLANK(DQ10),"",VLOOKUP(DQ10,role!A:E,3,FALSE))</f>
        <v/>
      </c>
      <c r="DT10" s="33" t="str">
        <f>IF(ISBLANK(DQ10),"",VLOOKUP(DQ10,role!A:E,4,FALSE))</f>
        <v/>
      </c>
      <c r="DU10" s="33" t="str">
        <f>IF(ISBLANK(DQ10),"",VLOOKUP(DQ10,role!A:E,5,FALSE))</f>
        <v/>
      </c>
      <c r="EB10" s="32"/>
      <c r="EC10" s="32"/>
      <c r="ED10" s="34"/>
      <c r="EE10" s="32"/>
      <c r="EF10" s="32"/>
      <c r="EG10" s="33" t="str">
        <f t="shared" si="49"/>
        <v/>
      </c>
      <c r="EH10" s="33" t="str">
        <f t="shared" si="50"/>
        <v/>
      </c>
      <c r="EI10" s="33" t="str">
        <f t="shared" si="51"/>
        <v/>
      </c>
      <c r="EJ10" s="32"/>
      <c r="EK10" s="33" t="str">
        <f>IF(ISBLANK(EJ10),"",VLOOKUP(EJ10,role!A:E,2,FALSE))</f>
        <v/>
      </c>
      <c r="EL10" s="33" t="str">
        <f>IF(ISBLANK(EJ10),"",VLOOKUP(EJ10,role!A:E,3,FALSE))</f>
        <v/>
      </c>
      <c r="EM10" s="33" t="str">
        <f>IF(ISBLANK(EJ10),"",VLOOKUP(EJ10,role!A:E,4,FALSE))</f>
        <v/>
      </c>
      <c r="EN10" s="33" t="str">
        <f>IF(ISBLANK(EJ10),"",VLOOKUP(EJ10,role!A:E,5,FALSE))</f>
        <v/>
      </c>
      <c r="EU10" s="32"/>
      <c r="EV10" s="32"/>
      <c r="EW10" s="41"/>
      <c r="EX10" s="32"/>
      <c r="EY10" s="33" t="str">
        <f t="shared" si="52"/>
        <v/>
      </c>
      <c r="EZ10" s="33" t="str">
        <f t="shared" si="53"/>
        <v/>
      </c>
      <c r="FA10" s="33" t="str">
        <f t="shared" si="54"/>
        <v/>
      </c>
      <c r="FB10" s="32"/>
      <c r="FC10" s="33" t="str">
        <f>IF(ISBLANK(FB10),"",VLOOKUP(FB10,role!A:E,2,FALSE))</f>
        <v/>
      </c>
      <c r="FD10" s="33" t="str">
        <f>IF(ISBLANK(FB10),"",VLOOKUP(FB10,role!A:E,3,FALSE))</f>
        <v/>
      </c>
      <c r="FE10" s="33" t="str">
        <f>IF(ISBLANK(FB10),"",VLOOKUP(FB10,role!A:E,4,FALSE))</f>
        <v/>
      </c>
      <c r="FF10" s="33" t="str">
        <f>IF(ISBLANK(FB10),"",VLOOKUP(FB10,role!A:E,5,FALSE))</f>
        <v/>
      </c>
      <c r="FM10" s="32"/>
      <c r="FN10" s="32"/>
      <c r="FO10" s="41"/>
      <c r="FP10" s="32"/>
      <c r="FQ10" s="33" t="str">
        <f t="shared" si="55"/>
        <v/>
      </c>
      <c r="FR10" s="33" t="str">
        <f t="shared" si="56"/>
        <v/>
      </c>
      <c r="FS10" s="33" t="str">
        <f t="shared" si="57"/>
        <v/>
      </c>
      <c r="FT10" s="32"/>
      <c r="FU10" s="33" t="str">
        <f>IF(ISBLANK(FT10),"",VLOOKUP(FT10,role!A:E,2,FALSE))</f>
        <v/>
      </c>
      <c r="FV10" s="33" t="str">
        <f>IF(ISBLANK(FT10),"",VLOOKUP(FT10,role!A:E,3,FALSE))</f>
        <v/>
      </c>
      <c r="FW10" s="33" t="str">
        <f>IF(ISBLANK(FT10),"",VLOOKUP(FT10,role!A:E,4,FALSE))</f>
        <v/>
      </c>
      <c r="FX10" s="33" t="str">
        <f>IF(ISBLANK(FT10),"",VLOOKUP(FT10,role!A:E,5,FALSE))</f>
        <v/>
      </c>
      <c r="GE10" s="32"/>
      <c r="GF10" s="32"/>
      <c r="GG10" s="41"/>
      <c r="GH10" s="32"/>
      <c r="GI10" s="33" t="str">
        <f t="shared" si="58"/>
        <v/>
      </c>
      <c r="GJ10" s="33" t="str">
        <f t="shared" si="59"/>
        <v/>
      </c>
      <c r="GK10" s="33" t="str">
        <f t="shared" si="60"/>
        <v/>
      </c>
      <c r="GL10" s="32"/>
      <c r="GM10" s="33" t="str">
        <f>IF(ISBLANK(GL10),"",VLOOKUP(GL10,role!A:E,2,FALSE))</f>
        <v/>
      </c>
      <c r="GN10" s="33" t="str">
        <f>IF(ISBLANK(GL10),"",VLOOKUP(GL10,role!A:E,3,FALSE))</f>
        <v/>
      </c>
      <c r="GO10" s="33" t="str">
        <f>IF(ISBLANK(GL10),"",VLOOKUP(GL10,role!A:E,4,FALSE))</f>
        <v/>
      </c>
      <c r="GP10" s="33" t="str">
        <f>IF(ISBLANK(GL10),"",VLOOKUP(GL10,role!A:E,5,FALSE))</f>
        <v/>
      </c>
      <c r="GW10" s="32"/>
      <c r="GX10" s="32"/>
      <c r="GY10" s="41"/>
      <c r="GZ10" s="32"/>
      <c r="HA10" s="33" t="str">
        <f t="shared" si="61"/>
        <v/>
      </c>
      <c r="HB10" s="33" t="str">
        <f t="shared" si="62"/>
        <v/>
      </c>
      <c r="HC10" s="33" t="str">
        <f t="shared" si="63"/>
        <v/>
      </c>
      <c r="HD10" s="32"/>
      <c r="HE10" s="33" t="str">
        <f>IF(ISBLANK(HD10),"",VLOOKUP(HD10,role!A:E,2,FALSE))</f>
        <v/>
      </c>
      <c r="HF10" s="33" t="str">
        <f>IF(ISBLANK(HD10),"",VLOOKUP(HD10,role!A:E,3,FALSE))</f>
        <v/>
      </c>
      <c r="HG10" s="33" t="str">
        <f>IF(ISBLANK(HD10),"",VLOOKUP(HD10,role!A:E,4,FALSE))</f>
        <v/>
      </c>
      <c r="HH10" s="33" t="str">
        <f>IF(ISBLANK(HD10),"",VLOOKUP(HD10,role!A:E,5,FALSE))</f>
        <v/>
      </c>
      <c r="HO10" s="32"/>
      <c r="HP10" s="32"/>
      <c r="HQ10" s="34"/>
      <c r="HR10" s="32"/>
      <c r="HS10" s="32"/>
      <c r="HT10" s="33" t="str">
        <f t="shared" si="64"/>
        <v/>
      </c>
      <c r="HU10" s="33" t="str">
        <f t="shared" si="65"/>
        <v/>
      </c>
      <c r="HV10" s="33" t="str">
        <f t="shared" si="66"/>
        <v/>
      </c>
      <c r="HW10" s="32"/>
      <c r="HX10" s="33" t="str">
        <f>IF(ISBLANK(HW10),"",VLOOKUP(HW10,role!A:E,2,FALSE))</f>
        <v/>
      </c>
      <c r="HY10" s="33" t="str">
        <f>IF(ISBLANK(HW10),"",VLOOKUP(HW10,role!A:E,3,FALSE))</f>
        <v/>
      </c>
      <c r="HZ10" s="33" t="str">
        <f>IF(ISBLANK(HW10),"",VLOOKUP(HW10,role!A:E,4,FALSE))</f>
        <v/>
      </c>
      <c r="IA10" s="33" t="str">
        <f>IF(ISBLANK(HW10),"",VLOOKUP(HW10,role!A:E,5,FALSE))</f>
        <v/>
      </c>
      <c r="IH10" s="32"/>
      <c r="II10" s="32"/>
      <c r="IJ10" s="41"/>
      <c r="IK10" s="32"/>
      <c r="IL10" s="33" t="str">
        <f t="shared" si="67"/>
        <v/>
      </c>
      <c r="IM10" s="33" t="str">
        <f t="shared" si="68"/>
        <v/>
      </c>
      <c r="IN10" s="33" t="str">
        <f t="shared" si="69"/>
        <v/>
      </c>
      <c r="IO10" s="32"/>
      <c r="IP10" s="33" t="str">
        <f>IF(ISBLANK(IO10),"",VLOOKUP(IO10,role!A:E,2,FALSE))</f>
        <v/>
      </c>
      <c r="IQ10" s="33" t="str">
        <f>IF(ISBLANK(IO10),"",VLOOKUP(IO10,role!A:E,3,FALSE))</f>
        <v/>
      </c>
      <c r="IR10" s="33" t="str">
        <f>IF(ISBLANK(IO10),"",VLOOKUP(IO10,role!A:E,4,FALSE))</f>
        <v/>
      </c>
      <c r="IS10" s="33" t="str">
        <f>IF(ISBLANK(IO10),"",VLOOKUP(IO10,role!A:E,5,FALSE))</f>
        <v/>
      </c>
      <c r="IZ10" s="32"/>
      <c r="JA10" s="32"/>
      <c r="JB10" s="41"/>
      <c r="JC10" s="32"/>
      <c r="JD10" s="33" t="str">
        <f t="shared" si="70"/>
        <v/>
      </c>
      <c r="JE10" s="33" t="str">
        <f t="shared" si="71"/>
        <v/>
      </c>
      <c r="JF10" s="33" t="str">
        <f t="shared" si="72"/>
        <v/>
      </c>
      <c r="JG10" s="32"/>
      <c r="JH10" s="33" t="str">
        <f>IF(ISBLANK(JG10),"",VLOOKUP(JG10,role!A:E,2,FALSE))</f>
        <v/>
      </c>
      <c r="JI10" s="33" t="str">
        <f>IF(ISBLANK(JG10),"",VLOOKUP(JG10,role!A:E,3,FALSE))</f>
        <v/>
      </c>
      <c r="JJ10" s="33" t="str">
        <f>IF(ISBLANK(JG10),"",VLOOKUP(JG10,role!A:E,4,FALSE))</f>
        <v/>
      </c>
      <c r="JK10" s="33" t="str">
        <f>IF(ISBLANK(JG10),"",VLOOKUP(JG10,role!A:E,5,FALSE))</f>
        <v/>
      </c>
      <c r="JR10" s="32"/>
      <c r="JS10" s="32"/>
      <c r="JT10" s="41"/>
      <c r="JU10" s="32"/>
      <c r="JV10" s="33" t="str">
        <f t="shared" si="73"/>
        <v/>
      </c>
      <c r="JW10" s="33" t="str">
        <f t="shared" si="74"/>
        <v/>
      </c>
      <c r="JX10" s="33" t="str">
        <f t="shared" si="75"/>
        <v/>
      </c>
      <c r="JY10" s="32"/>
      <c r="JZ10" s="33" t="str">
        <f>IF(ISBLANK(JY10),"",VLOOKUP(JY10,role!A:E,2,FALSE))</f>
        <v/>
      </c>
      <c r="KA10" s="33" t="str">
        <f>IF(ISBLANK(JY10),"",VLOOKUP(JY10,role!A:E,3,FALSE))</f>
        <v/>
      </c>
      <c r="KB10" s="33" t="str">
        <f>IF(ISBLANK(JY10),"",VLOOKUP(JY10,role!A:E,4,FALSE))</f>
        <v/>
      </c>
      <c r="KC10" s="33" t="str">
        <f>IF(ISBLANK(JY10),"",VLOOKUP(JY10,role!A:E,5,FALSE))</f>
        <v/>
      </c>
      <c r="KJ10" s="32"/>
      <c r="KK10" s="32"/>
      <c r="KL10" s="41"/>
      <c r="KM10" s="32"/>
      <c r="KN10" s="33" t="str">
        <f t="shared" si="76"/>
        <v/>
      </c>
      <c r="KO10" s="33" t="str">
        <f t="shared" si="77"/>
        <v/>
      </c>
      <c r="KP10" s="33" t="str">
        <f t="shared" si="78"/>
        <v/>
      </c>
      <c r="KQ10" s="32"/>
      <c r="KR10" s="33" t="str">
        <f>IF(ISBLANK(KQ10),"",VLOOKUP(KQ10,role!A:E,2,FALSE))</f>
        <v/>
      </c>
      <c r="KS10" s="33" t="str">
        <f>IF(ISBLANK(KQ10),"",VLOOKUP(KQ10,role!A:E,3,FALSE))</f>
        <v/>
      </c>
      <c r="KT10" s="33" t="str">
        <f>IF(ISBLANK(KQ10),"",VLOOKUP(KQ10,role!A:E,4,FALSE))</f>
        <v/>
      </c>
      <c r="KU10" s="33" t="str">
        <f>IF(ISBLANK(KQ10),"",VLOOKUP(KQ10,role!A:E,5,FALSE))</f>
        <v/>
      </c>
      <c r="LB10" s="32"/>
      <c r="LC10" s="32"/>
      <c r="LD10" s="41"/>
      <c r="LE10" s="32"/>
      <c r="LF10" s="33" t="str">
        <f t="shared" si="79"/>
        <v/>
      </c>
      <c r="LG10" s="33" t="str">
        <f t="shared" si="80"/>
        <v/>
      </c>
      <c r="LH10" s="33" t="str">
        <f t="shared" si="81"/>
        <v/>
      </c>
      <c r="LI10" s="32"/>
      <c r="LJ10" s="33" t="str">
        <f>IF(ISBLANK(LI10),"",VLOOKUP(LI10,role!A:E,2,FALSE))</f>
        <v/>
      </c>
      <c r="LK10" s="33" t="str">
        <f>IF(ISBLANK(LI10),"",VLOOKUP(LI10,role!A:E,3,FALSE))</f>
        <v/>
      </c>
      <c r="LL10" s="33" t="str">
        <f>IF(ISBLANK(LI10),"",VLOOKUP(LI10,role!A:E,4,FALSE))</f>
        <v/>
      </c>
      <c r="LM10" s="33" t="str">
        <f>IF(ISBLANK(LI10),"",VLOOKUP(LI10,role!A:E,5,FALSE))</f>
        <v/>
      </c>
      <c r="LT10" s="32"/>
      <c r="LU10" s="32"/>
      <c r="LV10" s="41"/>
      <c r="LW10" s="32"/>
      <c r="LX10" s="33" t="str">
        <f t="shared" si="82"/>
        <v/>
      </c>
      <c r="LY10" s="33" t="str">
        <f t="shared" si="83"/>
        <v/>
      </c>
      <c r="LZ10" s="33" t="str">
        <f t="shared" si="84"/>
        <v/>
      </c>
      <c r="MA10" s="32"/>
      <c r="MB10" s="33" t="str">
        <f>IF(ISBLANK(MA10),"",VLOOKUP(MA10,role!A:E,2,FALSE))</f>
        <v/>
      </c>
      <c r="MC10" s="33" t="str">
        <f>IF(ISBLANK(MA10),"",VLOOKUP(MA10,role!A:E,3,FALSE))</f>
        <v/>
      </c>
      <c r="MD10" s="33" t="str">
        <f>IF(ISBLANK(MA10),"",VLOOKUP(MA10,role!A:E,4,FALSE))</f>
        <v/>
      </c>
      <c r="ME10" s="33" t="str">
        <f>IF(ISBLANK(MA10),"",VLOOKUP(MA10,role!A:E,5,FALSE))</f>
        <v/>
      </c>
      <c r="ML10" s="32"/>
      <c r="MM10" s="32"/>
      <c r="MN10" s="41"/>
      <c r="MO10" s="32"/>
      <c r="MP10" s="33" t="str">
        <f t="shared" si="85"/>
        <v/>
      </c>
      <c r="MQ10" s="33" t="str">
        <f t="shared" si="86"/>
        <v/>
      </c>
      <c r="MR10" s="33" t="str">
        <f t="shared" si="87"/>
        <v/>
      </c>
      <c r="MS10" s="32"/>
      <c r="MT10" s="33" t="str">
        <f>IF(ISBLANK(MS10),"",VLOOKUP(MS10,role!A:E,2,FALSE))</f>
        <v/>
      </c>
      <c r="MU10" s="33" t="str">
        <f>IF(ISBLANK(MS10),"",VLOOKUP(MS10,role!A:E,3,FALSE))</f>
        <v/>
      </c>
      <c r="MV10" s="33" t="str">
        <f>IF(ISBLANK(MS10),"",VLOOKUP(MS10,role!A:E,4,FALSE))</f>
        <v/>
      </c>
      <c r="MW10" s="33" t="str">
        <f>IF(ISBLANK(MS10),"",VLOOKUP(MS10,role!A:E,5,FALSE))</f>
        <v/>
      </c>
      <c r="ND10" s="32"/>
      <c r="NE10" s="32"/>
      <c r="NF10" s="41"/>
      <c r="NG10" s="32"/>
      <c r="NH10" s="33" t="str">
        <f t="shared" si="88"/>
        <v/>
      </c>
      <c r="NI10" s="33" t="str">
        <f t="shared" si="89"/>
        <v/>
      </c>
      <c r="NJ10" s="33" t="str">
        <f t="shared" si="90"/>
        <v/>
      </c>
      <c r="NK10" s="32"/>
      <c r="NL10" s="33" t="str">
        <f>IF(ISBLANK(NK10),"",VLOOKUP(NK10,role!A:E,2,FALSE))</f>
        <v/>
      </c>
      <c r="NM10" s="33" t="str">
        <f>IF(ISBLANK(NK10),"",VLOOKUP(NK10,role!A:E,3,FALSE))</f>
        <v/>
      </c>
      <c r="NN10" s="33" t="str">
        <f>IF(ISBLANK(NK10),"",VLOOKUP(NK10,role!A:E,4,FALSE))</f>
        <v/>
      </c>
      <c r="NO10" s="33" t="str">
        <f>IF(ISBLANK(NK10),"",VLOOKUP(NK10,role!A:E,5,FALSE))</f>
        <v/>
      </c>
      <c r="NV10" s="32"/>
      <c r="NW10" s="32"/>
      <c r="NX10" s="41"/>
      <c r="NY10" s="32"/>
      <c r="NZ10" s="33" t="str">
        <f t="shared" si="91"/>
        <v/>
      </c>
      <c r="OA10" s="33" t="str">
        <f t="shared" si="92"/>
        <v/>
      </c>
      <c r="OB10" s="33" t="str">
        <f t="shared" si="93"/>
        <v/>
      </c>
      <c r="OC10" s="32"/>
      <c r="OD10" s="33" t="str">
        <f>IF(ISBLANK(OC10),"",VLOOKUP(OC10,role!A:E,2,FALSE))</f>
        <v/>
      </c>
      <c r="OE10" s="33" t="str">
        <f>IF(ISBLANK(OC10),"",VLOOKUP(OC10,role!A:E,3,FALSE))</f>
        <v/>
      </c>
      <c r="OF10" s="33" t="str">
        <f>IF(ISBLANK(OC10),"",VLOOKUP(OC10,role!A:E,4,FALSE))</f>
        <v/>
      </c>
      <c r="OG10" s="33" t="str">
        <f>IF(ISBLANK(OC10),"",VLOOKUP(OC10,role!A:E,5,FALSE))</f>
        <v/>
      </c>
      <c r="OR10" s="36" t="str">
        <f t="shared" si="94"/>
        <v/>
      </c>
      <c r="OS10" s="33" t="str">
        <f t="shared" si="95"/>
        <v/>
      </c>
      <c r="OT10" s="33" t="str">
        <f t="shared" si="226"/>
        <v/>
      </c>
      <c r="OU10" s="33" t="str">
        <f t="shared" si="227"/>
        <v/>
      </c>
      <c r="OV10" s="33" t="str">
        <f t="shared" si="228"/>
        <v/>
      </c>
      <c r="OW10" s="33" t="str">
        <f t="shared" si="229"/>
        <v/>
      </c>
      <c r="OY10" s="36" t="str">
        <f t="shared" si="100"/>
        <v/>
      </c>
      <c r="OZ10" s="33" t="str">
        <f t="shared" si="101"/>
        <v/>
      </c>
      <c r="PA10" s="33" t="str">
        <f t="shared" si="102"/>
        <v/>
      </c>
      <c r="PB10" s="33" t="str">
        <f t="shared" si="103"/>
        <v/>
      </c>
      <c r="PC10" s="33" t="str">
        <f t="shared" si="104"/>
        <v/>
      </c>
      <c r="PD10" s="33" t="str">
        <f t="shared" si="105"/>
        <v/>
      </c>
      <c r="PF10" s="36" t="str">
        <f t="shared" si="106"/>
        <v/>
      </c>
      <c r="PG10" s="33" t="str">
        <f t="shared" si="107"/>
        <v/>
      </c>
      <c r="PH10" s="33" t="str">
        <f t="shared" si="108"/>
        <v/>
      </c>
      <c r="PI10" s="33" t="str">
        <f t="shared" si="109"/>
        <v/>
      </c>
      <c r="PJ10" s="33" t="str">
        <f t="shared" si="110"/>
        <v/>
      </c>
      <c r="PK10" s="33" t="str">
        <f t="shared" si="111"/>
        <v/>
      </c>
      <c r="PM10" s="36" t="str">
        <f t="shared" si="112"/>
        <v/>
      </c>
      <c r="PN10" s="33" t="str">
        <f t="shared" si="113"/>
        <v/>
      </c>
      <c r="PO10" s="33" t="str">
        <f t="shared" si="114"/>
        <v/>
      </c>
      <c r="PP10" s="33" t="str">
        <f t="shared" si="115"/>
        <v/>
      </c>
      <c r="PQ10" s="33" t="str">
        <f t="shared" si="116"/>
        <v/>
      </c>
      <c r="PR10" s="33" t="str">
        <f t="shared" si="117"/>
        <v/>
      </c>
      <c r="PT10" s="36" t="str">
        <f t="shared" si="118"/>
        <v/>
      </c>
      <c r="PU10" s="33" t="str">
        <f t="shared" si="119"/>
        <v/>
      </c>
      <c r="PV10" s="33" t="str">
        <f t="shared" si="120"/>
        <v/>
      </c>
      <c r="PW10" s="33" t="str">
        <f t="shared" si="121"/>
        <v/>
      </c>
      <c r="PX10" s="33" t="str">
        <f t="shared" si="122"/>
        <v/>
      </c>
      <c r="PY10" s="33" t="str">
        <f t="shared" si="123"/>
        <v/>
      </c>
      <c r="QB10" s="36" t="str">
        <f t="shared" si="124"/>
        <v/>
      </c>
      <c r="QC10" s="33" t="str">
        <f t="shared" si="125"/>
        <v/>
      </c>
      <c r="QD10" s="33" t="str">
        <f t="shared" si="126"/>
        <v/>
      </c>
      <c r="QE10" s="33" t="str">
        <f t="shared" si="127"/>
        <v/>
      </c>
      <c r="QF10" s="33" t="str">
        <f t="shared" si="128"/>
        <v/>
      </c>
      <c r="QG10" s="33" t="str">
        <f t="shared" si="129"/>
        <v/>
      </c>
      <c r="QI10" s="36" t="str">
        <f t="shared" si="130"/>
        <v/>
      </c>
      <c r="QJ10" s="33" t="str">
        <f t="shared" si="131"/>
        <v/>
      </c>
      <c r="QK10" s="33" t="str">
        <f t="shared" si="132"/>
        <v/>
      </c>
      <c r="QL10" s="33" t="str">
        <f t="shared" si="133"/>
        <v/>
      </c>
      <c r="QM10" s="33" t="str">
        <f t="shared" si="134"/>
        <v/>
      </c>
      <c r="QN10" s="33" t="str">
        <f t="shared" si="135"/>
        <v/>
      </c>
      <c r="QP10" s="36" t="str">
        <f t="shared" si="136"/>
        <v/>
      </c>
      <c r="QQ10" s="33" t="str">
        <f t="shared" si="137"/>
        <v/>
      </c>
      <c r="QR10" s="33" t="str">
        <f t="shared" si="138"/>
        <v/>
      </c>
      <c r="QS10" s="33" t="str">
        <f t="shared" si="139"/>
        <v/>
      </c>
      <c r="QT10" s="33" t="str">
        <f t="shared" si="140"/>
        <v/>
      </c>
      <c r="QU10" s="33" t="str">
        <f t="shared" si="141"/>
        <v/>
      </c>
      <c r="QW10" s="36" t="str">
        <f t="shared" si="142"/>
        <v/>
      </c>
      <c r="QX10" s="33" t="str">
        <f t="shared" si="143"/>
        <v/>
      </c>
      <c r="QY10" s="33" t="str">
        <f t="shared" si="144"/>
        <v/>
      </c>
      <c r="QZ10" s="33" t="str">
        <f t="shared" si="145"/>
        <v/>
      </c>
      <c r="RA10" s="33" t="str">
        <f t="shared" si="146"/>
        <v/>
      </c>
      <c r="RB10" s="33" t="str">
        <f t="shared" si="147"/>
        <v/>
      </c>
      <c r="RD10" s="36" t="str">
        <f t="shared" si="148"/>
        <v/>
      </c>
      <c r="RE10" s="33" t="str">
        <f t="shared" si="149"/>
        <v/>
      </c>
      <c r="RF10" s="33" t="str">
        <f t="shared" si="150"/>
        <v/>
      </c>
      <c r="RG10" s="33" t="str">
        <f t="shared" si="151"/>
        <v/>
      </c>
      <c r="RH10" s="33" t="str">
        <f t="shared" si="152"/>
        <v/>
      </c>
      <c r="RI10" s="33" t="str">
        <f t="shared" si="153"/>
        <v/>
      </c>
      <c r="RM10" s="33" t="str">
        <f t="shared" si="154"/>
        <v/>
      </c>
      <c r="RO10" s="33" t="str">
        <f t="shared" si="155"/>
        <v/>
      </c>
      <c r="RQ10" s="33" t="str">
        <f t="shared" si="156"/>
        <v/>
      </c>
      <c r="RS10" s="33" t="str">
        <f t="shared" si="156"/>
        <v/>
      </c>
      <c r="RU10" s="33" t="str">
        <f t="shared" ref="RU10" si="273">IF(ISBLANK(RT10),"","topic")</f>
        <v/>
      </c>
      <c r="RW10" s="33" t="str">
        <f t="shared" ref="RW10" si="274">IF(ISBLANK(RV10),"","topic")</f>
        <v/>
      </c>
      <c r="RY10" s="33" t="str">
        <f t="shared" ref="RY10" si="275">IF(ISBLANK(RX10),"","topic")</f>
        <v/>
      </c>
      <c r="SA10" s="33" t="str">
        <f t="shared" ref="SA10" si="276">IF(ISBLANK(RZ10),"","topic")</f>
        <v/>
      </c>
      <c r="SC10" s="33" t="str">
        <f t="shared" ref="SC10" si="277">IF(ISBLANK(SB10),"","topic")</f>
        <v/>
      </c>
      <c r="SE10" s="33" t="str">
        <f t="shared" ref="SE10" si="278">IF(ISBLANK(SD10),"","topic")</f>
        <v/>
      </c>
      <c r="SG10" s="33" t="str">
        <f t="shared" ref="SG10" si="279">IF(ISBLANK(SF10),"","topic")</f>
        <v/>
      </c>
      <c r="SJ10" s="33" t="str">
        <f t="shared" si="164"/>
        <v/>
      </c>
      <c r="SL10" s="33" t="str">
        <f t="shared" si="165"/>
        <v/>
      </c>
      <c r="SN10" s="33" t="str">
        <f t="shared" si="166"/>
        <v/>
      </c>
      <c r="SP10" s="33" t="str">
        <f t="shared" si="167"/>
        <v/>
      </c>
      <c r="SR10" s="33" t="str">
        <f t="shared" si="168"/>
        <v/>
      </c>
      <c r="SU10" s="33" t="str">
        <f t="shared" si="169"/>
        <v/>
      </c>
      <c r="SW10" s="33" t="str">
        <f t="shared" si="169"/>
        <v/>
      </c>
      <c r="SY10" s="33" t="str">
        <f t="shared" si="169"/>
        <v/>
      </c>
      <c r="TA10" s="33" t="str">
        <f t="shared" si="169"/>
        <v/>
      </c>
      <c r="TC10" s="33" t="str">
        <f t="shared" si="170"/>
        <v/>
      </c>
      <c r="TF10" s="33" t="str">
        <f t="shared" si="171"/>
        <v/>
      </c>
      <c r="TH10" s="33" t="str">
        <f t="shared" si="171"/>
        <v/>
      </c>
      <c r="TJ10" s="33" t="str">
        <f t="shared" ref="TJ10" si="280">IF(ISBLANK(TI10),"","geographic")</f>
        <v/>
      </c>
      <c r="TL10" s="33" t="str">
        <f t="shared" ref="TL10" si="281">IF(ISBLANK(TK10),"","geographic")</f>
        <v/>
      </c>
      <c r="TN10" s="33" t="str">
        <f t="shared" ref="TN10" si="282">IF(ISBLANK(TM10),"","geographic")</f>
        <v/>
      </c>
      <c r="TQ10" s="33" t="str">
        <f t="shared" si="175"/>
        <v/>
      </c>
      <c r="TS10" s="33" t="str">
        <f t="shared" si="175"/>
        <v/>
      </c>
      <c r="TU10" s="33" t="str">
        <f t="shared" ref="TU10" si="283">IF(ISBLANK(TT10),"","temporal")</f>
        <v/>
      </c>
      <c r="TW10" s="33" t="str">
        <f t="shared" ref="TW10" si="284">IF(ISBLANK(TV10),"","temporal")</f>
        <v/>
      </c>
      <c r="TY10" s="33" t="str">
        <f t="shared" ref="TY10" si="285">IF(ISBLANK(TX10),"","temporal")</f>
        <v/>
      </c>
      <c r="UA10" s="32"/>
      <c r="UB10" s="33" t="str">
        <f t="shared" si="179"/>
        <v/>
      </c>
      <c r="UC10" s="33" t="str">
        <f t="shared" si="180"/>
        <v/>
      </c>
      <c r="UD10" s="32"/>
      <c r="UE10" s="33" t="str">
        <f t="shared" si="181"/>
        <v/>
      </c>
      <c r="UF10" s="33" t="str">
        <f t="shared" si="259"/>
        <v/>
      </c>
      <c r="UG10" s="32"/>
      <c r="UH10" s="33" t="str">
        <f t="shared" si="183"/>
        <v/>
      </c>
      <c r="UI10" s="33" t="str">
        <f t="shared" si="184"/>
        <v/>
      </c>
      <c r="UJ10" s="32"/>
      <c r="UK10" s="33" t="str">
        <f t="shared" si="185"/>
        <v/>
      </c>
      <c r="UL10" s="33" t="str">
        <f t="shared" si="186"/>
        <v/>
      </c>
      <c r="UM10" s="32"/>
      <c r="UN10" s="33" t="str">
        <f t="shared" si="187"/>
        <v/>
      </c>
      <c r="UO10" s="33" t="str">
        <f t="shared" si="188"/>
        <v/>
      </c>
      <c r="UR10" s="36" t="str">
        <f t="shared" si="189"/>
        <v/>
      </c>
      <c r="US10" s="36" t="str">
        <f t="shared" si="2"/>
        <v/>
      </c>
      <c r="UU10" s="36" t="str">
        <f t="shared" si="190"/>
        <v/>
      </c>
      <c r="UV10" s="36" t="str">
        <f t="shared" si="3"/>
        <v/>
      </c>
      <c r="UX10" s="36" t="str">
        <f t="shared" si="191"/>
        <v/>
      </c>
      <c r="UY10" s="36" t="str">
        <f t="shared" si="4"/>
        <v/>
      </c>
      <c r="VA10" s="36" t="str">
        <f t="shared" si="192"/>
        <v/>
      </c>
      <c r="VB10" s="36" t="str">
        <f t="shared" si="5"/>
        <v/>
      </c>
      <c r="VD10" s="36" t="str">
        <f t="shared" si="193"/>
        <v/>
      </c>
      <c r="VE10" s="36" t="str">
        <f t="shared" si="6"/>
        <v/>
      </c>
      <c r="VH10" s="36" t="str">
        <f t="shared" si="194"/>
        <v/>
      </c>
      <c r="VI10" s="36" t="str">
        <f t="shared" si="7"/>
        <v/>
      </c>
      <c r="VK10" s="36" t="str">
        <f t="shared" si="195"/>
        <v/>
      </c>
      <c r="VL10" s="36" t="str">
        <f t="shared" si="8"/>
        <v/>
      </c>
      <c r="VN10" s="36" t="str">
        <f t="shared" si="196"/>
        <v/>
      </c>
      <c r="VO10" s="36" t="str">
        <f t="shared" si="9"/>
        <v/>
      </c>
      <c r="VQ10" s="36" t="str">
        <f t="shared" si="197"/>
        <v/>
      </c>
      <c r="VR10" s="36" t="str">
        <f t="shared" si="10"/>
        <v/>
      </c>
      <c r="VT10" s="36" t="str">
        <f t="shared" si="198"/>
        <v/>
      </c>
      <c r="VU10" s="36" t="str">
        <f t="shared" si="11"/>
        <v/>
      </c>
      <c r="VY10" s="33" t="str">
        <f t="shared" si="243"/>
        <v/>
      </c>
      <c r="WB10" s="36" t="str">
        <f t="shared" si="199"/>
        <v/>
      </c>
      <c r="WC10" s="33" t="str">
        <f t="shared" si="200"/>
        <v/>
      </c>
      <c r="WD10" s="32"/>
      <c r="WE10" s="32"/>
      <c r="WF10" s="36" t="str">
        <f t="shared" si="201"/>
        <v/>
      </c>
      <c r="WG10" s="33" t="str">
        <f t="shared" si="202"/>
        <v/>
      </c>
      <c r="WH10" s="32"/>
      <c r="WI10" s="32"/>
      <c r="WJ10" s="36" t="str">
        <f t="shared" si="203"/>
        <v/>
      </c>
      <c r="WK10" s="33" t="str">
        <f t="shared" si="204"/>
        <v/>
      </c>
      <c r="WL10" s="32"/>
      <c r="WM10" s="32"/>
      <c r="WN10" s="36" t="str">
        <f t="shared" si="205"/>
        <v/>
      </c>
      <c r="WO10" s="33" t="str">
        <f t="shared" si="206"/>
        <v/>
      </c>
      <c r="WP10" s="33"/>
      <c r="WQ10" s="32"/>
      <c r="WR10" s="36" t="str">
        <f t="shared" si="207"/>
        <v/>
      </c>
      <c r="WS10" s="33" t="str">
        <f t="shared" si="208"/>
        <v/>
      </c>
      <c r="WU10" s="33" t="str">
        <f t="shared" si="12"/>
        <v/>
      </c>
      <c r="WV10" s="33" t="str">
        <f t="shared" si="13"/>
        <v/>
      </c>
      <c r="WW10" s="33" t="str">
        <f t="shared" si="14"/>
        <v/>
      </c>
      <c r="WX10" s="33" t="str">
        <f t="shared" si="15"/>
        <v/>
      </c>
      <c r="WY10" s="33" t="str">
        <f t="shared" si="16"/>
        <v/>
      </c>
      <c r="WZ10" s="33" t="str">
        <f t="shared" si="17"/>
        <v/>
      </c>
      <c r="XA10" s="33" t="str">
        <f t="shared" si="18"/>
        <v/>
      </c>
      <c r="XB10" s="33" t="str">
        <f t="shared" si="19"/>
        <v/>
      </c>
      <c r="XC10" s="33" t="str">
        <f t="shared" si="20"/>
        <v/>
      </c>
    </row>
    <row r="11" spans="1:627" x14ac:dyDescent="0.35">
      <c r="C11" s="33" t="str">
        <f t="shared" si="21"/>
        <v/>
      </c>
      <c r="E11" s="32" t="str">
        <f t="shared" si="22"/>
        <v/>
      </c>
      <c r="F11" s="33" t="str">
        <f t="shared" si="23"/>
        <v/>
      </c>
      <c r="G11" s="33" t="str">
        <f t="shared" si="24"/>
        <v/>
      </c>
      <c r="J11" s="33" t="str">
        <f t="shared" si="25"/>
        <v/>
      </c>
      <c r="K11" s="33" t="str">
        <f t="shared" si="26"/>
        <v/>
      </c>
      <c r="L11" s="33" t="str">
        <f t="shared" si="27"/>
        <v/>
      </c>
      <c r="N11" s="33" t="str">
        <f t="shared" si="0"/>
        <v/>
      </c>
      <c r="O11" s="33" t="str">
        <f t="shared" si="1"/>
        <v/>
      </c>
      <c r="Q11" s="33" t="str">
        <f t="shared" si="28"/>
        <v/>
      </c>
      <c r="R11" s="33" t="str">
        <f t="shared" si="29"/>
        <v/>
      </c>
      <c r="U11" s="33" t="str">
        <f t="shared" si="30"/>
        <v/>
      </c>
      <c r="V11" s="33" t="str">
        <f t="shared" si="31"/>
        <v/>
      </c>
      <c r="X11" s="32"/>
      <c r="Y11" s="33" t="str">
        <f>IF(ISBLANK(X11),"",VLOOKUP(X11,resource_type!A:C,3,FALSE))</f>
        <v/>
      </c>
      <c r="Z11" s="33" t="str">
        <f>IF(ISBLANK(X11),"",VLOOKUP(X11,resource_type!A:C,2,FALSE))</f>
        <v/>
      </c>
      <c r="AA11" s="33" t="str">
        <f t="shared" si="32"/>
        <v/>
      </c>
      <c r="AB11" s="33" t="str">
        <f t="shared" si="33"/>
        <v/>
      </c>
      <c r="AC11" s="32"/>
      <c r="AD11" s="33" t="str">
        <f>IF(ISBLANK(AC11),"",VLOOKUP(AC11,resource_type!A:C,3,FALSE))</f>
        <v/>
      </c>
      <c r="AE11" s="32"/>
      <c r="AF11" s="33" t="str">
        <f>IF(ISBLANK(AE11),"",VLOOKUP(AE11,resource_type!A:C,3,FALSE))</f>
        <v/>
      </c>
      <c r="AH11" s="32"/>
      <c r="AI11" s="33" t="str">
        <f t="shared" si="34"/>
        <v/>
      </c>
      <c r="AJ11" s="32"/>
      <c r="AK11" s="33" t="str">
        <f t="shared" si="35"/>
        <v/>
      </c>
      <c r="AL11" s="32"/>
      <c r="AM11" s="33" t="str">
        <f t="shared" si="36"/>
        <v/>
      </c>
      <c r="AP11" s="36" t="str">
        <f t="shared" si="244"/>
        <v/>
      </c>
      <c r="AQ11" s="36" t="str">
        <f t="shared" si="245"/>
        <v/>
      </c>
      <c r="AT11" s="33" t="str">
        <f t="shared" si="222"/>
        <v/>
      </c>
      <c r="AU11" s="33" t="str">
        <f t="shared" si="38"/>
        <v/>
      </c>
      <c r="AV11" s="33" t="str">
        <f t="shared" si="39"/>
        <v/>
      </c>
      <c r="AW11" s="32"/>
      <c r="AX11" s="33" t="str">
        <f>IF(ISBLANK(AW11),"",VLOOKUP(AW11,role!A:E,2,FALSE))</f>
        <v/>
      </c>
      <c r="AY11" s="33" t="str">
        <f>IF(ISBLANK(AW11),"",VLOOKUP(AW11,role!A:E,3,FALSE))</f>
        <v/>
      </c>
      <c r="AZ11" s="33" t="str">
        <f>IF(ISBLANK(AW11),"",VLOOKUP(AW11,role!A:E,4,FALSE))</f>
        <v/>
      </c>
      <c r="BA11" s="33" t="str">
        <f>IF(ISBLANK(AW11),"",VLOOKUP(AW11,role!A:E,5,FALSE))</f>
        <v/>
      </c>
      <c r="BL11" s="33" t="str">
        <f t="shared" si="223"/>
        <v/>
      </c>
      <c r="BM11" s="33" t="str">
        <f t="shared" si="224"/>
        <v/>
      </c>
      <c r="BN11" s="33" t="str">
        <f t="shared" si="225"/>
        <v/>
      </c>
      <c r="BO11" s="32"/>
      <c r="BP11" s="33" t="str">
        <f>IF(ISBLANK(BO11),"",VLOOKUP(BO11,role!A:E,2,FALSE))</f>
        <v/>
      </c>
      <c r="BQ11" s="33" t="str">
        <f>IF(ISBLANK(BO11),"",VLOOKUP(BO11,role!A:E,3,FALSE))</f>
        <v/>
      </c>
      <c r="BR11" s="33" t="str">
        <f>IF(ISBLANK(BO11),"",VLOOKUP(BO11,role!A:E,4,FALSE))</f>
        <v/>
      </c>
      <c r="BS11" s="33" t="str">
        <f>IF(ISBLANK(BO11),"",VLOOKUP(BO11,role!A:E,5,FALSE))</f>
        <v/>
      </c>
      <c r="CD11" s="33" t="str">
        <f t="shared" si="40"/>
        <v/>
      </c>
      <c r="CE11" s="33" t="str">
        <f t="shared" si="41"/>
        <v/>
      </c>
      <c r="CF11" s="33" t="str">
        <f t="shared" si="42"/>
        <v/>
      </c>
      <c r="CG11" s="32"/>
      <c r="CH11" s="33" t="str">
        <f>IF(ISBLANK(CG11),"",VLOOKUP(CG11,role!A:E,2,FALSE))</f>
        <v/>
      </c>
      <c r="CI11" s="33" t="str">
        <f>IF(ISBLANK(CG11),"",VLOOKUP(CG11,role!A:E,3,FALSE))</f>
        <v/>
      </c>
      <c r="CJ11" s="33" t="str">
        <f>IF(ISBLANK(CG11),"",VLOOKUP(CG11,role!A:E,4,FALSE))</f>
        <v/>
      </c>
      <c r="CK11" s="33" t="str">
        <f>IF(ISBLANK(CG11),"",VLOOKUP(CG11,role!A:E,5,FALSE))</f>
        <v/>
      </c>
      <c r="CR11" s="32"/>
      <c r="CS11" s="32"/>
      <c r="CT11" s="41"/>
      <c r="CU11" s="32"/>
      <c r="CV11" s="33" t="str">
        <f t="shared" si="43"/>
        <v/>
      </c>
      <c r="CW11" s="33" t="str">
        <f t="shared" si="44"/>
        <v/>
      </c>
      <c r="CX11" s="33" t="str">
        <f t="shared" si="45"/>
        <v/>
      </c>
      <c r="CY11" s="32"/>
      <c r="CZ11" s="33" t="str">
        <f>IF(ISBLANK(CY11),"",VLOOKUP(CY11,role!A:E,2,FALSE))</f>
        <v/>
      </c>
      <c r="DA11" s="33" t="str">
        <f>IF(ISBLANK(CY11),"",VLOOKUP(CY11,role!A:E,3,FALSE))</f>
        <v/>
      </c>
      <c r="DB11" s="33" t="str">
        <f>IF(ISBLANK(CY11),"",VLOOKUP(CY11,role!A:E,4,FALSE))</f>
        <v/>
      </c>
      <c r="DC11" s="33" t="str">
        <f>IF(ISBLANK(CY11),"",VLOOKUP(CY11,role!A:E,5,FALSE))</f>
        <v/>
      </c>
      <c r="DJ11" s="32"/>
      <c r="DK11" s="32"/>
      <c r="DL11" s="41"/>
      <c r="DM11" s="32"/>
      <c r="DN11" s="33" t="str">
        <f t="shared" si="46"/>
        <v/>
      </c>
      <c r="DO11" s="33" t="str">
        <f t="shared" si="47"/>
        <v/>
      </c>
      <c r="DP11" s="33" t="str">
        <f t="shared" si="48"/>
        <v/>
      </c>
      <c r="DQ11" s="32"/>
      <c r="DR11" s="33" t="str">
        <f>IF(ISBLANK(DQ11),"",VLOOKUP(DQ11,role!A:E,2,FALSE))</f>
        <v/>
      </c>
      <c r="DS11" s="33" t="str">
        <f>IF(ISBLANK(DQ11),"",VLOOKUP(DQ11,role!A:E,3,FALSE))</f>
        <v/>
      </c>
      <c r="DT11" s="33" t="str">
        <f>IF(ISBLANK(DQ11),"",VLOOKUP(DQ11,role!A:E,4,FALSE))</f>
        <v/>
      </c>
      <c r="DU11" s="33" t="str">
        <f>IF(ISBLANK(DQ11),"",VLOOKUP(DQ11,role!A:E,5,FALSE))</f>
        <v/>
      </c>
      <c r="EB11" s="32"/>
      <c r="EC11" s="32"/>
      <c r="ED11" s="34"/>
      <c r="EE11" s="32"/>
      <c r="EF11" s="32"/>
      <c r="EG11" s="33" t="str">
        <f t="shared" si="49"/>
        <v/>
      </c>
      <c r="EH11" s="33" t="str">
        <f t="shared" si="50"/>
        <v/>
      </c>
      <c r="EI11" s="33" t="str">
        <f t="shared" si="51"/>
        <v/>
      </c>
      <c r="EJ11" s="32"/>
      <c r="EK11" s="33" t="str">
        <f>IF(ISBLANK(EJ11),"",VLOOKUP(EJ11,role!A:E,2,FALSE))</f>
        <v/>
      </c>
      <c r="EL11" s="33" t="str">
        <f>IF(ISBLANK(EJ11),"",VLOOKUP(EJ11,role!A:E,3,FALSE))</f>
        <v/>
      </c>
      <c r="EM11" s="33" t="str">
        <f>IF(ISBLANK(EJ11),"",VLOOKUP(EJ11,role!A:E,4,FALSE))</f>
        <v/>
      </c>
      <c r="EN11" s="33" t="str">
        <f>IF(ISBLANK(EJ11),"",VLOOKUP(EJ11,role!A:E,5,FALSE))</f>
        <v/>
      </c>
      <c r="EU11" s="32"/>
      <c r="EV11" s="32"/>
      <c r="EW11" s="41"/>
      <c r="EX11" s="32"/>
      <c r="EY11" s="33" t="str">
        <f t="shared" si="52"/>
        <v/>
      </c>
      <c r="EZ11" s="33" t="str">
        <f t="shared" si="53"/>
        <v/>
      </c>
      <c r="FA11" s="33" t="str">
        <f t="shared" si="54"/>
        <v/>
      </c>
      <c r="FB11" s="32"/>
      <c r="FC11" s="33" t="str">
        <f>IF(ISBLANK(FB11),"",VLOOKUP(FB11,role!A:E,2,FALSE))</f>
        <v/>
      </c>
      <c r="FD11" s="33" t="str">
        <f>IF(ISBLANK(FB11),"",VLOOKUP(FB11,role!A:E,3,FALSE))</f>
        <v/>
      </c>
      <c r="FE11" s="33" t="str">
        <f>IF(ISBLANK(FB11),"",VLOOKUP(FB11,role!A:E,4,FALSE))</f>
        <v/>
      </c>
      <c r="FF11" s="33" t="str">
        <f>IF(ISBLANK(FB11),"",VLOOKUP(FB11,role!A:E,5,FALSE))</f>
        <v/>
      </c>
      <c r="FM11" s="32"/>
      <c r="FN11" s="32"/>
      <c r="FO11" s="41"/>
      <c r="FP11" s="32"/>
      <c r="FQ11" s="33" t="str">
        <f t="shared" si="55"/>
        <v/>
      </c>
      <c r="FR11" s="33" t="str">
        <f t="shared" si="56"/>
        <v/>
      </c>
      <c r="FS11" s="33" t="str">
        <f t="shared" si="57"/>
        <v/>
      </c>
      <c r="FT11" s="32"/>
      <c r="FU11" s="33" t="str">
        <f>IF(ISBLANK(FT11),"",VLOOKUP(FT11,role!A:E,2,FALSE))</f>
        <v/>
      </c>
      <c r="FV11" s="33" t="str">
        <f>IF(ISBLANK(FT11),"",VLOOKUP(FT11,role!A:E,3,FALSE))</f>
        <v/>
      </c>
      <c r="FW11" s="33" t="str">
        <f>IF(ISBLANK(FT11),"",VLOOKUP(FT11,role!A:E,4,FALSE))</f>
        <v/>
      </c>
      <c r="FX11" s="33" t="str">
        <f>IF(ISBLANK(FT11),"",VLOOKUP(FT11,role!A:E,5,FALSE))</f>
        <v/>
      </c>
      <c r="GE11" s="32"/>
      <c r="GF11" s="32"/>
      <c r="GG11" s="41"/>
      <c r="GH11" s="32"/>
      <c r="GI11" s="33" t="str">
        <f t="shared" si="58"/>
        <v/>
      </c>
      <c r="GJ11" s="33" t="str">
        <f t="shared" si="59"/>
        <v/>
      </c>
      <c r="GK11" s="33" t="str">
        <f t="shared" si="60"/>
        <v/>
      </c>
      <c r="GL11" s="32"/>
      <c r="GM11" s="33" t="str">
        <f>IF(ISBLANK(GL11),"",VLOOKUP(GL11,role!A:E,2,FALSE))</f>
        <v/>
      </c>
      <c r="GN11" s="33" t="str">
        <f>IF(ISBLANK(GL11),"",VLOOKUP(GL11,role!A:E,3,FALSE))</f>
        <v/>
      </c>
      <c r="GO11" s="33" t="str">
        <f>IF(ISBLANK(GL11),"",VLOOKUP(GL11,role!A:E,4,FALSE))</f>
        <v/>
      </c>
      <c r="GP11" s="33" t="str">
        <f>IF(ISBLANK(GL11),"",VLOOKUP(GL11,role!A:E,5,FALSE))</f>
        <v/>
      </c>
      <c r="GW11" s="32"/>
      <c r="GX11" s="32"/>
      <c r="GY11" s="41"/>
      <c r="GZ11" s="32"/>
      <c r="HA11" s="33" t="str">
        <f t="shared" si="61"/>
        <v/>
      </c>
      <c r="HB11" s="33" t="str">
        <f t="shared" si="62"/>
        <v/>
      </c>
      <c r="HC11" s="33" t="str">
        <f t="shared" si="63"/>
        <v/>
      </c>
      <c r="HD11" s="32"/>
      <c r="HE11" s="33" t="str">
        <f>IF(ISBLANK(HD11),"",VLOOKUP(HD11,role!A:E,2,FALSE))</f>
        <v/>
      </c>
      <c r="HF11" s="33" t="str">
        <f>IF(ISBLANK(HD11),"",VLOOKUP(HD11,role!A:E,3,FALSE))</f>
        <v/>
      </c>
      <c r="HG11" s="33" t="str">
        <f>IF(ISBLANK(HD11),"",VLOOKUP(HD11,role!A:E,4,FALSE))</f>
        <v/>
      </c>
      <c r="HH11" s="33" t="str">
        <f>IF(ISBLANK(HD11),"",VLOOKUP(HD11,role!A:E,5,FALSE))</f>
        <v/>
      </c>
      <c r="HO11" s="32"/>
      <c r="HP11" s="32"/>
      <c r="HQ11" s="34"/>
      <c r="HR11" s="32"/>
      <c r="HS11" s="32"/>
      <c r="HT11" s="33" t="str">
        <f t="shared" si="64"/>
        <v/>
      </c>
      <c r="HU11" s="33" t="str">
        <f t="shared" si="65"/>
        <v/>
      </c>
      <c r="HV11" s="33" t="str">
        <f t="shared" si="66"/>
        <v/>
      </c>
      <c r="HW11" s="32"/>
      <c r="HX11" s="33" t="str">
        <f>IF(ISBLANK(HW11),"",VLOOKUP(HW11,role!A:E,2,FALSE))</f>
        <v/>
      </c>
      <c r="HY11" s="33" t="str">
        <f>IF(ISBLANK(HW11),"",VLOOKUP(HW11,role!A:E,3,FALSE))</f>
        <v/>
      </c>
      <c r="HZ11" s="33" t="str">
        <f>IF(ISBLANK(HW11),"",VLOOKUP(HW11,role!A:E,4,FALSE))</f>
        <v/>
      </c>
      <c r="IA11" s="33" t="str">
        <f>IF(ISBLANK(HW11),"",VLOOKUP(HW11,role!A:E,5,FALSE))</f>
        <v/>
      </c>
      <c r="IH11" s="32"/>
      <c r="II11" s="32"/>
      <c r="IJ11" s="41"/>
      <c r="IK11" s="32"/>
      <c r="IL11" s="33" t="str">
        <f t="shared" si="67"/>
        <v/>
      </c>
      <c r="IM11" s="33" t="str">
        <f t="shared" si="68"/>
        <v/>
      </c>
      <c r="IN11" s="33" t="str">
        <f t="shared" si="69"/>
        <v/>
      </c>
      <c r="IO11" s="32"/>
      <c r="IP11" s="33" t="str">
        <f>IF(ISBLANK(IO11),"",VLOOKUP(IO11,role!A:E,2,FALSE))</f>
        <v/>
      </c>
      <c r="IQ11" s="33" t="str">
        <f>IF(ISBLANK(IO11),"",VLOOKUP(IO11,role!A:E,3,FALSE))</f>
        <v/>
      </c>
      <c r="IR11" s="33" t="str">
        <f>IF(ISBLANK(IO11),"",VLOOKUP(IO11,role!A:E,4,FALSE))</f>
        <v/>
      </c>
      <c r="IS11" s="33" t="str">
        <f>IF(ISBLANK(IO11),"",VLOOKUP(IO11,role!A:E,5,FALSE))</f>
        <v/>
      </c>
      <c r="IZ11" s="32"/>
      <c r="JA11" s="32"/>
      <c r="JB11" s="41"/>
      <c r="JC11" s="32"/>
      <c r="JD11" s="33" t="str">
        <f t="shared" si="70"/>
        <v/>
      </c>
      <c r="JE11" s="33" t="str">
        <f t="shared" si="71"/>
        <v/>
      </c>
      <c r="JF11" s="33" t="str">
        <f t="shared" si="72"/>
        <v/>
      </c>
      <c r="JG11" s="32"/>
      <c r="JH11" s="33" t="str">
        <f>IF(ISBLANK(JG11),"",VLOOKUP(JG11,role!A:E,2,FALSE))</f>
        <v/>
      </c>
      <c r="JI11" s="33" t="str">
        <f>IF(ISBLANK(JG11),"",VLOOKUP(JG11,role!A:E,3,FALSE))</f>
        <v/>
      </c>
      <c r="JJ11" s="33" t="str">
        <f>IF(ISBLANK(JG11),"",VLOOKUP(JG11,role!A:E,4,FALSE))</f>
        <v/>
      </c>
      <c r="JK11" s="33" t="str">
        <f>IF(ISBLANK(JG11),"",VLOOKUP(JG11,role!A:E,5,FALSE))</f>
        <v/>
      </c>
      <c r="JR11" s="32"/>
      <c r="JS11" s="32"/>
      <c r="JT11" s="41"/>
      <c r="JU11" s="32"/>
      <c r="JV11" s="33" t="str">
        <f t="shared" si="73"/>
        <v/>
      </c>
      <c r="JW11" s="33" t="str">
        <f t="shared" si="74"/>
        <v/>
      </c>
      <c r="JX11" s="33" t="str">
        <f t="shared" si="75"/>
        <v/>
      </c>
      <c r="JY11" s="32"/>
      <c r="JZ11" s="33" t="str">
        <f>IF(ISBLANK(JY11),"",VLOOKUP(JY11,role!A:E,2,FALSE))</f>
        <v/>
      </c>
      <c r="KA11" s="33" t="str">
        <f>IF(ISBLANK(JY11),"",VLOOKUP(JY11,role!A:E,3,FALSE))</f>
        <v/>
      </c>
      <c r="KB11" s="33" t="str">
        <f>IF(ISBLANK(JY11),"",VLOOKUP(JY11,role!A:E,4,FALSE))</f>
        <v/>
      </c>
      <c r="KC11" s="33" t="str">
        <f>IF(ISBLANK(JY11),"",VLOOKUP(JY11,role!A:E,5,FALSE))</f>
        <v/>
      </c>
      <c r="KJ11" s="32"/>
      <c r="KK11" s="32"/>
      <c r="KL11" s="41"/>
      <c r="KM11" s="32"/>
      <c r="KN11" s="33" t="str">
        <f t="shared" si="76"/>
        <v/>
      </c>
      <c r="KO11" s="33" t="str">
        <f t="shared" si="77"/>
        <v/>
      </c>
      <c r="KP11" s="33" t="str">
        <f t="shared" si="78"/>
        <v/>
      </c>
      <c r="KQ11" s="32"/>
      <c r="KR11" s="33" t="str">
        <f>IF(ISBLANK(KQ11),"",VLOOKUP(KQ11,role!A:E,2,FALSE))</f>
        <v/>
      </c>
      <c r="KS11" s="33" t="str">
        <f>IF(ISBLANK(KQ11),"",VLOOKUP(KQ11,role!A:E,3,FALSE))</f>
        <v/>
      </c>
      <c r="KT11" s="33" t="str">
        <f>IF(ISBLANK(KQ11),"",VLOOKUP(KQ11,role!A:E,4,FALSE))</f>
        <v/>
      </c>
      <c r="KU11" s="33" t="str">
        <f>IF(ISBLANK(KQ11),"",VLOOKUP(KQ11,role!A:E,5,FALSE))</f>
        <v/>
      </c>
      <c r="LB11" s="32"/>
      <c r="LC11" s="32"/>
      <c r="LD11" s="41"/>
      <c r="LE11" s="32"/>
      <c r="LF11" s="33" t="str">
        <f t="shared" si="79"/>
        <v/>
      </c>
      <c r="LG11" s="33" t="str">
        <f t="shared" si="80"/>
        <v/>
      </c>
      <c r="LH11" s="33" t="str">
        <f t="shared" si="81"/>
        <v/>
      </c>
      <c r="LI11" s="32"/>
      <c r="LJ11" s="33" t="str">
        <f>IF(ISBLANK(LI11),"",VLOOKUP(LI11,role!A:E,2,FALSE))</f>
        <v/>
      </c>
      <c r="LK11" s="33" t="str">
        <f>IF(ISBLANK(LI11),"",VLOOKUP(LI11,role!A:E,3,FALSE))</f>
        <v/>
      </c>
      <c r="LL11" s="33" t="str">
        <f>IF(ISBLANK(LI11),"",VLOOKUP(LI11,role!A:E,4,FALSE))</f>
        <v/>
      </c>
      <c r="LM11" s="33" t="str">
        <f>IF(ISBLANK(LI11),"",VLOOKUP(LI11,role!A:E,5,FALSE))</f>
        <v/>
      </c>
      <c r="LT11" s="32"/>
      <c r="LU11" s="32"/>
      <c r="LV11" s="41"/>
      <c r="LW11" s="32"/>
      <c r="LX11" s="33" t="str">
        <f t="shared" si="82"/>
        <v/>
      </c>
      <c r="LY11" s="33" t="str">
        <f t="shared" si="83"/>
        <v/>
      </c>
      <c r="LZ11" s="33" t="str">
        <f t="shared" si="84"/>
        <v/>
      </c>
      <c r="MA11" s="32"/>
      <c r="MB11" s="33" t="str">
        <f>IF(ISBLANK(MA11),"",VLOOKUP(MA11,role!A:E,2,FALSE))</f>
        <v/>
      </c>
      <c r="MC11" s="33" t="str">
        <f>IF(ISBLANK(MA11),"",VLOOKUP(MA11,role!A:E,3,FALSE))</f>
        <v/>
      </c>
      <c r="MD11" s="33" t="str">
        <f>IF(ISBLANK(MA11),"",VLOOKUP(MA11,role!A:E,4,FALSE))</f>
        <v/>
      </c>
      <c r="ME11" s="33" t="str">
        <f>IF(ISBLANK(MA11),"",VLOOKUP(MA11,role!A:E,5,FALSE))</f>
        <v/>
      </c>
      <c r="ML11" s="32"/>
      <c r="MM11" s="32"/>
      <c r="MN11" s="41"/>
      <c r="MO11" s="32"/>
      <c r="MP11" s="33" t="str">
        <f t="shared" si="85"/>
        <v/>
      </c>
      <c r="MQ11" s="33" t="str">
        <f t="shared" si="86"/>
        <v/>
      </c>
      <c r="MR11" s="33" t="str">
        <f t="shared" si="87"/>
        <v/>
      </c>
      <c r="MS11" s="32"/>
      <c r="MT11" s="33" t="str">
        <f>IF(ISBLANK(MS11),"",VLOOKUP(MS11,role!A:E,2,FALSE))</f>
        <v/>
      </c>
      <c r="MU11" s="33" t="str">
        <f>IF(ISBLANK(MS11),"",VLOOKUP(MS11,role!A:E,3,FALSE))</f>
        <v/>
      </c>
      <c r="MV11" s="33" t="str">
        <f>IF(ISBLANK(MS11),"",VLOOKUP(MS11,role!A:E,4,FALSE))</f>
        <v/>
      </c>
      <c r="MW11" s="33" t="str">
        <f>IF(ISBLANK(MS11),"",VLOOKUP(MS11,role!A:E,5,FALSE))</f>
        <v/>
      </c>
      <c r="ND11" s="32"/>
      <c r="NE11" s="32"/>
      <c r="NF11" s="41"/>
      <c r="NG11" s="32"/>
      <c r="NH11" s="33" t="str">
        <f t="shared" si="88"/>
        <v/>
      </c>
      <c r="NI11" s="33" t="str">
        <f t="shared" si="89"/>
        <v/>
      </c>
      <c r="NJ11" s="33" t="str">
        <f t="shared" si="90"/>
        <v/>
      </c>
      <c r="NK11" s="32"/>
      <c r="NL11" s="33" t="str">
        <f>IF(ISBLANK(NK11),"",VLOOKUP(NK11,role!A:E,2,FALSE))</f>
        <v/>
      </c>
      <c r="NM11" s="33" t="str">
        <f>IF(ISBLANK(NK11),"",VLOOKUP(NK11,role!A:E,3,FALSE))</f>
        <v/>
      </c>
      <c r="NN11" s="33" t="str">
        <f>IF(ISBLANK(NK11),"",VLOOKUP(NK11,role!A:E,4,FALSE))</f>
        <v/>
      </c>
      <c r="NO11" s="33" t="str">
        <f>IF(ISBLANK(NK11),"",VLOOKUP(NK11,role!A:E,5,FALSE))</f>
        <v/>
      </c>
      <c r="NV11" s="32"/>
      <c r="NW11" s="32"/>
      <c r="NX11" s="41"/>
      <c r="NY11" s="32"/>
      <c r="NZ11" s="33" t="str">
        <f t="shared" si="91"/>
        <v/>
      </c>
      <c r="OA11" s="33" t="str">
        <f t="shared" si="92"/>
        <v/>
      </c>
      <c r="OB11" s="33" t="str">
        <f t="shared" si="93"/>
        <v/>
      </c>
      <c r="OC11" s="32"/>
      <c r="OD11" s="33" t="str">
        <f>IF(ISBLANK(OC11),"",VLOOKUP(OC11,role!A:E,2,FALSE))</f>
        <v/>
      </c>
      <c r="OE11" s="33" t="str">
        <f>IF(ISBLANK(OC11),"",VLOOKUP(OC11,role!A:E,3,FALSE))</f>
        <v/>
      </c>
      <c r="OF11" s="33" t="str">
        <f>IF(ISBLANK(OC11),"",VLOOKUP(OC11,role!A:E,4,FALSE))</f>
        <v/>
      </c>
      <c r="OG11" s="33" t="str">
        <f>IF(ISBLANK(OC11),"",VLOOKUP(OC11,role!A:E,5,FALSE))</f>
        <v/>
      </c>
      <c r="OR11" s="36" t="str">
        <f t="shared" si="94"/>
        <v/>
      </c>
      <c r="OS11" s="33" t="str">
        <f t="shared" si="95"/>
        <v/>
      </c>
      <c r="OT11" s="33" t="str">
        <f t="shared" si="226"/>
        <v/>
      </c>
      <c r="OU11" s="33" t="str">
        <f t="shared" si="227"/>
        <v/>
      </c>
      <c r="OV11" s="33" t="str">
        <f t="shared" si="228"/>
        <v/>
      </c>
      <c r="OW11" s="33" t="str">
        <f t="shared" si="229"/>
        <v/>
      </c>
      <c r="OY11" s="36" t="str">
        <f t="shared" si="100"/>
        <v/>
      </c>
      <c r="OZ11" s="33" t="str">
        <f t="shared" si="101"/>
        <v/>
      </c>
      <c r="PA11" s="33" t="str">
        <f t="shared" si="102"/>
        <v/>
      </c>
      <c r="PB11" s="33" t="str">
        <f t="shared" si="103"/>
        <v/>
      </c>
      <c r="PC11" s="33" t="str">
        <f t="shared" si="104"/>
        <v/>
      </c>
      <c r="PD11" s="33" t="str">
        <f t="shared" si="105"/>
        <v/>
      </c>
      <c r="PF11" s="36" t="str">
        <f t="shared" si="106"/>
        <v/>
      </c>
      <c r="PG11" s="33" t="str">
        <f t="shared" si="107"/>
        <v/>
      </c>
      <c r="PH11" s="33" t="str">
        <f t="shared" si="108"/>
        <v/>
      </c>
      <c r="PI11" s="33" t="str">
        <f t="shared" si="109"/>
        <v/>
      </c>
      <c r="PJ11" s="33" t="str">
        <f t="shared" si="110"/>
        <v/>
      </c>
      <c r="PK11" s="33" t="str">
        <f t="shared" si="111"/>
        <v/>
      </c>
      <c r="PM11" s="36" t="str">
        <f t="shared" si="112"/>
        <v/>
      </c>
      <c r="PN11" s="33" t="str">
        <f t="shared" si="113"/>
        <v/>
      </c>
      <c r="PO11" s="33" t="str">
        <f t="shared" si="114"/>
        <v/>
      </c>
      <c r="PP11" s="33" t="str">
        <f t="shared" si="115"/>
        <v/>
      </c>
      <c r="PQ11" s="33" t="str">
        <f t="shared" si="116"/>
        <v/>
      </c>
      <c r="PR11" s="33" t="str">
        <f t="shared" si="117"/>
        <v/>
      </c>
      <c r="PT11" s="36" t="str">
        <f t="shared" si="118"/>
        <v/>
      </c>
      <c r="PU11" s="33" t="str">
        <f t="shared" si="119"/>
        <v/>
      </c>
      <c r="PV11" s="33" t="str">
        <f t="shared" si="120"/>
        <v/>
      </c>
      <c r="PW11" s="33" t="str">
        <f t="shared" si="121"/>
        <v/>
      </c>
      <c r="PX11" s="33" t="str">
        <f t="shared" si="122"/>
        <v/>
      </c>
      <c r="PY11" s="33" t="str">
        <f t="shared" si="123"/>
        <v/>
      </c>
      <c r="QB11" s="36" t="str">
        <f t="shared" si="124"/>
        <v/>
      </c>
      <c r="QC11" s="33" t="str">
        <f t="shared" si="125"/>
        <v/>
      </c>
      <c r="QD11" s="33" t="str">
        <f t="shared" si="126"/>
        <v/>
      </c>
      <c r="QE11" s="33" t="str">
        <f t="shared" si="127"/>
        <v/>
      </c>
      <c r="QF11" s="33" t="str">
        <f t="shared" si="128"/>
        <v/>
      </c>
      <c r="QG11" s="33" t="str">
        <f t="shared" si="129"/>
        <v/>
      </c>
      <c r="QI11" s="36" t="str">
        <f t="shared" si="130"/>
        <v/>
      </c>
      <c r="QJ11" s="33" t="str">
        <f t="shared" si="131"/>
        <v/>
      </c>
      <c r="QK11" s="33" t="str">
        <f t="shared" si="132"/>
        <v/>
      </c>
      <c r="QL11" s="33" t="str">
        <f t="shared" si="133"/>
        <v/>
      </c>
      <c r="QM11" s="33" t="str">
        <f t="shared" si="134"/>
        <v/>
      </c>
      <c r="QN11" s="33" t="str">
        <f t="shared" si="135"/>
        <v/>
      </c>
      <c r="QP11" s="36" t="str">
        <f t="shared" si="136"/>
        <v/>
      </c>
      <c r="QQ11" s="33" t="str">
        <f t="shared" si="137"/>
        <v/>
      </c>
      <c r="QR11" s="33" t="str">
        <f t="shared" si="138"/>
        <v/>
      </c>
      <c r="QS11" s="33" t="str">
        <f t="shared" si="139"/>
        <v/>
      </c>
      <c r="QT11" s="33" t="str">
        <f t="shared" si="140"/>
        <v/>
      </c>
      <c r="QU11" s="33" t="str">
        <f t="shared" si="141"/>
        <v/>
      </c>
      <c r="QW11" s="36" t="str">
        <f t="shared" si="142"/>
        <v/>
      </c>
      <c r="QX11" s="33" t="str">
        <f t="shared" si="143"/>
        <v/>
      </c>
      <c r="QY11" s="33" t="str">
        <f t="shared" si="144"/>
        <v/>
      </c>
      <c r="QZ11" s="33" t="str">
        <f t="shared" si="145"/>
        <v/>
      </c>
      <c r="RA11" s="33" t="str">
        <f t="shared" si="146"/>
        <v/>
      </c>
      <c r="RB11" s="33" t="str">
        <f t="shared" si="147"/>
        <v/>
      </c>
      <c r="RD11" s="36" t="str">
        <f t="shared" si="148"/>
        <v/>
      </c>
      <c r="RE11" s="33" t="str">
        <f t="shared" si="149"/>
        <v/>
      </c>
      <c r="RF11" s="33" t="str">
        <f t="shared" si="150"/>
        <v/>
      </c>
      <c r="RG11" s="33" t="str">
        <f t="shared" si="151"/>
        <v/>
      </c>
      <c r="RH11" s="33" t="str">
        <f t="shared" si="152"/>
        <v/>
      </c>
      <c r="RI11" s="33" t="str">
        <f t="shared" si="153"/>
        <v/>
      </c>
      <c r="RM11" s="33" t="str">
        <f t="shared" si="154"/>
        <v/>
      </c>
      <c r="RO11" s="33" t="str">
        <f t="shared" si="155"/>
        <v/>
      </c>
      <c r="RQ11" s="33" t="str">
        <f t="shared" si="156"/>
        <v/>
      </c>
      <c r="RS11" s="33" t="str">
        <f t="shared" si="156"/>
        <v/>
      </c>
      <c r="RU11" s="33" t="str">
        <f t="shared" ref="RU11" si="286">IF(ISBLANK(RT11),"","topic")</f>
        <v/>
      </c>
      <c r="RW11" s="33" t="str">
        <f t="shared" ref="RW11" si="287">IF(ISBLANK(RV11),"","topic")</f>
        <v/>
      </c>
      <c r="RY11" s="33" t="str">
        <f t="shared" ref="RY11" si="288">IF(ISBLANK(RX11),"","topic")</f>
        <v/>
      </c>
      <c r="SA11" s="33" t="str">
        <f t="shared" ref="SA11" si="289">IF(ISBLANK(RZ11),"","topic")</f>
        <v/>
      </c>
      <c r="SC11" s="33" t="str">
        <f t="shared" ref="SC11" si="290">IF(ISBLANK(SB11),"","topic")</f>
        <v/>
      </c>
      <c r="SE11" s="33" t="str">
        <f t="shared" ref="SE11" si="291">IF(ISBLANK(SD11),"","topic")</f>
        <v/>
      </c>
      <c r="SG11" s="33" t="str">
        <f t="shared" ref="SG11" si="292">IF(ISBLANK(SF11),"","topic")</f>
        <v/>
      </c>
      <c r="SJ11" s="33" t="str">
        <f t="shared" si="164"/>
        <v/>
      </c>
      <c r="SL11" s="33" t="str">
        <f t="shared" si="165"/>
        <v/>
      </c>
      <c r="SN11" s="33" t="str">
        <f t="shared" si="166"/>
        <v/>
      </c>
      <c r="SP11" s="33" t="str">
        <f t="shared" si="167"/>
        <v/>
      </c>
      <c r="SR11" s="33" t="str">
        <f t="shared" si="168"/>
        <v/>
      </c>
      <c r="SU11" s="33" t="str">
        <f t="shared" si="169"/>
        <v/>
      </c>
      <c r="SW11" s="33" t="str">
        <f t="shared" si="169"/>
        <v/>
      </c>
      <c r="SY11" s="33" t="str">
        <f t="shared" si="169"/>
        <v/>
      </c>
      <c r="TA11" s="33" t="str">
        <f t="shared" si="169"/>
        <v/>
      </c>
      <c r="TC11" s="33" t="str">
        <f t="shared" si="170"/>
        <v/>
      </c>
      <c r="TF11" s="33" t="str">
        <f t="shared" si="171"/>
        <v/>
      </c>
      <c r="TH11" s="33" t="str">
        <f t="shared" si="171"/>
        <v/>
      </c>
      <c r="TJ11" s="33" t="str">
        <f t="shared" ref="TJ11" si="293">IF(ISBLANK(TI11),"","geographic")</f>
        <v/>
      </c>
      <c r="TL11" s="33" t="str">
        <f t="shared" ref="TL11" si="294">IF(ISBLANK(TK11),"","geographic")</f>
        <v/>
      </c>
      <c r="TN11" s="33" t="str">
        <f t="shared" ref="TN11" si="295">IF(ISBLANK(TM11),"","geographic")</f>
        <v/>
      </c>
      <c r="TQ11" s="33" t="str">
        <f t="shared" si="175"/>
        <v/>
      </c>
      <c r="TS11" s="33" t="str">
        <f t="shared" si="175"/>
        <v/>
      </c>
      <c r="TU11" s="33" t="str">
        <f t="shared" ref="TU11" si="296">IF(ISBLANK(TT11),"","temporal")</f>
        <v/>
      </c>
      <c r="TW11" s="33" t="str">
        <f t="shared" ref="TW11" si="297">IF(ISBLANK(TV11),"","temporal")</f>
        <v/>
      </c>
      <c r="TY11" s="33" t="str">
        <f t="shared" ref="TY11" si="298">IF(ISBLANK(TX11),"","temporal")</f>
        <v/>
      </c>
      <c r="UA11" s="32"/>
      <c r="UB11" s="33" t="str">
        <f t="shared" si="179"/>
        <v/>
      </c>
      <c r="UC11" s="33" t="str">
        <f t="shared" si="180"/>
        <v/>
      </c>
      <c r="UD11" s="32"/>
      <c r="UE11" s="33" t="str">
        <f t="shared" si="181"/>
        <v/>
      </c>
      <c r="UF11" s="33" t="str">
        <f t="shared" si="259"/>
        <v/>
      </c>
      <c r="UG11" s="32"/>
      <c r="UH11" s="33" t="str">
        <f t="shared" si="183"/>
        <v/>
      </c>
      <c r="UI11" s="33" t="str">
        <f t="shared" si="184"/>
        <v/>
      </c>
      <c r="UJ11" s="32"/>
      <c r="UK11" s="33" t="str">
        <f t="shared" si="185"/>
        <v/>
      </c>
      <c r="UL11" s="33" t="str">
        <f t="shared" si="186"/>
        <v/>
      </c>
      <c r="UM11" s="32"/>
      <c r="UN11" s="33" t="str">
        <f t="shared" si="187"/>
        <v/>
      </c>
      <c r="UO11" s="33" t="str">
        <f t="shared" si="188"/>
        <v/>
      </c>
      <c r="UR11" s="36" t="str">
        <f t="shared" si="189"/>
        <v/>
      </c>
      <c r="US11" s="36" t="str">
        <f t="shared" si="2"/>
        <v/>
      </c>
      <c r="UU11" s="36" t="str">
        <f t="shared" si="190"/>
        <v/>
      </c>
      <c r="UV11" s="36" t="str">
        <f t="shared" si="3"/>
        <v/>
      </c>
      <c r="UX11" s="36" t="str">
        <f t="shared" si="191"/>
        <v/>
      </c>
      <c r="UY11" s="36" t="str">
        <f t="shared" si="4"/>
        <v/>
      </c>
      <c r="VA11" s="36" t="str">
        <f t="shared" si="192"/>
        <v/>
      </c>
      <c r="VB11" s="36" t="str">
        <f t="shared" si="5"/>
        <v/>
      </c>
      <c r="VD11" s="36" t="str">
        <f t="shared" si="193"/>
        <v/>
      </c>
      <c r="VE11" s="36" t="str">
        <f t="shared" si="6"/>
        <v/>
      </c>
      <c r="VH11" s="36" t="str">
        <f t="shared" si="194"/>
        <v/>
      </c>
      <c r="VI11" s="36" t="str">
        <f t="shared" si="7"/>
        <v/>
      </c>
      <c r="VK11" s="36" t="str">
        <f t="shared" si="195"/>
        <v/>
      </c>
      <c r="VL11" s="36" t="str">
        <f t="shared" si="8"/>
        <v/>
      </c>
      <c r="VN11" s="36" t="str">
        <f t="shared" si="196"/>
        <v/>
      </c>
      <c r="VO11" s="36" t="str">
        <f t="shared" si="9"/>
        <v/>
      </c>
      <c r="VQ11" s="36" t="str">
        <f t="shared" si="197"/>
        <v/>
      </c>
      <c r="VR11" s="36" t="str">
        <f t="shared" si="10"/>
        <v/>
      </c>
      <c r="VT11" s="36" t="str">
        <f t="shared" si="198"/>
        <v/>
      </c>
      <c r="VU11" s="36" t="str">
        <f t="shared" si="11"/>
        <v/>
      </c>
      <c r="VY11" s="33" t="str">
        <f t="shared" si="243"/>
        <v/>
      </c>
      <c r="WB11" s="36" t="str">
        <f t="shared" si="199"/>
        <v/>
      </c>
      <c r="WC11" s="33" t="str">
        <f t="shared" si="200"/>
        <v/>
      </c>
      <c r="WD11" s="32"/>
      <c r="WE11" s="32"/>
      <c r="WF11" s="36" t="str">
        <f t="shared" si="201"/>
        <v/>
      </c>
      <c r="WG11" s="33" t="str">
        <f t="shared" si="202"/>
        <v/>
      </c>
      <c r="WH11" s="32"/>
      <c r="WI11" s="32"/>
      <c r="WJ11" s="36" t="str">
        <f t="shared" si="203"/>
        <v/>
      </c>
      <c r="WK11" s="33" t="str">
        <f t="shared" si="204"/>
        <v/>
      </c>
      <c r="WL11" s="32"/>
      <c r="WM11" s="32"/>
      <c r="WN11" s="36" t="str">
        <f t="shared" si="205"/>
        <v/>
      </c>
      <c r="WO11" s="33" t="str">
        <f t="shared" si="206"/>
        <v/>
      </c>
      <c r="WP11" s="33"/>
      <c r="WQ11" s="32"/>
      <c r="WR11" s="36" t="str">
        <f t="shared" si="207"/>
        <v/>
      </c>
      <c r="WS11" s="33" t="str">
        <f t="shared" si="208"/>
        <v/>
      </c>
      <c r="WU11" s="33" t="str">
        <f t="shared" si="12"/>
        <v/>
      </c>
      <c r="WV11" s="33" t="str">
        <f t="shared" si="13"/>
        <v/>
      </c>
      <c r="WW11" s="33" t="str">
        <f t="shared" si="14"/>
        <v/>
      </c>
      <c r="WX11" s="33" t="str">
        <f t="shared" si="15"/>
        <v/>
      </c>
      <c r="WY11" s="33" t="str">
        <f t="shared" si="16"/>
        <v/>
      </c>
      <c r="WZ11" s="33" t="str">
        <f t="shared" si="17"/>
        <v/>
      </c>
      <c r="XA11" s="33" t="str">
        <f t="shared" si="18"/>
        <v/>
      </c>
      <c r="XB11" s="33" t="str">
        <f t="shared" si="19"/>
        <v/>
      </c>
      <c r="XC11" s="33" t="str">
        <f t="shared" si="20"/>
        <v/>
      </c>
    </row>
    <row r="12" spans="1:627" x14ac:dyDescent="0.35">
      <c r="C12" s="33" t="str">
        <f t="shared" si="21"/>
        <v/>
      </c>
      <c r="E12" s="32" t="str">
        <f t="shared" si="22"/>
        <v/>
      </c>
      <c r="F12" s="33" t="str">
        <f t="shared" si="23"/>
        <v/>
      </c>
      <c r="G12" s="33" t="str">
        <f t="shared" si="24"/>
        <v/>
      </c>
      <c r="J12" s="33" t="str">
        <f t="shared" si="25"/>
        <v/>
      </c>
      <c r="K12" s="33" t="str">
        <f t="shared" si="26"/>
        <v/>
      </c>
      <c r="L12" s="33" t="str">
        <f t="shared" si="27"/>
        <v/>
      </c>
      <c r="N12" s="33" t="str">
        <f t="shared" si="0"/>
        <v/>
      </c>
      <c r="O12" s="33" t="str">
        <f t="shared" si="1"/>
        <v/>
      </c>
      <c r="Q12" s="33" t="str">
        <f t="shared" si="28"/>
        <v/>
      </c>
      <c r="R12" s="33" t="str">
        <f t="shared" si="29"/>
        <v/>
      </c>
      <c r="U12" s="33" t="str">
        <f t="shared" si="30"/>
        <v/>
      </c>
      <c r="V12" s="33" t="str">
        <f t="shared" si="31"/>
        <v/>
      </c>
      <c r="X12" s="32"/>
      <c r="Y12" s="33" t="str">
        <f>IF(ISBLANK(X12),"",VLOOKUP(X12,resource_type!A:C,3,FALSE))</f>
        <v/>
      </c>
      <c r="Z12" s="33" t="str">
        <f>IF(ISBLANK(X12),"",VLOOKUP(X12,resource_type!A:C,2,FALSE))</f>
        <v/>
      </c>
      <c r="AA12" s="33" t="str">
        <f t="shared" si="32"/>
        <v/>
      </c>
      <c r="AB12" s="33" t="str">
        <f t="shared" si="33"/>
        <v/>
      </c>
      <c r="AC12" s="32"/>
      <c r="AD12" s="33" t="str">
        <f>IF(ISBLANK(AC12),"",VLOOKUP(AC12,resource_type!A:C,3,FALSE))</f>
        <v/>
      </c>
      <c r="AE12" s="32"/>
      <c r="AF12" s="33" t="str">
        <f>IF(ISBLANK(AE12),"",VLOOKUP(AE12,resource_type!A:C,3,FALSE))</f>
        <v/>
      </c>
      <c r="AH12" s="32"/>
      <c r="AI12" s="33" t="str">
        <f t="shared" si="34"/>
        <v/>
      </c>
      <c r="AJ12" s="32"/>
      <c r="AK12" s="33" t="str">
        <f t="shared" si="35"/>
        <v/>
      </c>
      <c r="AL12" s="32"/>
      <c r="AM12" s="33" t="str">
        <f t="shared" si="36"/>
        <v/>
      </c>
      <c r="AP12" s="36" t="str">
        <f t="shared" si="244"/>
        <v/>
      </c>
      <c r="AQ12" s="36" t="str">
        <f t="shared" si="245"/>
        <v/>
      </c>
      <c r="AT12" s="33" t="str">
        <f t="shared" si="222"/>
        <v/>
      </c>
      <c r="AU12" s="33" t="str">
        <f t="shared" si="38"/>
        <v/>
      </c>
      <c r="AV12" s="33" t="str">
        <f t="shared" si="39"/>
        <v/>
      </c>
      <c r="AW12" s="32"/>
      <c r="AX12" s="33" t="str">
        <f>IF(ISBLANK(AW12),"",VLOOKUP(AW12,role!A:E,2,FALSE))</f>
        <v/>
      </c>
      <c r="AY12" s="33" t="str">
        <f>IF(ISBLANK(AW12),"",VLOOKUP(AW12,role!A:E,3,FALSE))</f>
        <v/>
      </c>
      <c r="AZ12" s="33" t="str">
        <f>IF(ISBLANK(AW12),"",VLOOKUP(AW12,role!A:E,4,FALSE))</f>
        <v/>
      </c>
      <c r="BA12" s="33" t="str">
        <f>IF(ISBLANK(AW12),"",VLOOKUP(AW12,role!A:E,5,FALSE))</f>
        <v/>
      </c>
      <c r="BL12" s="33" t="str">
        <f t="shared" si="223"/>
        <v/>
      </c>
      <c r="BM12" s="33" t="str">
        <f t="shared" si="224"/>
        <v/>
      </c>
      <c r="BN12" s="33" t="str">
        <f t="shared" si="225"/>
        <v/>
      </c>
      <c r="BO12" s="32"/>
      <c r="BP12" s="33" t="str">
        <f>IF(ISBLANK(BO12),"",VLOOKUP(BO12,role!A:E,2,FALSE))</f>
        <v/>
      </c>
      <c r="BQ12" s="33" t="str">
        <f>IF(ISBLANK(BO12),"",VLOOKUP(BO12,role!A:E,3,FALSE))</f>
        <v/>
      </c>
      <c r="BR12" s="33" t="str">
        <f>IF(ISBLANK(BO12),"",VLOOKUP(BO12,role!A:E,4,FALSE))</f>
        <v/>
      </c>
      <c r="BS12" s="33" t="str">
        <f>IF(ISBLANK(BO12),"",VLOOKUP(BO12,role!A:E,5,FALSE))</f>
        <v/>
      </c>
      <c r="CD12" s="33" t="str">
        <f t="shared" si="40"/>
        <v/>
      </c>
      <c r="CE12" s="33" t="str">
        <f t="shared" si="41"/>
        <v/>
      </c>
      <c r="CF12" s="33" t="str">
        <f t="shared" si="42"/>
        <v/>
      </c>
      <c r="CG12" s="32"/>
      <c r="CH12" s="33" t="str">
        <f>IF(ISBLANK(CG12),"",VLOOKUP(CG12,role!A:E,2,FALSE))</f>
        <v/>
      </c>
      <c r="CI12" s="33" t="str">
        <f>IF(ISBLANK(CG12),"",VLOOKUP(CG12,role!A:E,3,FALSE))</f>
        <v/>
      </c>
      <c r="CJ12" s="33" t="str">
        <f>IF(ISBLANK(CG12),"",VLOOKUP(CG12,role!A:E,4,FALSE))</f>
        <v/>
      </c>
      <c r="CK12" s="33" t="str">
        <f>IF(ISBLANK(CG12),"",VLOOKUP(CG12,role!A:E,5,FALSE))</f>
        <v/>
      </c>
      <c r="CR12" s="32"/>
      <c r="CS12" s="32"/>
      <c r="CT12" s="41"/>
      <c r="CU12" s="32"/>
      <c r="CV12" s="33" t="str">
        <f t="shared" si="43"/>
        <v/>
      </c>
      <c r="CW12" s="33" t="str">
        <f t="shared" si="44"/>
        <v/>
      </c>
      <c r="CX12" s="33" t="str">
        <f t="shared" si="45"/>
        <v/>
      </c>
      <c r="CY12" s="32"/>
      <c r="CZ12" s="33" t="str">
        <f>IF(ISBLANK(CY12),"",VLOOKUP(CY12,role!A:E,2,FALSE))</f>
        <v/>
      </c>
      <c r="DA12" s="33" t="str">
        <f>IF(ISBLANK(CY12),"",VLOOKUP(CY12,role!A:E,3,FALSE))</f>
        <v/>
      </c>
      <c r="DB12" s="33" t="str">
        <f>IF(ISBLANK(CY12),"",VLOOKUP(CY12,role!A:E,4,FALSE))</f>
        <v/>
      </c>
      <c r="DC12" s="33" t="str">
        <f>IF(ISBLANK(CY12),"",VLOOKUP(CY12,role!A:E,5,FALSE))</f>
        <v/>
      </c>
      <c r="DJ12" s="32"/>
      <c r="DK12" s="32"/>
      <c r="DL12" s="41"/>
      <c r="DM12" s="32"/>
      <c r="DN12" s="33" t="str">
        <f t="shared" si="46"/>
        <v/>
      </c>
      <c r="DO12" s="33" t="str">
        <f t="shared" si="47"/>
        <v/>
      </c>
      <c r="DP12" s="33" t="str">
        <f t="shared" si="48"/>
        <v/>
      </c>
      <c r="DQ12" s="32"/>
      <c r="DR12" s="33" t="str">
        <f>IF(ISBLANK(DQ12),"",VLOOKUP(DQ12,role!A:E,2,FALSE))</f>
        <v/>
      </c>
      <c r="DS12" s="33" t="str">
        <f>IF(ISBLANK(DQ12),"",VLOOKUP(DQ12,role!A:E,3,FALSE))</f>
        <v/>
      </c>
      <c r="DT12" s="33" t="str">
        <f>IF(ISBLANK(DQ12),"",VLOOKUP(DQ12,role!A:E,4,FALSE))</f>
        <v/>
      </c>
      <c r="DU12" s="33" t="str">
        <f>IF(ISBLANK(DQ12),"",VLOOKUP(DQ12,role!A:E,5,FALSE))</f>
        <v/>
      </c>
      <c r="EB12" s="32"/>
      <c r="EC12" s="32"/>
      <c r="ED12" s="34"/>
      <c r="EE12" s="32"/>
      <c r="EF12" s="32"/>
      <c r="EG12" s="33" t="str">
        <f t="shared" si="49"/>
        <v/>
      </c>
      <c r="EH12" s="33" t="str">
        <f t="shared" si="50"/>
        <v/>
      </c>
      <c r="EI12" s="33" t="str">
        <f t="shared" si="51"/>
        <v/>
      </c>
      <c r="EJ12" s="32"/>
      <c r="EK12" s="33" t="str">
        <f>IF(ISBLANK(EJ12),"",VLOOKUP(EJ12,role!A:E,2,FALSE))</f>
        <v/>
      </c>
      <c r="EL12" s="33" t="str">
        <f>IF(ISBLANK(EJ12),"",VLOOKUP(EJ12,role!A:E,3,FALSE))</f>
        <v/>
      </c>
      <c r="EM12" s="33" t="str">
        <f>IF(ISBLANK(EJ12),"",VLOOKUP(EJ12,role!A:E,4,FALSE))</f>
        <v/>
      </c>
      <c r="EN12" s="33" t="str">
        <f>IF(ISBLANK(EJ12),"",VLOOKUP(EJ12,role!A:E,5,FALSE))</f>
        <v/>
      </c>
      <c r="EU12" s="32"/>
      <c r="EV12" s="32"/>
      <c r="EW12" s="41"/>
      <c r="EX12" s="32"/>
      <c r="EY12" s="33" t="str">
        <f t="shared" si="52"/>
        <v/>
      </c>
      <c r="EZ12" s="33" t="str">
        <f t="shared" si="53"/>
        <v/>
      </c>
      <c r="FA12" s="33" t="str">
        <f t="shared" si="54"/>
        <v/>
      </c>
      <c r="FB12" s="32"/>
      <c r="FC12" s="33" t="str">
        <f>IF(ISBLANK(FB12),"",VLOOKUP(FB12,role!A:E,2,FALSE))</f>
        <v/>
      </c>
      <c r="FD12" s="33" t="str">
        <f>IF(ISBLANK(FB12),"",VLOOKUP(FB12,role!A:E,3,FALSE))</f>
        <v/>
      </c>
      <c r="FE12" s="33" t="str">
        <f>IF(ISBLANK(FB12),"",VLOOKUP(FB12,role!A:E,4,FALSE))</f>
        <v/>
      </c>
      <c r="FF12" s="33" t="str">
        <f>IF(ISBLANK(FB12),"",VLOOKUP(FB12,role!A:E,5,FALSE))</f>
        <v/>
      </c>
      <c r="FM12" s="32"/>
      <c r="FN12" s="32"/>
      <c r="FO12" s="41"/>
      <c r="FP12" s="32"/>
      <c r="FQ12" s="33" t="str">
        <f t="shared" si="55"/>
        <v/>
      </c>
      <c r="FR12" s="33" t="str">
        <f t="shared" si="56"/>
        <v/>
      </c>
      <c r="FS12" s="33" t="str">
        <f t="shared" si="57"/>
        <v/>
      </c>
      <c r="FT12" s="32"/>
      <c r="FU12" s="33" t="str">
        <f>IF(ISBLANK(FT12),"",VLOOKUP(FT12,role!A:E,2,FALSE))</f>
        <v/>
      </c>
      <c r="FV12" s="33" t="str">
        <f>IF(ISBLANK(FT12),"",VLOOKUP(FT12,role!A:E,3,FALSE))</f>
        <v/>
      </c>
      <c r="FW12" s="33" t="str">
        <f>IF(ISBLANK(FT12),"",VLOOKUP(FT12,role!A:E,4,FALSE))</f>
        <v/>
      </c>
      <c r="FX12" s="33" t="str">
        <f>IF(ISBLANK(FT12),"",VLOOKUP(FT12,role!A:E,5,FALSE))</f>
        <v/>
      </c>
      <c r="GE12" s="32"/>
      <c r="GF12" s="32"/>
      <c r="GG12" s="41"/>
      <c r="GH12" s="32"/>
      <c r="GI12" s="33" t="str">
        <f t="shared" si="58"/>
        <v/>
      </c>
      <c r="GJ12" s="33" t="str">
        <f t="shared" si="59"/>
        <v/>
      </c>
      <c r="GK12" s="33" t="str">
        <f t="shared" si="60"/>
        <v/>
      </c>
      <c r="GL12" s="32"/>
      <c r="GM12" s="33" t="str">
        <f>IF(ISBLANK(GL12),"",VLOOKUP(GL12,role!A:E,2,FALSE))</f>
        <v/>
      </c>
      <c r="GN12" s="33" t="str">
        <f>IF(ISBLANK(GL12),"",VLOOKUP(GL12,role!A:E,3,FALSE))</f>
        <v/>
      </c>
      <c r="GO12" s="33" t="str">
        <f>IF(ISBLANK(GL12),"",VLOOKUP(GL12,role!A:E,4,FALSE))</f>
        <v/>
      </c>
      <c r="GP12" s="33" t="str">
        <f>IF(ISBLANK(GL12),"",VLOOKUP(GL12,role!A:E,5,FALSE))</f>
        <v/>
      </c>
      <c r="GW12" s="32"/>
      <c r="GX12" s="32"/>
      <c r="GY12" s="41"/>
      <c r="GZ12" s="32"/>
      <c r="HA12" s="33" t="str">
        <f t="shared" si="61"/>
        <v/>
      </c>
      <c r="HB12" s="33" t="str">
        <f t="shared" si="62"/>
        <v/>
      </c>
      <c r="HC12" s="33" t="str">
        <f t="shared" si="63"/>
        <v/>
      </c>
      <c r="HD12" s="32"/>
      <c r="HE12" s="33" t="str">
        <f>IF(ISBLANK(HD12),"",VLOOKUP(HD12,role!A:E,2,FALSE))</f>
        <v/>
      </c>
      <c r="HF12" s="33" t="str">
        <f>IF(ISBLANK(HD12),"",VLOOKUP(HD12,role!A:E,3,FALSE))</f>
        <v/>
      </c>
      <c r="HG12" s="33" t="str">
        <f>IF(ISBLANK(HD12),"",VLOOKUP(HD12,role!A:E,4,FALSE))</f>
        <v/>
      </c>
      <c r="HH12" s="33" t="str">
        <f>IF(ISBLANK(HD12),"",VLOOKUP(HD12,role!A:E,5,FALSE))</f>
        <v/>
      </c>
      <c r="HO12" s="32"/>
      <c r="HP12" s="32"/>
      <c r="HQ12" s="34"/>
      <c r="HR12" s="32"/>
      <c r="HS12" s="32"/>
      <c r="HT12" s="33" t="str">
        <f t="shared" si="64"/>
        <v/>
      </c>
      <c r="HU12" s="33" t="str">
        <f t="shared" si="65"/>
        <v/>
      </c>
      <c r="HV12" s="33" t="str">
        <f t="shared" si="66"/>
        <v/>
      </c>
      <c r="HW12" s="32"/>
      <c r="HX12" s="33" t="str">
        <f>IF(ISBLANK(HW12),"",VLOOKUP(HW12,role!A:E,2,FALSE))</f>
        <v/>
      </c>
      <c r="HY12" s="33" t="str">
        <f>IF(ISBLANK(HW12),"",VLOOKUP(HW12,role!A:E,3,FALSE))</f>
        <v/>
      </c>
      <c r="HZ12" s="33" t="str">
        <f>IF(ISBLANK(HW12),"",VLOOKUP(HW12,role!A:E,4,FALSE))</f>
        <v/>
      </c>
      <c r="IA12" s="33" t="str">
        <f>IF(ISBLANK(HW12),"",VLOOKUP(HW12,role!A:E,5,FALSE))</f>
        <v/>
      </c>
      <c r="IH12" s="32"/>
      <c r="II12" s="32"/>
      <c r="IJ12" s="41"/>
      <c r="IK12" s="32"/>
      <c r="IL12" s="33" t="str">
        <f t="shared" si="67"/>
        <v/>
      </c>
      <c r="IM12" s="33" t="str">
        <f t="shared" si="68"/>
        <v/>
      </c>
      <c r="IN12" s="33" t="str">
        <f t="shared" si="69"/>
        <v/>
      </c>
      <c r="IO12" s="32"/>
      <c r="IP12" s="33" t="str">
        <f>IF(ISBLANK(IO12),"",VLOOKUP(IO12,role!A:E,2,FALSE))</f>
        <v/>
      </c>
      <c r="IQ12" s="33" t="str">
        <f>IF(ISBLANK(IO12),"",VLOOKUP(IO12,role!A:E,3,FALSE))</f>
        <v/>
      </c>
      <c r="IR12" s="33" t="str">
        <f>IF(ISBLANK(IO12),"",VLOOKUP(IO12,role!A:E,4,FALSE))</f>
        <v/>
      </c>
      <c r="IS12" s="33" t="str">
        <f>IF(ISBLANK(IO12),"",VLOOKUP(IO12,role!A:E,5,FALSE))</f>
        <v/>
      </c>
      <c r="IZ12" s="32"/>
      <c r="JA12" s="32"/>
      <c r="JB12" s="41"/>
      <c r="JC12" s="32"/>
      <c r="JD12" s="33" t="str">
        <f t="shared" si="70"/>
        <v/>
      </c>
      <c r="JE12" s="33" t="str">
        <f t="shared" si="71"/>
        <v/>
      </c>
      <c r="JF12" s="33" t="str">
        <f t="shared" si="72"/>
        <v/>
      </c>
      <c r="JG12" s="32"/>
      <c r="JH12" s="33" t="str">
        <f>IF(ISBLANK(JG12),"",VLOOKUP(JG12,role!A:E,2,FALSE))</f>
        <v/>
      </c>
      <c r="JI12" s="33" t="str">
        <f>IF(ISBLANK(JG12),"",VLOOKUP(JG12,role!A:E,3,FALSE))</f>
        <v/>
      </c>
      <c r="JJ12" s="33" t="str">
        <f>IF(ISBLANK(JG12),"",VLOOKUP(JG12,role!A:E,4,FALSE))</f>
        <v/>
      </c>
      <c r="JK12" s="33" t="str">
        <f>IF(ISBLANK(JG12),"",VLOOKUP(JG12,role!A:E,5,FALSE))</f>
        <v/>
      </c>
      <c r="JR12" s="32"/>
      <c r="JS12" s="32"/>
      <c r="JT12" s="41"/>
      <c r="JU12" s="32"/>
      <c r="JV12" s="33" t="str">
        <f t="shared" si="73"/>
        <v/>
      </c>
      <c r="JW12" s="33" t="str">
        <f t="shared" si="74"/>
        <v/>
      </c>
      <c r="JX12" s="33" t="str">
        <f t="shared" si="75"/>
        <v/>
      </c>
      <c r="JY12" s="32"/>
      <c r="JZ12" s="33" t="str">
        <f>IF(ISBLANK(JY12),"",VLOOKUP(JY12,role!A:E,2,FALSE))</f>
        <v/>
      </c>
      <c r="KA12" s="33" t="str">
        <f>IF(ISBLANK(JY12),"",VLOOKUP(JY12,role!A:E,3,FALSE))</f>
        <v/>
      </c>
      <c r="KB12" s="33" t="str">
        <f>IF(ISBLANK(JY12),"",VLOOKUP(JY12,role!A:E,4,FALSE))</f>
        <v/>
      </c>
      <c r="KC12" s="33" t="str">
        <f>IF(ISBLANK(JY12),"",VLOOKUP(JY12,role!A:E,5,FALSE))</f>
        <v/>
      </c>
      <c r="KJ12" s="32"/>
      <c r="KK12" s="32"/>
      <c r="KL12" s="41"/>
      <c r="KM12" s="32"/>
      <c r="KN12" s="33" t="str">
        <f t="shared" si="76"/>
        <v/>
      </c>
      <c r="KO12" s="33" t="str">
        <f t="shared" si="77"/>
        <v/>
      </c>
      <c r="KP12" s="33" t="str">
        <f t="shared" si="78"/>
        <v/>
      </c>
      <c r="KQ12" s="32"/>
      <c r="KR12" s="33" t="str">
        <f>IF(ISBLANK(KQ12),"",VLOOKUP(KQ12,role!A:E,2,FALSE))</f>
        <v/>
      </c>
      <c r="KS12" s="33" t="str">
        <f>IF(ISBLANK(KQ12),"",VLOOKUP(KQ12,role!A:E,3,FALSE))</f>
        <v/>
      </c>
      <c r="KT12" s="33" t="str">
        <f>IF(ISBLANK(KQ12),"",VLOOKUP(KQ12,role!A:E,4,FALSE))</f>
        <v/>
      </c>
      <c r="KU12" s="33" t="str">
        <f>IF(ISBLANK(KQ12),"",VLOOKUP(KQ12,role!A:E,5,FALSE))</f>
        <v/>
      </c>
      <c r="LB12" s="32"/>
      <c r="LC12" s="32"/>
      <c r="LD12" s="41"/>
      <c r="LE12" s="32"/>
      <c r="LF12" s="33" t="str">
        <f t="shared" si="79"/>
        <v/>
      </c>
      <c r="LG12" s="33" t="str">
        <f t="shared" si="80"/>
        <v/>
      </c>
      <c r="LH12" s="33" t="str">
        <f t="shared" si="81"/>
        <v/>
      </c>
      <c r="LI12" s="32"/>
      <c r="LJ12" s="33" t="str">
        <f>IF(ISBLANK(LI12),"",VLOOKUP(LI12,role!A:E,2,FALSE))</f>
        <v/>
      </c>
      <c r="LK12" s="33" t="str">
        <f>IF(ISBLANK(LI12),"",VLOOKUP(LI12,role!A:E,3,FALSE))</f>
        <v/>
      </c>
      <c r="LL12" s="33" t="str">
        <f>IF(ISBLANK(LI12),"",VLOOKUP(LI12,role!A:E,4,FALSE))</f>
        <v/>
      </c>
      <c r="LM12" s="33" t="str">
        <f>IF(ISBLANK(LI12),"",VLOOKUP(LI12,role!A:E,5,FALSE))</f>
        <v/>
      </c>
      <c r="LT12" s="32"/>
      <c r="LU12" s="32"/>
      <c r="LV12" s="41"/>
      <c r="LW12" s="32"/>
      <c r="LX12" s="33" t="str">
        <f t="shared" si="82"/>
        <v/>
      </c>
      <c r="LY12" s="33" t="str">
        <f t="shared" si="83"/>
        <v/>
      </c>
      <c r="LZ12" s="33" t="str">
        <f t="shared" si="84"/>
        <v/>
      </c>
      <c r="MA12" s="32"/>
      <c r="MB12" s="33" t="str">
        <f>IF(ISBLANK(MA12),"",VLOOKUP(MA12,role!A:E,2,FALSE))</f>
        <v/>
      </c>
      <c r="MC12" s="33" t="str">
        <f>IF(ISBLANK(MA12),"",VLOOKUP(MA12,role!A:E,3,FALSE))</f>
        <v/>
      </c>
      <c r="MD12" s="33" t="str">
        <f>IF(ISBLANK(MA12),"",VLOOKUP(MA12,role!A:E,4,FALSE))</f>
        <v/>
      </c>
      <c r="ME12" s="33" t="str">
        <f>IF(ISBLANK(MA12),"",VLOOKUP(MA12,role!A:E,5,FALSE))</f>
        <v/>
      </c>
      <c r="ML12" s="32"/>
      <c r="MM12" s="32"/>
      <c r="MN12" s="41"/>
      <c r="MO12" s="32"/>
      <c r="MP12" s="33" t="str">
        <f t="shared" si="85"/>
        <v/>
      </c>
      <c r="MQ12" s="33" t="str">
        <f t="shared" si="86"/>
        <v/>
      </c>
      <c r="MR12" s="33" t="str">
        <f t="shared" si="87"/>
        <v/>
      </c>
      <c r="MS12" s="32"/>
      <c r="MT12" s="33" t="str">
        <f>IF(ISBLANK(MS12),"",VLOOKUP(MS12,role!A:E,2,FALSE))</f>
        <v/>
      </c>
      <c r="MU12" s="33" t="str">
        <f>IF(ISBLANK(MS12),"",VLOOKUP(MS12,role!A:E,3,FALSE))</f>
        <v/>
      </c>
      <c r="MV12" s="33" t="str">
        <f>IF(ISBLANK(MS12),"",VLOOKUP(MS12,role!A:E,4,FALSE))</f>
        <v/>
      </c>
      <c r="MW12" s="33" t="str">
        <f>IF(ISBLANK(MS12),"",VLOOKUP(MS12,role!A:E,5,FALSE))</f>
        <v/>
      </c>
      <c r="ND12" s="32"/>
      <c r="NE12" s="32"/>
      <c r="NF12" s="41"/>
      <c r="NG12" s="32"/>
      <c r="NH12" s="33" t="str">
        <f t="shared" si="88"/>
        <v/>
      </c>
      <c r="NI12" s="33" t="str">
        <f t="shared" si="89"/>
        <v/>
      </c>
      <c r="NJ12" s="33" t="str">
        <f t="shared" si="90"/>
        <v/>
      </c>
      <c r="NK12" s="32"/>
      <c r="NL12" s="33" t="str">
        <f>IF(ISBLANK(NK12),"",VLOOKUP(NK12,role!A:E,2,FALSE))</f>
        <v/>
      </c>
      <c r="NM12" s="33" t="str">
        <f>IF(ISBLANK(NK12),"",VLOOKUP(NK12,role!A:E,3,FALSE))</f>
        <v/>
      </c>
      <c r="NN12" s="33" t="str">
        <f>IF(ISBLANK(NK12),"",VLOOKUP(NK12,role!A:E,4,FALSE))</f>
        <v/>
      </c>
      <c r="NO12" s="33" t="str">
        <f>IF(ISBLANK(NK12),"",VLOOKUP(NK12,role!A:E,5,FALSE))</f>
        <v/>
      </c>
      <c r="NV12" s="32"/>
      <c r="NW12" s="32"/>
      <c r="NX12" s="41"/>
      <c r="NY12" s="32"/>
      <c r="NZ12" s="33" t="str">
        <f t="shared" si="91"/>
        <v/>
      </c>
      <c r="OA12" s="33" t="str">
        <f t="shared" si="92"/>
        <v/>
      </c>
      <c r="OB12" s="33" t="str">
        <f t="shared" si="93"/>
        <v/>
      </c>
      <c r="OC12" s="32"/>
      <c r="OD12" s="33" t="str">
        <f>IF(ISBLANK(OC12),"",VLOOKUP(OC12,role!A:E,2,FALSE))</f>
        <v/>
      </c>
      <c r="OE12" s="33" t="str">
        <f>IF(ISBLANK(OC12),"",VLOOKUP(OC12,role!A:E,3,FALSE))</f>
        <v/>
      </c>
      <c r="OF12" s="33" t="str">
        <f>IF(ISBLANK(OC12),"",VLOOKUP(OC12,role!A:E,4,FALSE))</f>
        <v/>
      </c>
      <c r="OG12" s="33" t="str">
        <f>IF(ISBLANK(OC12),"",VLOOKUP(OC12,role!A:E,5,FALSE))</f>
        <v/>
      </c>
      <c r="OR12" s="36" t="str">
        <f t="shared" si="94"/>
        <v/>
      </c>
      <c r="OS12" s="33" t="str">
        <f t="shared" si="95"/>
        <v/>
      </c>
      <c r="OT12" s="33" t="str">
        <f t="shared" si="226"/>
        <v/>
      </c>
      <c r="OU12" s="33" t="str">
        <f t="shared" si="227"/>
        <v/>
      </c>
      <c r="OV12" s="33" t="str">
        <f t="shared" si="228"/>
        <v/>
      </c>
      <c r="OW12" s="33" t="str">
        <f t="shared" si="229"/>
        <v/>
      </c>
      <c r="OY12" s="36" t="str">
        <f t="shared" si="100"/>
        <v/>
      </c>
      <c r="OZ12" s="33" t="str">
        <f t="shared" si="101"/>
        <v/>
      </c>
      <c r="PA12" s="33" t="str">
        <f t="shared" si="102"/>
        <v/>
      </c>
      <c r="PB12" s="33" t="str">
        <f t="shared" si="103"/>
        <v/>
      </c>
      <c r="PC12" s="33" t="str">
        <f t="shared" si="104"/>
        <v/>
      </c>
      <c r="PD12" s="33" t="str">
        <f t="shared" si="105"/>
        <v/>
      </c>
      <c r="PF12" s="36" t="str">
        <f t="shared" si="106"/>
        <v/>
      </c>
      <c r="PG12" s="33" t="str">
        <f t="shared" si="107"/>
        <v/>
      </c>
      <c r="PH12" s="33" t="str">
        <f t="shared" si="108"/>
        <v/>
      </c>
      <c r="PI12" s="33" t="str">
        <f t="shared" si="109"/>
        <v/>
      </c>
      <c r="PJ12" s="33" t="str">
        <f t="shared" si="110"/>
        <v/>
      </c>
      <c r="PK12" s="33" t="str">
        <f t="shared" si="111"/>
        <v/>
      </c>
      <c r="PM12" s="36" t="str">
        <f t="shared" si="112"/>
        <v/>
      </c>
      <c r="PN12" s="33" t="str">
        <f t="shared" si="113"/>
        <v/>
      </c>
      <c r="PO12" s="33" t="str">
        <f t="shared" si="114"/>
        <v/>
      </c>
      <c r="PP12" s="33" t="str">
        <f t="shared" si="115"/>
        <v/>
      </c>
      <c r="PQ12" s="33" t="str">
        <f t="shared" si="116"/>
        <v/>
      </c>
      <c r="PR12" s="33" t="str">
        <f t="shared" si="117"/>
        <v/>
      </c>
      <c r="PT12" s="36" t="str">
        <f t="shared" si="118"/>
        <v/>
      </c>
      <c r="PU12" s="33" t="str">
        <f t="shared" si="119"/>
        <v/>
      </c>
      <c r="PV12" s="33" t="str">
        <f t="shared" si="120"/>
        <v/>
      </c>
      <c r="PW12" s="33" t="str">
        <f t="shared" si="121"/>
        <v/>
      </c>
      <c r="PX12" s="33" t="str">
        <f t="shared" si="122"/>
        <v/>
      </c>
      <c r="PY12" s="33" t="str">
        <f t="shared" si="123"/>
        <v/>
      </c>
      <c r="QB12" s="36" t="str">
        <f t="shared" si="124"/>
        <v/>
      </c>
      <c r="QC12" s="33" t="str">
        <f t="shared" si="125"/>
        <v/>
      </c>
      <c r="QD12" s="33" t="str">
        <f t="shared" si="126"/>
        <v/>
      </c>
      <c r="QE12" s="33" t="str">
        <f t="shared" si="127"/>
        <v/>
      </c>
      <c r="QF12" s="33" t="str">
        <f t="shared" si="128"/>
        <v/>
      </c>
      <c r="QG12" s="33" t="str">
        <f t="shared" si="129"/>
        <v/>
      </c>
      <c r="QI12" s="36" t="str">
        <f t="shared" si="130"/>
        <v/>
      </c>
      <c r="QJ12" s="33" t="str">
        <f t="shared" si="131"/>
        <v/>
      </c>
      <c r="QK12" s="33" t="str">
        <f t="shared" si="132"/>
        <v/>
      </c>
      <c r="QL12" s="33" t="str">
        <f t="shared" si="133"/>
        <v/>
      </c>
      <c r="QM12" s="33" t="str">
        <f t="shared" si="134"/>
        <v/>
      </c>
      <c r="QN12" s="33" t="str">
        <f t="shared" si="135"/>
        <v/>
      </c>
      <c r="QP12" s="36" t="str">
        <f t="shared" si="136"/>
        <v/>
      </c>
      <c r="QQ12" s="33" t="str">
        <f t="shared" si="137"/>
        <v/>
      </c>
      <c r="QR12" s="33" t="str">
        <f t="shared" si="138"/>
        <v/>
      </c>
      <c r="QS12" s="33" t="str">
        <f t="shared" si="139"/>
        <v/>
      </c>
      <c r="QT12" s="33" t="str">
        <f t="shared" si="140"/>
        <v/>
      </c>
      <c r="QU12" s="33" t="str">
        <f t="shared" si="141"/>
        <v/>
      </c>
      <c r="QW12" s="36" t="str">
        <f t="shared" si="142"/>
        <v/>
      </c>
      <c r="QX12" s="33" t="str">
        <f t="shared" si="143"/>
        <v/>
      </c>
      <c r="QY12" s="33" t="str">
        <f t="shared" si="144"/>
        <v/>
      </c>
      <c r="QZ12" s="33" t="str">
        <f t="shared" si="145"/>
        <v/>
      </c>
      <c r="RA12" s="33" t="str">
        <f t="shared" si="146"/>
        <v/>
      </c>
      <c r="RB12" s="33" t="str">
        <f t="shared" si="147"/>
        <v/>
      </c>
      <c r="RD12" s="36" t="str">
        <f t="shared" si="148"/>
        <v/>
      </c>
      <c r="RE12" s="33" t="str">
        <f t="shared" si="149"/>
        <v/>
      </c>
      <c r="RF12" s="33" t="str">
        <f t="shared" si="150"/>
        <v/>
      </c>
      <c r="RG12" s="33" t="str">
        <f t="shared" si="151"/>
        <v/>
      </c>
      <c r="RH12" s="33" t="str">
        <f t="shared" si="152"/>
        <v/>
      </c>
      <c r="RI12" s="33" t="str">
        <f t="shared" si="153"/>
        <v/>
      </c>
      <c r="RM12" s="33" t="str">
        <f t="shared" si="154"/>
        <v/>
      </c>
      <c r="RO12" s="33" t="str">
        <f t="shared" si="155"/>
        <v/>
      </c>
      <c r="RQ12" s="33" t="str">
        <f t="shared" si="156"/>
        <v/>
      </c>
      <c r="RS12" s="33" t="str">
        <f t="shared" si="156"/>
        <v/>
      </c>
      <c r="RU12" s="33" t="str">
        <f t="shared" ref="RU12" si="299">IF(ISBLANK(RT12),"","topic")</f>
        <v/>
      </c>
      <c r="RW12" s="33" t="str">
        <f t="shared" ref="RW12" si="300">IF(ISBLANK(RV12),"","topic")</f>
        <v/>
      </c>
      <c r="RY12" s="33" t="str">
        <f t="shared" ref="RY12" si="301">IF(ISBLANK(RX12),"","topic")</f>
        <v/>
      </c>
      <c r="SA12" s="33" t="str">
        <f t="shared" ref="SA12" si="302">IF(ISBLANK(RZ12),"","topic")</f>
        <v/>
      </c>
      <c r="SC12" s="33" t="str">
        <f t="shared" ref="SC12" si="303">IF(ISBLANK(SB12),"","topic")</f>
        <v/>
      </c>
      <c r="SE12" s="33" t="str">
        <f t="shared" ref="SE12" si="304">IF(ISBLANK(SD12),"","topic")</f>
        <v/>
      </c>
      <c r="SG12" s="33" t="str">
        <f t="shared" ref="SG12" si="305">IF(ISBLANK(SF12),"","topic")</f>
        <v/>
      </c>
      <c r="SJ12" s="33" t="str">
        <f t="shared" si="164"/>
        <v/>
      </c>
      <c r="SL12" s="33" t="str">
        <f t="shared" si="165"/>
        <v/>
      </c>
      <c r="SN12" s="33" t="str">
        <f t="shared" si="166"/>
        <v/>
      </c>
      <c r="SP12" s="33" t="str">
        <f t="shared" si="167"/>
        <v/>
      </c>
      <c r="SR12" s="33" t="str">
        <f t="shared" si="168"/>
        <v/>
      </c>
      <c r="SU12" s="33" t="str">
        <f t="shared" si="169"/>
        <v/>
      </c>
      <c r="SW12" s="33" t="str">
        <f t="shared" si="169"/>
        <v/>
      </c>
      <c r="SY12" s="33" t="str">
        <f t="shared" si="169"/>
        <v/>
      </c>
      <c r="TA12" s="33" t="str">
        <f t="shared" si="169"/>
        <v/>
      </c>
      <c r="TC12" s="33" t="str">
        <f t="shared" si="170"/>
        <v/>
      </c>
      <c r="TF12" s="33" t="str">
        <f t="shared" si="171"/>
        <v/>
      </c>
      <c r="TH12" s="33" t="str">
        <f t="shared" si="171"/>
        <v/>
      </c>
      <c r="TJ12" s="33" t="str">
        <f t="shared" ref="TJ12" si="306">IF(ISBLANK(TI12),"","geographic")</f>
        <v/>
      </c>
      <c r="TL12" s="33" t="str">
        <f t="shared" ref="TL12" si="307">IF(ISBLANK(TK12),"","geographic")</f>
        <v/>
      </c>
      <c r="TN12" s="33" t="str">
        <f t="shared" ref="TN12" si="308">IF(ISBLANK(TM12),"","geographic")</f>
        <v/>
      </c>
      <c r="TQ12" s="33" t="str">
        <f t="shared" si="175"/>
        <v/>
      </c>
      <c r="TS12" s="33" t="str">
        <f t="shared" si="175"/>
        <v/>
      </c>
      <c r="TU12" s="33" t="str">
        <f t="shared" ref="TU12" si="309">IF(ISBLANK(TT12),"","temporal")</f>
        <v/>
      </c>
      <c r="TW12" s="33" t="str">
        <f t="shared" ref="TW12" si="310">IF(ISBLANK(TV12),"","temporal")</f>
        <v/>
      </c>
      <c r="TY12" s="33" t="str">
        <f t="shared" ref="TY12" si="311">IF(ISBLANK(TX12),"","temporal")</f>
        <v/>
      </c>
      <c r="UA12" s="32"/>
      <c r="UB12" s="33" t="str">
        <f t="shared" si="179"/>
        <v/>
      </c>
      <c r="UC12" s="33" t="str">
        <f t="shared" si="180"/>
        <v/>
      </c>
      <c r="UD12" s="32"/>
      <c r="UE12" s="33" t="str">
        <f t="shared" si="181"/>
        <v/>
      </c>
      <c r="UF12" s="33" t="str">
        <f t="shared" si="259"/>
        <v/>
      </c>
      <c r="UG12" s="32"/>
      <c r="UH12" s="33" t="str">
        <f t="shared" si="183"/>
        <v/>
      </c>
      <c r="UI12" s="33" t="str">
        <f t="shared" si="184"/>
        <v/>
      </c>
      <c r="UJ12" s="32"/>
      <c r="UK12" s="33" t="str">
        <f t="shared" si="185"/>
        <v/>
      </c>
      <c r="UL12" s="33" t="str">
        <f t="shared" si="186"/>
        <v/>
      </c>
      <c r="UM12" s="32"/>
      <c r="UN12" s="33" t="str">
        <f t="shared" si="187"/>
        <v/>
      </c>
      <c r="UO12" s="33" t="str">
        <f t="shared" si="188"/>
        <v/>
      </c>
      <c r="UR12" s="36" t="str">
        <f t="shared" si="189"/>
        <v/>
      </c>
      <c r="US12" s="36" t="str">
        <f t="shared" si="2"/>
        <v/>
      </c>
      <c r="UU12" s="36" t="str">
        <f t="shared" si="190"/>
        <v/>
      </c>
      <c r="UV12" s="36" t="str">
        <f t="shared" si="3"/>
        <v/>
      </c>
      <c r="UX12" s="36" t="str">
        <f t="shared" si="191"/>
        <v/>
      </c>
      <c r="UY12" s="36" t="str">
        <f t="shared" si="4"/>
        <v/>
      </c>
      <c r="VA12" s="36" t="str">
        <f t="shared" si="192"/>
        <v/>
      </c>
      <c r="VB12" s="36" t="str">
        <f t="shared" si="5"/>
        <v/>
      </c>
      <c r="VD12" s="36" t="str">
        <f t="shared" si="193"/>
        <v/>
      </c>
      <c r="VE12" s="36" t="str">
        <f t="shared" si="6"/>
        <v/>
      </c>
      <c r="VH12" s="36" t="str">
        <f t="shared" si="194"/>
        <v/>
      </c>
      <c r="VI12" s="36" t="str">
        <f t="shared" si="7"/>
        <v/>
      </c>
      <c r="VK12" s="36" t="str">
        <f t="shared" si="195"/>
        <v/>
      </c>
      <c r="VL12" s="36" t="str">
        <f t="shared" si="8"/>
        <v/>
      </c>
      <c r="VN12" s="36" t="str">
        <f t="shared" si="196"/>
        <v/>
      </c>
      <c r="VO12" s="36" t="str">
        <f t="shared" si="9"/>
        <v/>
      </c>
      <c r="VQ12" s="36" t="str">
        <f t="shared" si="197"/>
        <v/>
      </c>
      <c r="VR12" s="36" t="str">
        <f t="shared" si="10"/>
        <v/>
      </c>
      <c r="VT12" s="36" t="str">
        <f t="shared" si="198"/>
        <v/>
      </c>
      <c r="VU12" s="36" t="str">
        <f t="shared" si="11"/>
        <v/>
      </c>
      <c r="VY12" s="33" t="str">
        <f t="shared" si="243"/>
        <v/>
      </c>
      <c r="WB12" s="36" t="str">
        <f t="shared" si="199"/>
        <v/>
      </c>
      <c r="WC12" s="33" t="str">
        <f t="shared" si="200"/>
        <v/>
      </c>
      <c r="WD12" s="32"/>
      <c r="WE12" s="32"/>
      <c r="WF12" s="36" t="str">
        <f t="shared" si="201"/>
        <v/>
      </c>
      <c r="WG12" s="33" t="str">
        <f t="shared" si="202"/>
        <v/>
      </c>
      <c r="WH12" s="32"/>
      <c r="WI12" s="32"/>
      <c r="WJ12" s="36" t="str">
        <f t="shared" si="203"/>
        <v/>
      </c>
      <c r="WK12" s="33" t="str">
        <f t="shared" si="204"/>
        <v/>
      </c>
      <c r="WL12" s="32"/>
      <c r="WM12" s="32"/>
      <c r="WN12" s="36" t="str">
        <f t="shared" si="205"/>
        <v/>
      </c>
      <c r="WO12" s="33" t="str">
        <f t="shared" si="206"/>
        <v/>
      </c>
      <c r="WP12" s="33"/>
      <c r="WQ12" s="32"/>
      <c r="WR12" s="36" t="str">
        <f t="shared" si="207"/>
        <v/>
      </c>
      <c r="WS12" s="33" t="str">
        <f t="shared" si="208"/>
        <v/>
      </c>
      <c r="WU12" s="33" t="str">
        <f t="shared" si="12"/>
        <v/>
      </c>
      <c r="WV12" s="33" t="str">
        <f t="shared" si="13"/>
        <v/>
      </c>
      <c r="WW12" s="33" t="str">
        <f t="shared" si="14"/>
        <v/>
      </c>
      <c r="WX12" s="33" t="str">
        <f t="shared" si="15"/>
        <v/>
      </c>
      <c r="WY12" s="33" t="str">
        <f t="shared" si="16"/>
        <v/>
      </c>
      <c r="WZ12" s="33" t="str">
        <f t="shared" si="17"/>
        <v/>
      </c>
      <c r="XA12" s="33" t="str">
        <f t="shared" si="18"/>
        <v/>
      </c>
      <c r="XB12" s="33" t="str">
        <f t="shared" si="19"/>
        <v/>
      </c>
      <c r="XC12" s="33" t="str">
        <f t="shared" si="20"/>
        <v/>
      </c>
    </row>
    <row r="13" spans="1:627" x14ac:dyDescent="0.35">
      <c r="C13" s="33" t="str">
        <f t="shared" si="21"/>
        <v/>
      </c>
      <c r="E13" s="32" t="str">
        <f t="shared" si="22"/>
        <v/>
      </c>
      <c r="F13" s="33" t="str">
        <f t="shared" si="23"/>
        <v/>
      </c>
      <c r="G13" s="33" t="str">
        <f t="shared" si="24"/>
        <v/>
      </c>
      <c r="J13" s="33" t="str">
        <f t="shared" si="25"/>
        <v/>
      </c>
      <c r="K13" s="33" t="str">
        <f t="shared" si="26"/>
        <v/>
      </c>
      <c r="L13" s="33" t="str">
        <f t="shared" si="27"/>
        <v/>
      </c>
      <c r="N13" s="33" t="str">
        <f t="shared" si="0"/>
        <v/>
      </c>
      <c r="O13" s="33" t="str">
        <f t="shared" si="1"/>
        <v/>
      </c>
      <c r="Q13" s="33" t="str">
        <f t="shared" si="28"/>
        <v/>
      </c>
      <c r="R13" s="33" t="str">
        <f t="shared" si="29"/>
        <v/>
      </c>
      <c r="U13" s="33" t="str">
        <f t="shared" si="30"/>
        <v/>
      </c>
      <c r="V13" s="33" t="str">
        <f t="shared" si="31"/>
        <v/>
      </c>
      <c r="X13" s="32"/>
      <c r="Y13" s="33" t="str">
        <f>IF(ISBLANK(X13),"",VLOOKUP(X13,resource_type!A:C,3,FALSE))</f>
        <v/>
      </c>
      <c r="Z13" s="33" t="str">
        <f>IF(ISBLANK(X13),"",VLOOKUP(X13,resource_type!A:C,2,FALSE))</f>
        <v/>
      </c>
      <c r="AA13" s="33" t="str">
        <f t="shared" si="32"/>
        <v/>
      </c>
      <c r="AB13" s="33" t="str">
        <f t="shared" si="33"/>
        <v/>
      </c>
      <c r="AC13" s="32"/>
      <c r="AD13" s="33" t="str">
        <f>IF(ISBLANK(AC13),"",VLOOKUP(AC13,resource_type!A:C,3,FALSE))</f>
        <v/>
      </c>
      <c r="AE13" s="32"/>
      <c r="AF13" s="33" t="str">
        <f>IF(ISBLANK(AE13),"",VLOOKUP(AE13,resource_type!A:C,3,FALSE))</f>
        <v/>
      </c>
      <c r="AH13" s="32"/>
      <c r="AI13" s="33" t="str">
        <f t="shared" si="34"/>
        <v/>
      </c>
      <c r="AJ13" s="32"/>
      <c r="AK13" s="33" t="str">
        <f t="shared" si="35"/>
        <v/>
      </c>
      <c r="AL13" s="32"/>
      <c r="AM13" s="33" t="str">
        <f t="shared" si="36"/>
        <v/>
      </c>
      <c r="AP13" s="36" t="str">
        <f t="shared" si="244"/>
        <v/>
      </c>
      <c r="AQ13" s="36" t="str">
        <f t="shared" si="245"/>
        <v/>
      </c>
      <c r="AT13" s="33" t="str">
        <f t="shared" si="222"/>
        <v/>
      </c>
      <c r="AU13" s="33" t="str">
        <f t="shared" si="38"/>
        <v/>
      </c>
      <c r="AV13" s="33" t="str">
        <f t="shared" si="39"/>
        <v/>
      </c>
      <c r="AW13" s="32"/>
      <c r="AX13" s="33" t="str">
        <f>IF(ISBLANK(AW13),"",VLOOKUP(AW13,role!A:E,2,FALSE))</f>
        <v/>
      </c>
      <c r="AY13" s="33" t="str">
        <f>IF(ISBLANK(AW13),"",VLOOKUP(AW13,role!A:E,3,FALSE))</f>
        <v/>
      </c>
      <c r="AZ13" s="33" t="str">
        <f>IF(ISBLANK(AW13),"",VLOOKUP(AW13,role!A:E,4,FALSE))</f>
        <v/>
      </c>
      <c r="BA13" s="33" t="str">
        <f>IF(ISBLANK(AW13),"",VLOOKUP(AW13,role!A:E,5,FALSE))</f>
        <v/>
      </c>
      <c r="BL13" s="33" t="str">
        <f t="shared" si="223"/>
        <v/>
      </c>
      <c r="BM13" s="33" t="str">
        <f t="shared" si="224"/>
        <v/>
      </c>
      <c r="BN13" s="33" t="str">
        <f t="shared" si="225"/>
        <v/>
      </c>
      <c r="BO13" s="32"/>
      <c r="BP13" s="33" t="str">
        <f>IF(ISBLANK(BO13),"",VLOOKUP(BO13,role!A:E,2,FALSE))</f>
        <v/>
      </c>
      <c r="BQ13" s="33" t="str">
        <f>IF(ISBLANK(BO13),"",VLOOKUP(BO13,role!A:E,3,FALSE))</f>
        <v/>
      </c>
      <c r="BR13" s="33" t="str">
        <f>IF(ISBLANK(BO13),"",VLOOKUP(BO13,role!A:E,4,FALSE))</f>
        <v/>
      </c>
      <c r="BS13" s="33" t="str">
        <f>IF(ISBLANK(BO13),"",VLOOKUP(BO13,role!A:E,5,FALSE))</f>
        <v/>
      </c>
      <c r="CD13" s="33" t="str">
        <f t="shared" si="40"/>
        <v/>
      </c>
      <c r="CE13" s="33" t="str">
        <f t="shared" si="41"/>
        <v/>
      </c>
      <c r="CF13" s="33" t="str">
        <f t="shared" si="42"/>
        <v/>
      </c>
      <c r="CG13" s="32"/>
      <c r="CH13" s="33" t="str">
        <f>IF(ISBLANK(CG13),"",VLOOKUP(CG13,role!A:E,2,FALSE))</f>
        <v/>
      </c>
      <c r="CI13" s="33" t="str">
        <f>IF(ISBLANK(CG13),"",VLOOKUP(CG13,role!A:E,3,FALSE))</f>
        <v/>
      </c>
      <c r="CJ13" s="33" t="str">
        <f>IF(ISBLANK(CG13),"",VLOOKUP(CG13,role!A:E,4,FALSE))</f>
        <v/>
      </c>
      <c r="CK13" s="33" t="str">
        <f>IF(ISBLANK(CG13),"",VLOOKUP(CG13,role!A:E,5,FALSE))</f>
        <v/>
      </c>
      <c r="CR13" s="32"/>
      <c r="CS13" s="32"/>
      <c r="CT13" s="41"/>
      <c r="CU13" s="32"/>
      <c r="CV13" s="33" t="str">
        <f t="shared" si="43"/>
        <v/>
      </c>
      <c r="CW13" s="33" t="str">
        <f t="shared" si="44"/>
        <v/>
      </c>
      <c r="CX13" s="33" t="str">
        <f t="shared" si="45"/>
        <v/>
      </c>
      <c r="CY13" s="32"/>
      <c r="CZ13" s="33" t="str">
        <f>IF(ISBLANK(CY13),"",VLOOKUP(CY13,role!A:E,2,FALSE))</f>
        <v/>
      </c>
      <c r="DA13" s="33" t="str">
        <f>IF(ISBLANK(CY13),"",VLOOKUP(CY13,role!A:E,3,FALSE))</f>
        <v/>
      </c>
      <c r="DB13" s="33" t="str">
        <f>IF(ISBLANK(CY13),"",VLOOKUP(CY13,role!A:E,4,FALSE))</f>
        <v/>
      </c>
      <c r="DC13" s="33" t="str">
        <f>IF(ISBLANK(CY13),"",VLOOKUP(CY13,role!A:E,5,FALSE))</f>
        <v/>
      </c>
      <c r="DJ13" s="32"/>
      <c r="DK13" s="32"/>
      <c r="DL13" s="41"/>
      <c r="DM13" s="32"/>
      <c r="DN13" s="33" t="str">
        <f t="shared" si="46"/>
        <v/>
      </c>
      <c r="DO13" s="33" t="str">
        <f t="shared" si="47"/>
        <v/>
      </c>
      <c r="DP13" s="33" t="str">
        <f t="shared" si="48"/>
        <v/>
      </c>
      <c r="DQ13" s="32"/>
      <c r="DR13" s="33" t="str">
        <f>IF(ISBLANK(DQ13),"",VLOOKUP(DQ13,role!A:E,2,FALSE))</f>
        <v/>
      </c>
      <c r="DS13" s="33" t="str">
        <f>IF(ISBLANK(DQ13),"",VLOOKUP(DQ13,role!A:E,3,FALSE))</f>
        <v/>
      </c>
      <c r="DT13" s="33" t="str">
        <f>IF(ISBLANK(DQ13),"",VLOOKUP(DQ13,role!A:E,4,FALSE))</f>
        <v/>
      </c>
      <c r="DU13" s="33" t="str">
        <f>IF(ISBLANK(DQ13),"",VLOOKUP(DQ13,role!A:E,5,FALSE))</f>
        <v/>
      </c>
      <c r="EB13" s="32"/>
      <c r="EC13" s="32"/>
      <c r="ED13" s="34"/>
      <c r="EE13" s="32"/>
      <c r="EF13" s="32"/>
      <c r="EG13" s="33" t="str">
        <f t="shared" si="49"/>
        <v/>
      </c>
      <c r="EH13" s="33" t="str">
        <f t="shared" si="50"/>
        <v/>
      </c>
      <c r="EI13" s="33" t="str">
        <f t="shared" si="51"/>
        <v/>
      </c>
      <c r="EJ13" s="32"/>
      <c r="EK13" s="33" t="str">
        <f>IF(ISBLANK(EJ13),"",VLOOKUP(EJ13,role!A:E,2,FALSE))</f>
        <v/>
      </c>
      <c r="EL13" s="33" t="str">
        <f>IF(ISBLANK(EJ13),"",VLOOKUP(EJ13,role!A:E,3,FALSE))</f>
        <v/>
      </c>
      <c r="EM13" s="33" t="str">
        <f>IF(ISBLANK(EJ13),"",VLOOKUP(EJ13,role!A:E,4,FALSE))</f>
        <v/>
      </c>
      <c r="EN13" s="33" t="str">
        <f>IF(ISBLANK(EJ13),"",VLOOKUP(EJ13,role!A:E,5,FALSE))</f>
        <v/>
      </c>
      <c r="EU13" s="32"/>
      <c r="EV13" s="32"/>
      <c r="EW13" s="41"/>
      <c r="EX13" s="32"/>
      <c r="EY13" s="33" t="str">
        <f t="shared" si="52"/>
        <v/>
      </c>
      <c r="EZ13" s="33" t="str">
        <f t="shared" si="53"/>
        <v/>
      </c>
      <c r="FA13" s="33" t="str">
        <f t="shared" si="54"/>
        <v/>
      </c>
      <c r="FB13" s="32"/>
      <c r="FC13" s="33" t="str">
        <f>IF(ISBLANK(FB13),"",VLOOKUP(FB13,role!A:E,2,FALSE))</f>
        <v/>
      </c>
      <c r="FD13" s="33" t="str">
        <f>IF(ISBLANK(FB13),"",VLOOKUP(FB13,role!A:E,3,FALSE))</f>
        <v/>
      </c>
      <c r="FE13" s="33" t="str">
        <f>IF(ISBLANK(FB13),"",VLOOKUP(FB13,role!A:E,4,FALSE))</f>
        <v/>
      </c>
      <c r="FF13" s="33" t="str">
        <f>IF(ISBLANK(FB13),"",VLOOKUP(FB13,role!A:E,5,FALSE))</f>
        <v/>
      </c>
      <c r="FM13" s="32"/>
      <c r="FN13" s="32"/>
      <c r="FO13" s="41"/>
      <c r="FP13" s="32"/>
      <c r="FQ13" s="33" t="str">
        <f t="shared" si="55"/>
        <v/>
      </c>
      <c r="FR13" s="33" t="str">
        <f t="shared" si="56"/>
        <v/>
      </c>
      <c r="FS13" s="33" t="str">
        <f t="shared" si="57"/>
        <v/>
      </c>
      <c r="FT13" s="32"/>
      <c r="FU13" s="33" t="str">
        <f>IF(ISBLANK(FT13),"",VLOOKUP(FT13,role!A:E,2,FALSE))</f>
        <v/>
      </c>
      <c r="FV13" s="33" t="str">
        <f>IF(ISBLANK(FT13),"",VLOOKUP(FT13,role!A:E,3,FALSE))</f>
        <v/>
      </c>
      <c r="FW13" s="33" t="str">
        <f>IF(ISBLANK(FT13),"",VLOOKUP(FT13,role!A:E,4,FALSE))</f>
        <v/>
      </c>
      <c r="FX13" s="33" t="str">
        <f>IF(ISBLANK(FT13),"",VLOOKUP(FT13,role!A:E,5,FALSE))</f>
        <v/>
      </c>
      <c r="GE13" s="32"/>
      <c r="GF13" s="32"/>
      <c r="GG13" s="41"/>
      <c r="GH13" s="32"/>
      <c r="GI13" s="33" t="str">
        <f t="shared" si="58"/>
        <v/>
      </c>
      <c r="GJ13" s="33" t="str">
        <f t="shared" si="59"/>
        <v/>
      </c>
      <c r="GK13" s="33" t="str">
        <f t="shared" si="60"/>
        <v/>
      </c>
      <c r="GL13" s="32"/>
      <c r="GM13" s="33" t="str">
        <f>IF(ISBLANK(GL13),"",VLOOKUP(GL13,role!A:E,2,FALSE))</f>
        <v/>
      </c>
      <c r="GN13" s="33" t="str">
        <f>IF(ISBLANK(GL13),"",VLOOKUP(GL13,role!A:E,3,FALSE))</f>
        <v/>
      </c>
      <c r="GO13" s="33" t="str">
        <f>IF(ISBLANK(GL13),"",VLOOKUP(GL13,role!A:E,4,FALSE))</f>
        <v/>
      </c>
      <c r="GP13" s="33" t="str">
        <f>IF(ISBLANK(GL13),"",VLOOKUP(GL13,role!A:E,5,FALSE))</f>
        <v/>
      </c>
      <c r="GW13" s="32"/>
      <c r="GX13" s="32"/>
      <c r="GY13" s="41"/>
      <c r="GZ13" s="32"/>
      <c r="HA13" s="33" t="str">
        <f t="shared" si="61"/>
        <v/>
      </c>
      <c r="HB13" s="33" t="str">
        <f t="shared" si="62"/>
        <v/>
      </c>
      <c r="HC13" s="33" t="str">
        <f t="shared" si="63"/>
        <v/>
      </c>
      <c r="HD13" s="32"/>
      <c r="HE13" s="33" t="str">
        <f>IF(ISBLANK(HD13),"",VLOOKUP(HD13,role!A:E,2,FALSE))</f>
        <v/>
      </c>
      <c r="HF13" s="33" t="str">
        <f>IF(ISBLANK(HD13),"",VLOOKUP(HD13,role!A:E,3,FALSE))</f>
        <v/>
      </c>
      <c r="HG13" s="33" t="str">
        <f>IF(ISBLANK(HD13),"",VLOOKUP(HD13,role!A:E,4,FALSE))</f>
        <v/>
      </c>
      <c r="HH13" s="33" t="str">
        <f>IF(ISBLANK(HD13),"",VLOOKUP(HD13,role!A:E,5,FALSE))</f>
        <v/>
      </c>
      <c r="HO13" s="32"/>
      <c r="HP13" s="32"/>
      <c r="HQ13" s="34"/>
      <c r="HR13" s="32"/>
      <c r="HS13" s="32"/>
      <c r="HT13" s="33" t="str">
        <f t="shared" si="64"/>
        <v/>
      </c>
      <c r="HU13" s="33" t="str">
        <f t="shared" si="65"/>
        <v/>
      </c>
      <c r="HV13" s="33" t="str">
        <f t="shared" si="66"/>
        <v/>
      </c>
      <c r="HW13" s="32"/>
      <c r="HX13" s="33" t="str">
        <f>IF(ISBLANK(HW13),"",VLOOKUP(HW13,role!A:E,2,FALSE))</f>
        <v/>
      </c>
      <c r="HY13" s="33" t="str">
        <f>IF(ISBLANK(HW13),"",VLOOKUP(HW13,role!A:E,3,FALSE))</f>
        <v/>
      </c>
      <c r="HZ13" s="33" t="str">
        <f>IF(ISBLANK(HW13),"",VLOOKUP(HW13,role!A:E,4,FALSE))</f>
        <v/>
      </c>
      <c r="IA13" s="33" t="str">
        <f>IF(ISBLANK(HW13),"",VLOOKUP(HW13,role!A:E,5,FALSE))</f>
        <v/>
      </c>
      <c r="IH13" s="32"/>
      <c r="II13" s="32"/>
      <c r="IJ13" s="41"/>
      <c r="IK13" s="32"/>
      <c r="IL13" s="33" t="str">
        <f t="shared" si="67"/>
        <v/>
      </c>
      <c r="IM13" s="33" t="str">
        <f t="shared" si="68"/>
        <v/>
      </c>
      <c r="IN13" s="33" t="str">
        <f t="shared" si="69"/>
        <v/>
      </c>
      <c r="IO13" s="32"/>
      <c r="IP13" s="33" t="str">
        <f>IF(ISBLANK(IO13),"",VLOOKUP(IO13,role!A:E,2,FALSE))</f>
        <v/>
      </c>
      <c r="IQ13" s="33" t="str">
        <f>IF(ISBLANK(IO13),"",VLOOKUP(IO13,role!A:E,3,FALSE))</f>
        <v/>
      </c>
      <c r="IR13" s="33" t="str">
        <f>IF(ISBLANK(IO13),"",VLOOKUP(IO13,role!A:E,4,FALSE))</f>
        <v/>
      </c>
      <c r="IS13" s="33" t="str">
        <f>IF(ISBLANK(IO13),"",VLOOKUP(IO13,role!A:E,5,FALSE))</f>
        <v/>
      </c>
      <c r="IZ13" s="32"/>
      <c r="JA13" s="32"/>
      <c r="JB13" s="41"/>
      <c r="JC13" s="32"/>
      <c r="JD13" s="33" t="str">
        <f t="shared" si="70"/>
        <v/>
      </c>
      <c r="JE13" s="33" t="str">
        <f t="shared" si="71"/>
        <v/>
      </c>
      <c r="JF13" s="33" t="str">
        <f t="shared" si="72"/>
        <v/>
      </c>
      <c r="JG13" s="32"/>
      <c r="JH13" s="33" t="str">
        <f>IF(ISBLANK(JG13),"",VLOOKUP(JG13,role!A:E,2,FALSE))</f>
        <v/>
      </c>
      <c r="JI13" s="33" t="str">
        <f>IF(ISBLANK(JG13),"",VLOOKUP(JG13,role!A:E,3,FALSE))</f>
        <v/>
      </c>
      <c r="JJ13" s="33" t="str">
        <f>IF(ISBLANK(JG13),"",VLOOKUP(JG13,role!A:E,4,FALSE))</f>
        <v/>
      </c>
      <c r="JK13" s="33" t="str">
        <f>IF(ISBLANK(JG13),"",VLOOKUP(JG13,role!A:E,5,FALSE))</f>
        <v/>
      </c>
      <c r="JR13" s="32"/>
      <c r="JS13" s="32"/>
      <c r="JT13" s="41"/>
      <c r="JU13" s="32"/>
      <c r="JV13" s="33" t="str">
        <f t="shared" si="73"/>
        <v/>
      </c>
      <c r="JW13" s="33" t="str">
        <f t="shared" si="74"/>
        <v/>
      </c>
      <c r="JX13" s="33" t="str">
        <f t="shared" si="75"/>
        <v/>
      </c>
      <c r="JY13" s="32"/>
      <c r="JZ13" s="33" t="str">
        <f>IF(ISBLANK(JY13),"",VLOOKUP(JY13,role!A:E,2,FALSE))</f>
        <v/>
      </c>
      <c r="KA13" s="33" t="str">
        <f>IF(ISBLANK(JY13),"",VLOOKUP(JY13,role!A:E,3,FALSE))</f>
        <v/>
      </c>
      <c r="KB13" s="33" t="str">
        <f>IF(ISBLANK(JY13),"",VLOOKUP(JY13,role!A:E,4,FALSE))</f>
        <v/>
      </c>
      <c r="KC13" s="33" t="str">
        <f>IF(ISBLANK(JY13),"",VLOOKUP(JY13,role!A:E,5,FALSE))</f>
        <v/>
      </c>
      <c r="KJ13" s="32"/>
      <c r="KK13" s="32"/>
      <c r="KL13" s="41"/>
      <c r="KM13" s="32"/>
      <c r="KN13" s="33" t="str">
        <f t="shared" si="76"/>
        <v/>
      </c>
      <c r="KO13" s="33" t="str">
        <f t="shared" si="77"/>
        <v/>
      </c>
      <c r="KP13" s="33" t="str">
        <f t="shared" si="78"/>
        <v/>
      </c>
      <c r="KQ13" s="32"/>
      <c r="KR13" s="33" t="str">
        <f>IF(ISBLANK(KQ13),"",VLOOKUP(KQ13,role!A:E,2,FALSE))</f>
        <v/>
      </c>
      <c r="KS13" s="33" t="str">
        <f>IF(ISBLANK(KQ13),"",VLOOKUP(KQ13,role!A:E,3,FALSE))</f>
        <v/>
      </c>
      <c r="KT13" s="33" t="str">
        <f>IF(ISBLANK(KQ13),"",VLOOKUP(KQ13,role!A:E,4,FALSE))</f>
        <v/>
      </c>
      <c r="KU13" s="33" t="str">
        <f>IF(ISBLANK(KQ13),"",VLOOKUP(KQ13,role!A:E,5,FALSE))</f>
        <v/>
      </c>
      <c r="LB13" s="32"/>
      <c r="LC13" s="32"/>
      <c r="LD13" s="41"/>
      <c r="LE13" s="32"/>
      <c r="LF13" s="33" t="str">
        <f t="shared" si="79"/>
        <v/>
      </c>
      <c r="LG13" s="33" t="str">
        <f t="shared" si="80"/>
        <v/>
      </c>
      <c r="LH13" s="33" t="str">
        <f t="shared" si="81"/>
        <v/>
      </c>
      <c r="LI13" s="32"/>
      <c r="LJ13" s="33" t="str">
        <f>IF(ISBLANK(LI13),"",VLOOKUP(LI13,role!A:E,2,FALSE))</f>
        <v/>
      </c>
      <c r="LK13" s="33" t="str">
        <f>IF(ISBLANK(LI13),"",VLOOKUP(LI13,role!A:E,3,FALSE))</f>
        <v/>
      </c>
      <c r="LL13" s="33" t="str">
        <f>IF(ISBLANK(LI13),"",VLOOKUP(LI13,role!A:E,4,FALSE))</f>
        <v/>
      </c>
      <c r="LM13" s="33" t="str">
        <f>IF(ISBLANK(LI13),"",VLOOKUP(LI13,role!A:E,5,FALSE))</f>
        <v/>
      </c>
      <c r="LT13" s="32"/>
      <c r="LU13" s="32"/>
      <c r="LV13" s="41"/>
      <c r="LW13" s="32"/>
      <c r="LX13" s="33" t="str">
        <f t="shared" si="82"/>
        <v/>
      </c>
      <c r="LY13" s="33" t="str">
        <f t="shared" si="83"/>
        <v/>
      </c>
      <c r="LZ13" s="33" t="str">
        <f t="shared" si="84"/>
        <v/>
      </c>
      <c r="MA13" s="32"/>
      <c r="MB13" s="33" t="str">
        <f>IF(ISBLANK(MA13),"",VLOOKUP(MA13,role!A:E,2,FALSE))</f>
        <v/>
      </c>
      <c r="MC13" s="33" t="str">
        <f>IF(ISBLANK(MA13),"",VLOOKUP(MA13,role!A:E,3,FALSE))</f>
        <v/>
      </c>
      <c r="MD13" s="33" t="str">
        <f>IF(ISBLANK(MA13),"",VLOOKUP(MA13,role!A:E,4,FALSE))</f>
        <v/>
      </c>
      <c r="ME13" s="33" t="str">
        <f>IF(ISBLANK(MA13),"",VLOOKUP(MA13,role!A:E,5,FALSE))</f>
        <v/>
      </c>
      <c r="ML13" s="32"/>
      <c r="MM13" s="32"/>
      <c r="MN13" s="41"/>
      <c r="MO13" s="32"/>
      <c r="MP13" s="33" t="str">
        <f t="shared" si="85"/>
        <v/>
      </c>
      <c r="MQ13" s="33" t="str">
        <f t="shared" si="86"/>
        <v/>
      </c>
      <c r="MR13" s="33" t="str">
        <f t="shared" si="87"/>
        <v/>
      </c>
      <c r="MS13" s="32"/>
      <c r="MT13" s="33" t="str">
        <f>IF(ISBLANK(MS13),"",VLOOKUP(MS13,role!A:E,2,FALSE))</f>
        <v/>
      </c>
      <c r="MU13" s="33" t="str">
        <f>IF(ISBLANK(MS13),"",VLOOKUP(MS13,role!A:E,3,FALSE))</f>
        <v/>
      </c>
      <c r="MV13" s="33" t="str">
        <f>IF(ISBLANK(MS13),"",VLOOKUP(MS13,role!A:E,4,FALSE))</f>
        <v/>
      </c>
      <c r="MW13" s="33" t="str">
        <f>IF(ISBLANK(MS13),"",VLOOKUP(MS13,role!A:E,5,FALSE))</f>
        <v/>
      </c>
      <c r="ND13" s="32"/>
      <c r="NE13" s="32"/>
      <c r="NF13" s="41"/>
      <c r="NG13" s="32"/>
      <c r="NH13" s="33" t="str">
        <f t="shared" si="88"/>
        <v/>
      </c>
      <c r="NI13" s="33" t="str">
        <f t="shared" si="89"/>
        <v/>
      </c>
      <c r="NJ13" s="33" t="str">
        <f t="shared" si="90"/>
        <v/>
      </c>
      <c r="NK13" s="32"/>
      <c r="NL13" s="33" t="str">
        <f>IF(ISBLANK(NK13),"",VLOOKUP(NK13,role!A:E,2,FALSE))</f>
        <v/>
      </c>
      <c r="NM13" s="33" t="str">
        <f>IF(ISBLANK(NK13),"",VLOOKUP(NK13,role!A:E,3,FALSE))</f>
        <v/>
      </c>
      <c r="NN13" s="33" t="str">
        <f>IF(ISBLANK(NK13),"",VLOOKUP(NK13,role!A:E,4,FALSE))</f>
        <v/>
      </c>
      <c r="NO13" s="33" t="str">
        <f>IF(ISBLANK(NK13),"",VLOOKUP(NK13,role!A:E,5,FALSE))</f>
        <v/>
      </c>
      <c r="NV13" s="32"/>
      <c r="NW13" s="32"/>
      <c r="NX13" s="41"/>
      <c r="NY13" s="32"/>
      <c r="NZ13" s="33" t="str">
        <f t="shared" si="91"/>
        <v/>
      </c>
      <c r="OA13" s="33" t="str">
        <f t="shared" si="92"/>
        <v/>
      </c>
      <c r="OB13" s="33" t="str">
        <f t="shared" si="93"/>
        <v/>
      </c>
      <c r="OC13" s="32"/>
      <c r="OD13" s="33" t="str">
        <f>IF(ISBLANK(OC13),"",VLOOKUP(OC13,role!A:E,2,FALSE))</f>
        <v/>
      </c>
      <c r="OE13" s="33" t="str">
        <f>IF(ISBLANK(OC13),"",VLOOKUP(OC13,role!A:E,3,FALSE))</f>
        <v/>
      </c>
      <c r="OF13" s="33" t="str">
        <f>IF(ISBLANK(OC13),"",VLOOKUP(OC13,role!A:E,4,FALSE))</f>
        <v/>
      </c>
      <c r="OG13" s="33" t="str">
        <f>IF(ISBLANK(OC13),"",VLOOKUP(OC13,role!A:E,5,FALSE))</f>
        <v/>
      </c>
      <c r="OR13" s="36" t="str">
        <f t="shared" si="94"/>
        <v/>
      </c>
      <c r="OS13" s="33" t="str">
        <f t="shared" si="95"/>
        <v/>
      </c>
      <c r="OT13" s="33" t="str">
        <f t="shared" si="226"/>
        <v/>
      </c>
      <c r="OU13" s="33" t="str">
        <f t="shared" si="227"/>
        <v/>
      </c>
      <c r="OV13" s="33" t="str">
        <f t="shared" si="228"/>
        <v/>
      </c>
      <c r="OW13" s="33" t="str">
        <f t="shared" si="229"/>
        <v/>
      </c>
      <c r="OY13" s="36" t="str">
        <f t="shared" si="100"/>
        <v/>
      </c>
      <c r="OZ13" s="33" t="str">
        <f t="shared" si="101"/>
        <v/>
      </c>
      <c r="PA13" s="33" t="str">
        <f t="shared" si="102"/>
        <v/>
      </c>
      <c r="PB13" s="33" t="str">
        <f t="shared" si="103"/>
        <v/>
      </c>
      <c r="PC13" s="33" t="str">
        <f t="shared" si="104"/>
        <v/>
      </c>
      <c r="PD13" s="33" t="str">
        <f t="shared" si="105"/>
        <v/>
      </c>
      <c r="PF13" s="36" t="str">
        <f t="shared" si="106"/>
        <v/>
      </c>
      <c r="PG13" s="33" t="str">
        <f t="shared" si="107"/>
        <v/>
      </c>
      <c r="PH13" s="33" t="str">
        <f t="shared" si="108"/>
        <v/>
      </c>
      <c r="PI13" s="33" t="str">
        <f t="shared" si="109"/>
        <v/>
      </c>
      <c r="PJ13" s="33" t="str">
        <f t="shared" si="110"/>
        <v/>
      </c>
      <c r="PK13" s="33" t="str">
        <f t="shared" si="111"/>
        <v/>
      </c>
      <c r="PM13" s="36" t="str">
        <f t="shared" si="112"/>
        <v/>
      </c>
      <c r="PN13" s="33" t="str">
        <f t="shared" si="113"/>
        <v/>
      </c>
      <c r="PO13" s="33" t="str">
        <f t="shared" si="114"/>
        <v/>
      </c>
      <c r="PP13" s="33" t="str">
        <f t="shared" si="115"/>
        <v/>
      </c>
      <c r="PQ13" s="33" t="str">
        <f t="shared" si="116"/>
        <v/>
      </c>
      <c r="PR13" s="33" t="str">
        <f t="shared" si="117"/>
        <v/>
      </c>
      <c r="PT13" s="36" t="str">
        <f t="shared" si="118"/>
        <v/>
      </c>
      <c r="PU13" s="33" t="str">
        <f t="shared" si="119"/>
        <v/>
      </c>
      <c r="PV13" s="33" t="str">
        <f t="shared" si="120"/>
        <v/>
      </c>
      <c r="PW13" s="33" t="str">
        <f t="shared" si="121"/>
        <v/>
      </c>
      <c r="PX13" s="33" t="str">
        <f t="shared" si="122"/>
        <v/>
      </c>
      <c r="PY13" s="33" t="str">
        <f t="shared" si="123"/>
        <v/>
      </c>
      <c r="QB13" s="36" t="str">
        <f t="shared" si="124"/>
        <v/>
      </c>
      <c r="QC13" s="33" t="str">
        <f t="shared" si="125"/>
        <v/>
      </c>
      <c r="QD13" s="33" t="str">
        <f t="shared" si="126"/>
        <v/>
      </c>
      <c r="QE13" s="33" t="str">
        <f t="shared" si="127"/>
        <v/>
      </c>
      <c r="QF13" s="33" t="str">
        <f t="shared" si="128"/>
        <v/>
      </c>
      <c r="QG13" s="33" t="str">
        <f t="shared" si="129"/>
        <v/>
      </c>
      <c r="QI13" s="36" t="str">
        <f t="shared" si="130"/>
        <v/>
      </c>
      <c r="QJ13" s="33" t="str">
        <f t="shared" si="131"/>
        <v/>
      </c>
      <c r="QK13" s="33" t="str">
        <f t="shared" si="132"/>
        <v/>
      </c>
      <c r="QL13" s="33" t="str">
        <f t="shared" si="133"/>
        <v/>
      </c>
      <c r="QM13" s="33" t="str">
        <f t="shared" si="134"/>
        <v/>
      </c>
      <c r="QN13" s="33" t="str">
        <f t="shared" si="135"/>
        <v/>
      </c>
      <c r="QP13" s="36" t="str">
        <f t="shared" si="136"/>
        <v/>
      </c>
      <c r="QQ13" s="33" t="str">
        <f t="shared" si="137"/>
        <v/>
      </c>
      <c r="QR13" s="33" t="str">
        <f t="shared" si="138"/>
        <v/>
      </c>
      <c r="QS13" s="33" t="str">
        <f t="shared" si="139"/>
        <v/>
      </c>
      <c r="QT13" s="33" t="str">
        <f t="shared" si="140"/>
        <v/>
      </c>
      <c r="QU13" s="33" t="str">
        <f t="shared" si="141"/>
        <v/>
      </c>
      <c r="QW13" s="36" t="str">
        <f t="shared" si="142"/>
        <v/>
      </c>
      <c r="QX13" s="33" t="str">
        <f t="shared" si="143"/>
        <v/>
      </c>
      <c r="QY13" s="33" t="str">
        <f t="shared" si="144"/>
        <v/>
      </c>
      <c r="QZ13" s="33" t="str">
        <f t="shared" si="145"/>
        <v/>
      </c>
      <c r="RA13" s="33" t="str">
        <f t="shared" si="146"/>
        <v/>
      </c>
      <c r="RB13" s="33" t="str">
        <f t="shared" si="147"/>
        <v/>
      </c>
      <c r="RD13" s="36" t="str">
        <f t="shared" si="148"/>
        <v/>
      </c>
      <c r="RE13" s="33" t="str">
        <f t="shared" si="149"/>
        <v/>
      </c>
      <c r="RF13" s="33" t="str">
        <f t="shared" si="150"/>
        <v/>
      </c>
      <c r="RG13" s="33" t="str">
        <f t="shared" si="151"/>
        <v/>
      </c>
      <c r="RH13" s="33" t="str">
        <f t="shared" si="152"/>
        <v/>
      </c>
      <c r="RI13" s="33" t="str">
        <f t="shared" si="153"/>
        <v/>
      </c>
      <c r="RM13" s="33" t="str">
        <f t="shared" si="154"/>
        <v/>
      </c>
      <c r="RO13" s="33" t="str">
        <f t="shared" si="155"/>
        <v/>
      </c>
      <c r="RQ13" s="33" t="str">
        <f t="shared" si="156"/>
        <v/>
      </c>
      <c r="RS13" s="33" t="str">
        <f t="shared" si="156"/>
        <v/>
      </c>
      <c r="RU13" s="33" t="str">
        <f t="shared" ref="RU13" si="312">IF(ISBLANK(RT13),"","topic")</f>
        <v/>
      </c>
      <c r="RW13" s="33" t="str">
        <f t="shared" ref="RW13" si="313">IF(ISBLANK(RV13),"","topic")</f>
        <v/>
      </c>
      <c r="RY13" s="33" t="str">
        <f t="shared" ref="RY13" si="314">IF(ISBLANK(RX13),"","topic")</f>
        <v/>
      </c>
      <c r="SA13" s="33" t="str">
        <f t="shared" ref="SA13" si="315">IF(ISBLANK(RZ13),"","topic")</f>
        <v/>
      </c>
      <c r="SC13" s="33" t="str">
        <f t="shared" ref="SC13" si="316">IF(ISBLANK(SB13),"","topic")</f>
        <v/>
      </c>
      <c r="SE13" s="33" t="str">
        <f t="shared" ref="SE13" si="317">IF(ISBLANK(SD13),"","topic")</f>
        <v/>
      </c>
      <c r="SG13" s="33" t="str">
        <f t="shared" ref="SG13" si="318">IF(ISBLANK(SF13),"","topic")</f>
        <v/>
      </c>
      <c r="SJ13" s="33" t="str">
        <f t="shared" si="164"/>
        <v/>
      </c>
      <c r="SL13" s="33" t="str">
        <f t="shared" si="165"/>
        <v/>
      </c>
      <c r="SN13" s="33" t="str">
        <f t="shared" si="166"/>
        <v/>
      </c>
      <c r="SP13" s="33" t="str">
        <f t="shared" si="167"/>
        <v/>
      </c>
      <c r="SR13" s="33" t="str">
        <f t="shared" si="168"/>
        <v/>
      </c>
      <c r="SU13" s="33" t="str">
        <f t="shared" si="169"/>
        <v/>
      </c>
      <c r="SW13" s="33" t="str">
        <f t="shared" si="169"/>
        <v/>
      </c>
      <c r="SY13" s="33" t="str">
        <f t="shared" si="169"/>
        <v/>
      </c>
      <c r="TA13" s="33" t="str">
        <f t="shared" si="169"/>
        <v/>
      </c>
      <c r="TC13" s="33" t="str">
        <f t="shared" si="170"/>
        <v/>
      </c>
      <c r="TF13" s="33" t="str">
        <f t="shared" si="171"/>
        <v/>
      </c>
      <c r="TH13" s="33" t="str">
        <f t="shared" si="171"/>
        <v/>
      </c>
      <c r="TJ13" s="33" t="str">
        <f t="shared" ref="TJ13" si="319">IF(ISBLANK(TI13),"","geographic")</f>
        <v/>
      </c>
      <c r="TL13" s="33" t="str">
        <f t="shared" ref="TL13" si="320">IF(ISBLANK(TK13),"","geographic")</f>
        <v/>
      </c>
      <c r="TN13" s="33" t="str">
        <f t="shared" ref="TN13" si="321">IF(ISBLANK(TM13),"","geographic")</f>
        <v/>
      </c>
      <c r="TQ13" s="33" t="str">
        <f t="shared" si="175"/>
        <v/>
      </c>
      <c r="TS13" s="33" t="str">
        <f t="shared" si="175"/>
        <v/>
      </c>
      <c r="TU13" s="33" t="str">
        <f t="shared" ref="TU13" si="322">IF(ISBLANK(TT13),"","temporal")</f>
        <v/>
      </c>
      <c r="TW13" s="33" t="str">
        <f t="shared" ref="TW13" si="323">IF(ISBLANK(TV13),"","temporal")</f>
        <v/>
      </c>
      <c r="TY13" s="33" t="str">
        <f t="shared" ref="TY13" si="324">IF(ISBLANK(TX13),"","temporal")</f>
        <v/>
      </c>
      <c r="UA13" s="32"/>
      <c r="UB13" s="33" t="str">
        <f t="shared" si="179"/>
        <v/>
      </c>
      <c r="UC13" s="33" t="str">
        <f t="shared" si="180"/>
        <v/>
      </c>
      <c r="UD13" s="32"/>
      <c r="UE13" s="33" t="str">
        <f t="shared" si="181"/>
        <v/>
      </c>
      <c r="UF13" s="33" t="str">
        <f t="shared" si="259"/>
        <v/>
      </c>
      <c r="UG13" s="32"/>
      <c r="UH13" s="33" t="str">
        <f t="shared" si="183"/>
        <v/>
      </c>
      <c r="UI13" s="33" t="str">
        <f t="shared" si="184"/>
        <v/>
      </c>
      <c r="UJ13" s="32"/>
      <c r="UK13" s="33" t="str">
        <f t="shared" si="185"/>
        <v/>
      </c>
      <c r="UL13" s="33" t="str">
        <f t="shared" si="186"/>
        <v/>
      </c>
      <c r="UM13" s="32"/>
      <c r="UN13" s="33" t="str">
        <f t="shared" si="187"/>
        <v/>
      </c>
      <c r="UO13" s="33" t="str">
        <f t="shared" si="188"/>
        <v/>
      </c>
      <c r="UR13" s="36" t="str">
        <f t="shared" si="189"/>
        <v/>
      </c>
      <c r="US13" s="36" t="str">
        <f t="shared" si="2"/>
        <v/>
      </c>
      <c r="UU13" s="36" t="str">
        <f t="shared" si="190"/>
        <v/>
      </c>
      <c r="UV13" s="36" t="str">
        <f t="shared" si="3"/>
        <v/>
      </c>
      <c r="UX13" s="36" t="str">
        <f t="shared" si="191"/>
        <v/>
      </c>
      <c r="UY13" s="36" t="str">
        <f t="shared" si="4"/>
        <v/>
      </c>
      <c r="VA13" s="36" t="str">
        <f t="shared" si="192"/>
        <v/>
      </c>
      <c r="VB13" s="36" t="str">
        <f t="shared" si="5"/>
        <v/>
      </c>
      <c r="VD13" s="36" t="str">
        <f t="shared" si="193"/>
        <v/>
      </c>
      <c r="VE13" s="36" t="str">
        <f t="shared" si="6"/>
        <v/>
      </c>
      <c r="VH13" s="36" t="str">
        <f t="shared" si="194"/>
        <v/>
      </c>
      <c r="VI13" s="36" t="str">
        <f t="shared" si="7"/>
        <v/>
      </c>
      <c r="VK13" s="36" t="str">
        <f t="shared" si="195"/>
        <v/>
      </c>
      <c r="VL13" s="36" t="str">
        <f t="shared" si="8"/>
        <v/>
      </c>
      <c r="VN13" s="36" t="str">
        <f t="shared" si="196"/>
        <v/>
      </c>
      <c r="VO13" s="36" t="str">
        <f t="shared" si="9"/>
        <v/>
      </c>
      <c r="VQ13" s="36" t="str">
        <f t="shared" si="197"/>
        <v/>
      </c>
      <c r="VR13" s="36" t="str">
        <f t="shared" si="10"/>
        <v/>
      </c>
      <c r="VT13" s="36" t="str">
        <f t="shared" si="198"/>
        <v/>
      </c>
      <c r="VU13" s="36" t="str">
        <f t="shared" si="11"/>
        <v/>
      </c>
      <c r="VY13" s="33" t="str">
        <f t="shared" si="243"/>
        <v/>
      </c>
      <c r="WB13" s="36" t="str">
        <f t="shared" si="199"/>
        <v/>
      </c>
      <c r="WC13" s="33" t="str">
        <f t="shared" si="200"/>
        <v/>
      </c>
      <c r="WD13" s="32"/>
      <c r="WE13" s="32"/>
      <c r="WF13" s="36" t="str">
        <f t="shared" si="201"/>
        <v/>
      </c>
      <c r="WG13" s="33" t="str">
        <f t="shared" si="202"/>
        <v/>
      </c>
      <c r="WH13" s="32"/>
      <c r="WI13" s="32"/>
      <c r="WJ13" s="36" t="str">
        <f t="shared" si="203"/>
        <v/>
      </c>
      <c r="WK13" s="33" t="str">
        <f t="shared" si="204"/>
        <v/>
      </c>
      <c r="WL13" s="32"/>
      <c r="WM13" s="32"/>
      <c r="WN13" s="36" t="str">
        <f t="shared" si="205"/>
        <v/>
      </c>
      <c r="WO13" s="33" t="str">
        <f t="shared" si="206"/>
        <v/>
      </c>
      <c r="WP13" s="33"/>
      <c r="WQ13" s="32"/>
      <c r="WR13" s="36" t="str">
        <f t="shared" si="207"/>
        <v/>
      </c>
      <c r="WS13" s="33" t="str">
        <f t="shared" si="208"/>
        <v/>
      </c>
      <c r="WU13" s="33" t="str">
        <f t="shared" si="12"/>
        <v/>
      </c>
      <c r="WV13" s="33" t="str">
        <f t="shared" si="13"/>
        <v/>
      </c>
      <c r="WW13" s="33" t="str">
        <f t="shared" si="14"/>
        <v/>
      </c>
      <c r="WX13" s="33" t="str">
        <f t="shared" si="15"/>
        <v/>
      </c>
      <c r="WY13" s="33" t="str">
        <f t="shared" si="16"/>
        <v/>
      </c>
      <c r="WZ13" s="33" t="str">
        <f t="shared" si="17"/>
        <v/>
      </c>
      <c r="XA13" s="33" t="str">
        <f t="shared" si="18"/>
        <v/>
      </c>
      <c r="XB13" s="33" t="str">
        <f t="shared" si="19"/>
        <v/>
      </c>
      <c r="XC13" s="33" t="str">
        <f t="shared" si="20"/>
        <v/>
      </c>
    </row>
    <row r="14" spans="1:627" x14ac:dyDescent="0.35">
      <c r="C14" s="33" t="str">
        <f t="shared" si="21"/>
        <v/>
      </c>
      <c r="E14" s="32" t="str">
        <f t="shared" si="22"/>
        <v/>
      </c>
      <c r="F14" s="33" t="str">
        <f t="shared" si="23"/>
        <v/>
      </c>
      <c r="G14" s="33" t="str">
        <f t="shared" si="24"/>
        <v/>
      </c>
      <c r="J14" s="33" t="str">
        <f t="shared" si="25"/>
        <v/>
      </c>
      <c r="K14" s="33" t="str">
        <f t="shared" si="26"/>
        <v/>
      </c>
      <c r="L14" s="33" t="str">
        <f t="shared" si="27"/>
        <v/>
      </c>
      <c r="N14" s="33" t="str">
        <f t="shared" si="0"/>
        <v/>
      </c>
      <c r="O14" s="33" t="str">
        <f t="shared" si="1"/>
        <v/>
      </c>
      <c r="Q14" s="33" t="str">
        <f t="shared" si="28"/>
        <v/>
      </c>
      <c r="R14" s="33" t="str">
        <f t="shared" si="29"/>
        <v/>
      </c>
      <c r="U14" s="33" t="str">
        <f t="shared" si="30"/>
        <v/>
      </c>
      <c r="V14" s="33" t="str">
        <f t="shared" si="31"/>
        <v/>
      </c>
      <c r="X14" s="32"/>
      <c r="Y14" s="33" t="str">
        <f>IF(ISBLANK(X14),"",VLOOKUP(X14,resource_type!A:C,3,FALSE))</f>
        <v/>
      </c>
      <c r="Z14" s="33" t="str">
        <f>IF(ISBLANK(X14),"",VLOOKUP(X14,resource_type!A:C,2,FALSE))</f>
        <v/>
      </c>
      <c r="AA14" s="33" t="str">
        <f t="shared" si="32"/>
        <v/>
      </c>
      <c r="AB14" s="33" t="str">
        <f t="shared" si="33"/>
        <v/>
      </c>
      <c r="AC14" s="32"/>
      <c r="AD14" s="33" t="str">
        <f>IF(ISBLANK(AC14),"",VLOOKUP(AC14,resource_type!A:C,3,FALSE))</f>
        <v/>
      </c>
      <c r="AE14" s="32"/>
      <c r="AF14" s="33" t="str">
        <f>IF(ISBLANK(AE14),"",VLOOKUP(AE14,resource_type!A:C,3,FALSE))</f>
        <v/>
      </c>
      <c r="AH14" s="32"/>
      <c r="AI14" s="33" t="str">
        <f t="shared" si="34"/>
        <v/>
      </c>
      <c r="AJ14" s="32"/>
      <c r="AK14" s="33" t="str">
        <f t="shared" si="35"/>
        <v/>
      </c>
      <c r="AL14" s="32"/>
      <c r="AM14" s="33" t="str">
        <f t="shared" si="36"/>
        <v/>
      </c>
      <c r="AP14" s="36" t="str">
        <f t="shared" si="244"/>
        <v/>
      </c>
      <c r="AQ14" s="36" t="str">
        <f t="shared" si="245"/>
        <v/>
      </c>
      <c r="AT14" s="33" t="str">
        <f t="shared" si="222"/>
        <v/>
      </c>
      <c r="AU14" s="33" t="str">
        <f t="shared" si="38"/>
        <v/>
      </c>
      <c r="AV14" s="33" t="str">
        <f t="shared" si="39"/>
        <v/>
      </c>
      <c r="AW14" s="32"/>
      <c r="AX14" s="33" t="str">
        <f>IF(ISBLANK(AW14),"",VLOOKUP(AW14,role!A:E,2,FALSE))</f>
        <v/>
      </c>
      <c r="AY14" s="33" t="str">
        <f>IF(ISBLANK(AW14),"",VLOOKUP(AW14,role!A:E,3,FALSE))</f>
        <v/>
      </c>
      <c r="AZ14" s="33" t="str">
        <f>IF(ISBLANK(AW14),"",VLOOKUP(AW14,role!A:E,4,FALSE))</f>
        <v/>
      </c>
      <c r="BA14" s="33" t="str">
        <f>IF(ISBLANK(AW14),"",VLOOKUP(AW14,role!A:E,5,FALSE))</f>
        <v/>
      </c>
      <c r="BL14" s="33" t="str">
        <f t="shared" si="223"/>
        <v/>
      </c>
      <c r="BM14" s="33" t="str">
        <f t="shared" si="224"/>
        <v/>
      </c>
      <c r="BN14" s="33" t="str">
        <f t="shared" si="225"/>
        <v/>
      </c>
      <c r="BO14" s="32"/>
      <c r="BP14" s="33" t="str">
        <f>IF(ISBLANK(BO14),"",VLOOKUP(BO14,role!A:E,2,FALSE))</f>
        <v/>
      </c>
      <c r="BQ14" s="33" t="str">
        <f>IF(ISBLANK(BO14),"",VLOOKUP(BO14,role!A:E,3,FALSE))</f>
        <v/>
      </c>
      <c r="BR14" s="33" t="str">
        <f>IF(ISBLANK(BO14),"",VLOOKUP(BO14,role!A:E,4,FALSE))</f>
        <v/>
      </c>
      <c r="BS14" s="33" t="str">
        <f>IF(ISBLANK(BO14),"",VLOOKUP(BO14,role!A:E,5,FALSE))</f>
        <v/>
      </c>
      <c r="CD14" s="33" t="str">
        <f t="shared" si="40"/>
        <v/>
      </c>
      <c r="CE14" s="33" t="str">
        <f t="shared" si="41"/>
        <v/>
      </c>
      <c r="CF14" s="33" t="str">
        <f t="shared" si="42"/>
        <v/>
      </c>
      <c r="CG14" s="32"/>
      <c r="CH14" s="33" t="str">
        <f>IF(ISBLANK(CG14),"",VLOOKUP(CG14,role!A:E,2,FALSE))</f>
        <v/>
      </c>
      <c r="CI14" s="33" t="str">
        <f>IF(ISBLANK(CG14),"",VLOOKUP(CG14,role!A:E,3,FALSE))</f>
        <v/>
      </c>
      <c r="CJ14" s="33" t="str">
        <f>IF(ISBLANK(CG14),"",VLOOKUP(CG14,role!A:E,4,FALSE))</f>
        <v/>
      </c>
      <c r="CK14" s="33" t="str">
        <f>IF(ISBLANK(CG14),"",VLOOKUP(CG14,role!A:E,5,FALSE))</f>
        <v/>
      </c>
      <c r="CR14" s="32"/>
      <c r="CS14" s="32"/>
      <c r="CT14" s="41"/>
      <c r="CU14" s="32"/>
      <c r="CV14" s="33" t="str">
        <f t="shared" si="43"/>
        <v/>
      </c>
      <c r="CW14" s="33" t="str">
        <f t="shared" si="44"/>
        <v/>
      </c>
      <c r="CX14" s="33" t="str">
        <f t="shared" si="45"/>
        <v/>
      </c>
      <c r="CY14" s="32"/>
      <c r="CZ14" s="33" t="str">
        <f>IF(ISBLANK(CY14),"",VLOOKUP(CY14,role!A:E,2,FALSE))</f>
        <v/>
      </c>
      <c r="DA14" s="33" t="str">
        <f>IF(ISBLANK(CY14),"",VLOOKUP(CY14,role!A:E,3,FALSE))</f>
        <v/>
      </c>
      <c r="DB14" s="33" t="str">
        <f>IF(ISBLANK(CY14),"",VLOOKUP(CY14,role!A:E,4,FALSE))</f>
        <v/>
      </c>
      <c r="DC14" s="33" t="str">
        <f>IF(ISBLANK(CY14),"",VLOOKUP(CY14,role!A:E,5,FALSE))</f>
        <v/>
      </c>
      <c r="DJ14" s="32"/>
      <c r="DK14" s="32"/>
      <c r="DL14" s="41"/>
      <c r="DM14" s="32"/>
      <c r="DN14" s="33" t="str">
        <f t="shared" si="46"/>
        <v/>
      </c>
      <c r="DO14" s="33" t="str">
        <f t="shared" si="47"/>
        <v/>
      </c>
      <c r="DP14" s="33" t="str">
        <f t="shared" si="48"/>
        <v/>
      </c>
      <c r="DQ14" s="32"/>
      <c r="DR14" s="33" t="str">
        <f>IF(ISBLANK(DQ14),"",VLOOKUP(DQ14,role!A:E,2,FALSE))</f>
        <v/>
      </c>
      <c r="DS14" s="33" t="str">
        <f>IF(ISBLANK(DQ14),"",VLOOKUP(DQ14,role!A:E,3,FALSE))</f>
        <v/>
      </c>
      <c r="DT14" s="33" t="str">
        <f>IF(ISBLANK(DQ14),"",VLOOKUP(DQ14,role!A:E,4,FALSE))</f>
        <v/>
      </c>
      <c r="DU14" s="33" t="str">
        <f>IF(ISBLANK(DQ14),"",VLOOKUP(DQ14,role!A:E,5,FALSE))</f>
        <v/>
      </c>
      <c r="EB14" s="32"/>
      <c r="EC14" s="32"/>
      <c r="ED14" s="34"/>
      <c r="EE14" s="32"/>
      <c r="EF14" s="32"/>
      <c r="EG14" s="33" t="str">
        <f t="shared" si="49"/>
        <v/>
      </c>
      <c r="EH14" s="33" t="str">
        <f t="shared" si="50"/>
        <v/>
      </c>
      <c r="EI14" s="33" t="str">
        <f t="shared" si="51"/>
        <v/>
      </c>
      <c r="EJ14" s="32"/>
      <c r="EK14" s="33" t="str">
        <f>IF(ISBLANK(EJ14),"",VLOOKUP(EJ14,role!A:E,2,FALSE))</f>
        <v/>
      </c>
      <c r="EL14" s="33" t="str">
        <f>IF(ISBLANK(EJ14),"",VLOOKUP(EJ14,role!A:E,3,FALSE))</f>
        <v/>
      </c>
      <c r="EM14" s="33" t="str">
        <f>IF(ISBLANK(EJ14),"",VLOOKUP(EJ14,role!A:E,4,FALSE))</f>
        <v/>
      </c>
      <c r="EN14" s="33" t="str">
        <f>IF(ISBLANK(EJ14),"",VLOOKUP(EJ14,role!A:E,5,FALSE))</f>
        <v/>
      </c>
      <c r="EU14" s="32"/>
      <c r="EV14" s="32"/>
      <c r="EW14" s="41"/>
      <c r="EX14" s="32"/>
      <c r="EY14" s="33" t="str">
        <f t="shared" si="52"/>
        <v/>
      </c>
      <c r="EZ14" s="33" t="str">
        <f t="shared" si="53"/>
        <v/>
      </c>
      <c r="FA14" s="33" t="str">
        <f t="shared" si="54"/>
        <v/>
      </c>
      <c r="FB14" s="32"/>
      <c r="FC14" s="33" t="str">
        <f>IF(ISBLANK(FB14),"",VLOOKUP(FB14,role!A:E,2,FALSE))</f>
        <v/>
      </c>
      <c r="FD14" s="33" t="str">
        <f>IF(ISBLANK(FB14),"",VLOOKUP(FB14,role!A:E,3,FALSE))</f>
        <v/>
      </c>
      <c r="FE14" s="33" t="str">
        <f>IF(ISBLANK(FB14),"",VLOOKUP(FB14,role!A:E,4,FALSE))</f>
        <v/>
      </c>
      <c r="FF14" s="33" t="str">
        <f>IF(ISBLANK(FB14),"",VLOOKUP(FB14,role!A:E,5,FALSE))</f>
        <v/>
      </c>
      <c r="FM14" s="32"/>
      <c r="FN14" s="32"/>
      <c r="FO14" s="41"/>
      <c r="FP14" s="32"/>
      <c r="FQ14" s="33" t="str">
        <f t="shared" si="55"/>
        <v/>
      </c>
      <c r="FR14" s="33" t="str">
        <f t="shared" si="56"/>
        <v/>
      </c>
      <c r="FS14" s="33" t="str">
        <f t="shared" si="57"/>
        <v/>
      </c>
      <c r="FT14" s="32"/>
      <c r="FU14" s="33" t="str">
        <f>IF(ISBLANK(FT14),"",VLOOKUP(FT14,role!A:E,2,FALSE))</f>
        <v/>
      </c>
      <c r="FV14" s="33" t="str">
        <f>IF(ISBLANK(FT14),"",VLOOKUP(FT14,role!A:E,3,FALSE))</f>
        <v/>
      </c>
      <c r="FW14" s="33" t="str">
        <f>IF(ISBLANK(FT14),"",VLOOKUP(FT14,role!A:E,4,FALSE))</f>
        <v/>
      </c>
      <c r="FX14" s="33" t="str">
        <f>IF(ISBLANK(FT14),"",VLOOKUP(FT14,role!A:E,5,FALSE))</f>
        <v/>
      </c>
      <c r="GE14" s="32"/>
      <c r="GF14" s="32"/>
      <c r="GG14" s="41"/>
      <c r="GH14" s="32"/>
      <c r="GI14" s="33" t="str">
        <f t="shared" si="58"/>
        <v/>
      </c>
      <c r="GJ14" s="33" t="str">
        <f t="shared" si="59"/>
        <v/>
      </c>
      <c r="GK14" s="33" t="str">
        <f t="shared" si="60"/>
        <v/>
      </c>
      <c r="GL14" s="32"/>
      <c r="GM14" s="33" t="str">
        <f>IF(ISBLANK(GL14),"",VLOOKUP(GL14,role!A:E,2,FALSE))</f>
        <v/>
      </c>
      <c r="GN14" s="33" t="str">
        <f>IF(ISBLANK(GL14),"",VLOOKUP(GL14,role!A:E,3,FALSE))</f>
        <v/>
      </c>
      <c r="GO14" s="33" t="str">
        <f>IF(ISBLANK(GL14),"",VLOOKUP(GL14,role!A:E,4,FALSE))</f>
        <v/>
      </c>
      <c r="GP14" s="33" t="str">
        <f>IF(ISBLANK(GL14),"",VLOOKUP(GL14,role!A:E,5,FALSE))</f>
        <v/>
      </c>
      <c r="GW14" s="32"/>
      <c r="GX14" s="32"/>
      <c r="GY14" s="41"/>
      <c r="GZ14" s="32"/>
      <c r="HA14" s="33" t="str">
        <f t="shared" si="61"/>
        <v/>
      </c>
      <c r="HB14" s="33" t="str">
        <f t="shared" si="62"/>
        <v/>
      </c>
      <c r="HC14" s="33" t="str">
        <f t="shared" si="63"/>
        <v/>
      </c>
      <c r="HD14" s="32"/>
      <c r="HE14" s="33" t="str">
        <f>IF(ISBLANK(HD14),"",VLOOKUP(HD14,role!A:E,2,FALSE))</f>
        <v/>
      </c>
      <c r="HF14" s="33" t="str">
        <f>IF(ISBLANK(HD14),"",VLOOKUP(HD14,role!A:E,3,FALSE))</f>
        <v/>
      </c>
      <c r="HG14" s="33" t="str">
        <f>IF(ISBLANK(HD14),"",VLOOKUP(HD14,role!A:E,4,FALSE))</f>
        <v/>
      </c>
      <c r="HH14" s="33" t="str">
        <f>IF(ISBLANK(HD14),"",VLOOKUP(HD14,role!A:E,5,FALSE))</f>
        <v/>
      </c>
      <c r="HO14" s="32"/>
      <c r="HP14" s="32"/>
      <c r="HQ14" s="34"/>
      <c r="HR14" s="32"/>
      <c r="HS14" s="32"/>
      <c r="HT14" s="33" t="str">
        <f t="shared" si="64"/>
        <v/>
      </c>
      <c r="HU14" s="33" t="str">
        <f t="shared" si="65"/>
        <v/>
      </c>
      <c r="HV14" s="33" t="str">
        <f t="shared" si="66"/>
        <v/>
      </c>
      <c r="HW14" s="32"/>
      <c r="HX14" s="33" t="str">
        <f>IF(ISBLANK(HW14),"",VLOOKUP(HW14,role!A:E,2,FALSE))</f>
        <v/>
      </c>
      <c r="HY14" s="33" t="str">
        <f>IF(ISBLANK(HW14),"",VLOOKUP(HW14,role!A:E,3,FALSE))</f>
        <v/>
      </c>
      <c r="HZ14" s="33" t="str">
        <f>IF(ISBLANK(HW14),"",VLOOKUP(HW14,role!A:E,4,FALSE))</f>
        <v/>
      </c>
      <c r="IA14" s="33" t="str">
        <f>IF(ISBLANK(HW14),"",VLOOKUP(HW14,role!A:E,5,FALSE))</f>
        <v/>
      </c>
      <c r="IH14" s="32"/>
      <c r="II14" s="32"/>
      <c r="IJ14" s="41"/>
      <c r="IK14" s="32"/>
      <c r="IL14" s="33" t="str">
        <f t="shared" si="67"/>
        <v/>
      </c>
      <c r="IM14" s="33" t="str">
        <f t="shared" si="68"/>
        <v/>
      </c>
      <c r="IN14" s="33" t="str">
        <f t="shared" si="69"/>
        <v/>
      </c>
      <c r="IO14" s="32"/>
      <c r="IP14" s="33" t="str">
        <f>IF(ISBLANK(IO14),"",VLOOKUP(IO14,role!A:E,2,FALSE))</f>
        <v/>
      </c>
      <c r="IQ14" s="33" t="str">
        <f>IF(ISBLANK(IO14),"",VLOOKUP(IO14,role!A:E,3,FALSE))</f>
        <v/>
      </c>
      <c r="IR14" s="33" t="str">
        <f>IF(ISBLANK(IO14),"",VLOOKUP(IO14,role!A:E,4,FALSE))</f>
        <v/>
      </c>
      <c r="IS14" s="33" t="str">
        <f>IF(ISBLANK(IO14),"",VLOOKUP(IO14,role!A:E,5,FALSE))</f>
        <v/>
      </c>
      <c r="IZ14" s="32"/>
      <c r="JA14" s="32"/>
      <c r="JB14" s="41"/>
      <c r="JC14" s="32"/>
      <c r="JD14" s="33" t="str">
        <f t="shared" si="70"/>
        <v/>
      </c>
      <c r="JE14" s="33" t="str">
        <f t="shared" si="71"/>
        <v/>
      </c>
      <c r="JF14" s="33" t="str">
        <f t="shared" si="72"/>
        <v/>
      </c>
      <c r="JG14" s="32"/>
      <c r="JH14" s="33" t="str">
        <f>IF(ISBLANK(JG14),"",VLOOKUP(JG14,role!A:E,2,FALSE))</f>
        <v/>
      </c>
      <c r="JI14" s="33" t="str">
        <f>IF(ISBLANK(JG14),"",VLOOKUP(JG14,role!A:E,3,FALSE))</f>
        <v/>
      </c>
      <c r="JJ14" s="33" t="str">
        <f>IF(ISBLANK(JG14),"",VLOOKUP(JG14,role!A:E,4,FALSE))</f>
        <v/>
      </c>
      <c r="JK14" s="33" t="str">
        <f>IF(ISBLANK(JG14),"",VLOOKUP(JG14,role!A:E,5,FALSE))</f>
        <v/>
      </c>
      <c r="JR14" s="32"/>
      <c r="JS14" s="32"/>
      <c r="JT14" s="41"/>
      <c r="JU14" s="32"/>
      <c r="JV14" s="33" t="str">
        <f t="shared" si="73"/>
        <v/>
      </c>
      <c r="JW14" s="33" t="str">
        <f t="shared" si="74"/>
        <v/>
      </c>
      <c r="JX14" s="33" t="str">
        <f t="shared" si="75"/>
        <v/>
      </c>
      <c r="JY14" s="32"/>
      <c r="JZ14" s="33" t="str">
        <f>IF(ISBLANK(JY14),"",VLOOKUP(JY14,role!A:E,2,FALSE))</f>
        <v/>
      </c>
      <c r="KA14" s="33" t="str">
        <f>IF(ISBLANK(JY14),"",VLOOKUP(JY14,role!A:E,3,FALSE))</f>
        <v/>
      </c>
      <c r="KB14" s="33" t="str">
        <f>IF(ISBLANK(JY14),"",VLOOKUP(JY14,role!A:E,4,FALSE))</f>
        <v/>
      </c>
      <c r="KC14" s="33" t="str">
        <f>IF(ISBLANK(JY14),"",VLOOKUP(JY14,role!A:E,5,FALSE))</f>
        <v/>
      </c>
      <c r="KJ14" s="32"/>
      <c r="KK14" s="32"/>
      <c r="KL14" s="41"/>
      <c r="KM14" s="32"/>
      <c r="KN14" s="33" t="str">
        <f t="shared" si="76"/>
        <v/>
      </c>
      <c r="KO14" s="33" t="str">
        <f t="shared" si="77"/>
        <v/>
      </c>
      <c r="KP14" s="33" t="str">
        <f t="shared" si="78"/>
        <v/>
      </c>
      <c r="KQ14" s="32"/>
      <c r="KR14" s="33" t="str">
        <f>IF(ISBLANK(KQ14),"",VLOOKUP(KQ14,role!A:E,2,FALSE))</f>
        <v/>
      </c>
      <c r="KS14" s="33" t="str">
        <f>IF(ISBLANK(KQ14),"",VLOOKUP(KQ14,role!A:E,3,FALSE))</f>
        <v/>
      </c>
      <c r="KT14" s="33" t="str">
        <f>IF(ISBLANK(KQ14),"",VLOOKUP(KQ14,role!A:E,4,FALSE))</f>
        <v/>
      </c>
      <c r="KU14" s="33" t="str">
        <f>IF(ISBLANK(KQ14),"",VLOOKUP(KQ14,role!A:E,5,FALSE))</f>
        <v/>
      </c>
      <c r="LB14" s="32"/>
      <c r="LC14" s="32"/>
      <c r="LD14" s="41"/>
      <c r="LE14" s="32"/>
      <c r="LF14" s="33" t="str">
        <f t="shared" si="79"/>
        <v/>
      </c>
      <c r="LG14" s="33" t="str">
        <f t="shared" si="80"/>
        <v/>
      </c>
      <c r="LH14" s="33" t="str">
        <f t="shared" si="81"/>
        <v/>
      </c>
      <c r="LI14" s="32"/>
      <c r="LJ14" s="33" t="str">
        <f>IF(ISBLANK(LI14),"",VLOOKUP(LI14,role!A:E,2,FALSE))</f>
        <v/>
      </c>
      <c r="LK14" s="33" t="str">
        <f>IF(ISBLANK(LI14),"",VLOOKUP(LI14,role!A:E,3,FALSE))</f>
        <v/>
      </c>
      <c r="LL14" s="33" t="str">
        <f>IF(ISBLANK(LI14),"",VLOOKUP(LI14,role!A:E,4,FALSE))</f>
        <v/>
      </c>
      <c r="LM14" s="33" t="str">
        <f>IF(ISBLANK(LI14),"",VLOOKUP(LI14,role!A:E,5,FALSE))</f>
        <v/>
      </c>
      <c r="LT14" s="32"/>
      <c r="LU14" s="32"/>
      <c r="LV14" s="41"/>
      <c r="LW14" s="32"/>
      <c r="LX14" s="33" t="str">
        <f t="shared" si="82"/>
        <v/>
      </c>
      <c r="LY14" s="33" t="str">
        <f t="shared" si="83"/>
        <v/>
      </c>
      <c r="LZ14" s="33" t="str">
        <f t="shared" si="84"/>
        <v/>
      </c>
      <c r="MA14" s="32"/>
      <c r="MB14" s="33" t="str">
        <f>IF(ISBLANK(MA14),"",VLOOKUP(MA14,role!A:E,2,FALSE))</f>
        <v/>
      </c>
      <c r="MC14" s="33" t="str">
        <f>IF(ISBLANK(MA14),"",VLOOKUP(MA14,role!A:E,3,FALSE))</f>
        <v/>
      </c>
      <c r="MD14" s="33" t="str">
        <f>IF(ISBLANK(MA14),"",VLOOKUP(MA14,role!A:E,4,FALSE))</f>
        <v/>
      </c>
      <c r="ME14" s="33" t="str">
        <f>IF(ISBLANK(MA14),"",VLOOKUP(MA14,role!A:E,5,FALSE))</f>
        <v/>
      </c>
      <c r="ML14" s="32"/>
      <c r="MM14" s="32"/>
      <c r="MN14" s="41"/>
      <c r="MO14" s="32"/>
      <c r="MP14" s="33" t="str">
        <f t="shared" si="85"/>
        <v/>
      </c>
      <c r="MQ14" s="33" t="str">
        <f t="shared" si="86"/>
        <v/>
      </c>
      <c r="MR14" s="33" t="str">
        <f t="shared" si="87"/>
        <v/>
      </c>
      <c r="MS14" s="32"/>
      <c r="MT14" s="33" t="str">
        <f>IF(ISBLANK(MS14),"",VLOOKUP(MS14,role!A:E,2,FALSE))</f>
        <v/>
      </c>
      <c r="MU14" s="33" t="str">
        <f>IF(ISBLANK(MS14),"",VLOOKUP(MS14,role!A:E,3,FALSE))</f>
        <v/>
      </c>
      <c r="MV14" s="33" t="str">
        <f>IF(ISBLANK(MS14),"",VLOOKUP(MS14,role!A:E,4,FALSE))</f>
        <v/>
      </c>
      <c r="MW14" s="33" t="str">
        <f>IF(ISBLANK(MS14),"",VLOOKUP(MS14,role!A:E,5,FALSE))</f>
        <v/>
      </c>
      <c r="ND14" s="32"/>
      <c r="NE14" s="32"/>
      <c r="NF14" s="41"/>
      <c r="NG14" s="32"/>
      <c r="NH14" s="33" t="str">
        <f t="shared" si="88"/>
        <v/>
      </c>
      <c r="NI14" s="33" t="str">
        <f t="shared" si="89"/>
        <v/>
      </c>
      <c r="NJ14" s="33" t="str">
        <f t="shared" si="90"/>
        <v/>
      </c>
      <c r="NK14" s="32"/>
      <c r="NL14" s="33" t="str">
        <f>IF(ISBLANK(NK14),"",VLOOKUP(NK14,role!A:E,2,FALSE))</f>
        <v/>
      </c>
      <c r="NM14" s="33" t="str">
        <f>IF(ISBLANK(NK14),"",VLOOKUP(NK14,role!A:E,3,FALSE))</f>
        <v/>
      </c>
      <c r="NN14" s="33" t="str">
        <f>IF(ISBLANK(NK14),"",VLOOKUP(NK14,role!A:E,4,FALSE))</f>
        <v/>
      </c>
      <c r="NO14" s="33" t="str">
        <f>IF(ISBLANK(NK14),"",VLOOKUP(NK14,role!A:E,5,FALSE))</f>
        <v/>
      </c>
      <c r="NV14" s="32"/>
      <c r="NW14" s="32"/>
      <c r="NX14" s="41"/>
      <c r="NY14" s="32"/>
      <c r="NZ14" s="33" t="str">
        <f t="shared" si="91"/>
        <v/>
      </c>
      <c r="OA14" s="33" t="str">
        <f t="shared" si="92"/>
        <v/>
      </c>
      <c r="OB14" s="33" t="str">
        <f t="shared" si="93"/>
        <v/>
      </c>
      <c r="OC14" s="32"/>
      <c r="OD14" s="33" t="str">
        <f>IF(ISBLANK(OC14),"",VLOOKUP(OC14,role!A:E,2,FALSE))</f>
        <v/>
      </c>
      <c r="OE14" s="33" t="str">
        <f>IF(ISBLANK(OC14),"",VLOOKUP(OC14,role!A:E,3,FALSE))</f>
        <v/>
      </c>
      <c r="OF14" s="33" t="str">
        <f>IF(ISBLANK(OC14),"",VLOOKUP(OC14,role!A:E,4,FALSE))</f>
        <v/>
      </c>
      <c r="OG14" s="33" t="str">
        <f>IF(ISBLANK(OC14),"",VLOOKUP(OC14,role!A:E,5,FALSE))</f>
        <v/>
      </c>
      <c r="OR14" s="36" t="str">
        <f t="shared" si="94"/>
        <v/>
      </c>
      <c r="OS14" s="33" t="str">
        <f t="shared" si="95"/>
        <v/>
      </c>
      <c r="OT14" s="33" t="str">
        <f t="shared" si="226"/>
        <v/>
      </c>
      <c r="OU14" s="33" t="str">
        <f t="shared" si="227"/>
        <v/>
      </c>
      <c r="OV14" s="33" t="str">
        <f t="shared" si="228"/>
        <v/>
      </c>
      <c r="OW14" s="33" t="str">
        <f t="shared" si="229"/>
        <v/>
      </c>
      <c r="OY14" s="36" t="str">
        <f t="shared" si="100"/>
        <v/>
      </c>
      <c r="OZ14" s="33" t="str">
        <f t="shared" si="101"/>
        <v/>
      </c>
      <c r="PA14" s="33" t="str">
        <f t="shared" si="102"/>
        <v/>
      </c>
      <c r="PB14" s="33" t="str">
        <f t="shared" si="103"/>
        <v/>
      </c>
      <c r="PC14" s="33" t="str">
        <f t="shared" si="104"/>
        <v/>
      </c>
      <c r="PD14" s="33" t="str">
        <f t="shared" si="105"/>
        <v/>
      </c>
      <c r="PF14" s="36" t="str">
        <f t="shared" si="106"/>
        <v/>
      </c>
      <c r="PG14" s="33" t="str">
        <f t="shared" si="107"/>
        <v/>
      </c>
      <c r="PH14" s="33" t="str">
        <f t="shared" si="108"/>
        <v/>
      </c>
      <c r="PI14" s="33" t="str">
        <f t="shared" si="109"/>
        <v/>
      </c>
      <c r="PJ14" s="33" t="str">
        <f t="shared" si="110"/>
        <v/>
      </c>
      <c r="PK14" s="33" t="str">
        <f t="shared" si="111"/>
        <v/>
      </c>
      <c r="PM14" s="36" t="str">
        <f t="shared" si="112"/>
        <v/>
      </c>
      <c r="PN14" s="33" t="str">
        <f t="shared" si="113"/>
        <v/>
      </c>
      <c r="PO14" s="33" t="str">
        <f t="shared" si="114"/>
        <v/>
      </c>
      <c r="PP14" s="33" t="str">
        <f t="shared" si="115"/>
        <v/>
      </c>
      <c r="PQ14" s="33" t="str">
        <f t="shared" si="116"/>
        <v/>
      </c>
      <c r="PR14" s="33" t="str">
        <f t="shared" si="117"/>
        <v/>
      </c>
      <c r="PT14" s="36" t="str">
        <f t="shared" si="118"/>
        <v/>
      </c>
      <c r="PU14" s="33" t="str">
        <f t="shared" si="119"/>
        <v/>
      </c>
      <c r="PV14" s="33" t="str">
        <f t="shared" si="120"/>
        <v/>
      </c>
      <c r="PW14" s="33" t="str">
        <f t="shared" si="121"/>
        <v/>
      </c>
      <c r="PX14" s="33" t="str">
        <f t="shared" si="122"/>
        <v/>
      </c>
      <c r="PY14" s="33" t="str">
        <f t="shared" si="123"/>
        <v/>
      </c>
      <c r="QB14" s="36" t="str">
        <f t="shared" si="124"/>
        <v/>
      </c>
      <c r="QC14" s="33" t="str">
        <f t="shared" si="125"/>
        <v/>
      </c>
      <c r="QD14" s="33" t="str">
        <f t="shared" si="126"/>
        <v/>
      </c>
      <c r="QE14" s="33" t="str">
        <f t="shared" si="127"/>
        <v/>
      </c>
      <c r="QF14" s="33" t="str">
        <f t="shared" si="128"/>
        <v/>
      </c>
      <c r="QG14" s="33" t="str">
        <f t="shared" si="129"/>
        <v/>
      </c>
      <c r="QI14" s="36" t="str">
        <f t="shared" si="130"/>
        <v/>
      </c>
      <c r="QJ14" s="33" t="str">
        <f t="shared" si="131"/>
        <v/>
      </c>
      <c r="QK14" s="33" t="str">
        <f t="shared" si="132"/>
        <v/>
      </c>
      <c r="QL14" s="33" t="str">
        <f t="shared" si="133"/>
        <v/>
      </c>
      <c r="QM14" s="33" t="str">
        <f t="shared" si="134"/>
        <v/>
      </c>
      <c r="QN14" s="33" t="str">
        <f t="shared" si="135"/>
        <v/>
      </c>
      <c r="QP14" s="36" t="str">
        <f t="shared" si="136"/>
        <v/>
      </c>
      <c r="QQ14" s="33" t="str">
        <f t="shared" si="137"/>
        <v/>
      </c>
      <c r="QR14" s="33" t="str">
        <f t="shared" si="138"/>
        <v/>
      </c>
      <c r="QS14" s="33" t="str">
        <f t="shared" si="139"/>
        <v/>
      </c>
      <c r="QT14" s="33" t="str">
        <f t="shared" si="140"/>
        <v/>
      </c>
      <c r="QU14" s="33" t="str">
        <f t="shared" si="141"/>
        <v/>
      </c>
      <c r="QW14" s="36" t="str">
        <f t="shared" si="142"/>
        <v/>
      </c>
      <c r="QX14" s="33" t="str">
        <f t="shared" si="143"/>
        <v/>
      </c>
      <c r="QY14" s="33" t="str">
        <f t="shared" si="144"/>
        <v/>
      </c>
      <c r="QZ14" s="33" t="str">
        <f t="shared" si="145"/>
        <v/>
      </c>
      <c r="RA14" s="33" t="str">
        <f t="shared" si="146"/>
        <v/>
      </c>
      <c r="RB14" s="33" t="str">
        <f t="shared" si="147"/>
        <v/>
      </c>
      <c r="RD14" s="36" t="str">
        <f t="shared" si="148"/>
        <v/>
      </c>
      <c r="RE14" s="33" t="str">
        <f t="shared" si="149"/>
        <v/>
      </c>
      <c r="RF14" s="33" t="str">
        <f t="shared" si="150"/>
        <v/>
      </c>
      <c r="RG14" s="33" t="str">
        <f t="shared" si="151"/>
        <v/>
      </c>
      <c r="RH14" s="33" t="str">
        <f t="shared" si="152"/>
        <v/>
      </c>
      <c r="RI14" s="33" t="str">
        <f t="shared" si="153"/>
        <v/>
      </c>
      <c r="RM14" s="33" t="str">
        <f t="shared" si="154"/>
        <v/>
      </c>
      <c r="RO14" s="33" t="str">
        <f t="shared" si="155"/>
        <v/>
      </c>
      <c r="RQ14" s="33" t="str">
        <f t="shared" si="156"/>
        <v/>
      </c>
      <c r="RS14" s="33" t="str">
        <f t="shared" si="156"/>
        <v/>
      </c>
      <c r="RU14" s="33" t="str">
        <f t="shared" ref="RU14" si="325">IF(ISBLANK(RT14),"","topic")</f>
        <v/>
      </c>
      <c r="RW14" s="33" t="str">
        <f t="shared" ref="RW14" si="326">IF(ISBLANK(RV14),"","topic")</f>
        <v/>
      </c>
      <c r="RY14" s="33" t="str">
        <f t="shared" ref="RY14" si="327">IF(ISBLANK(RX14),"","topic")</f>
        <v/>
      </c>
      <c r="SA14" s="33" t="str">
        <f t="shared" ref="SA14" si="328">IF(ISBLANK(RZ14),"","topic")</f>
        <v/>
      </c>
      <c r="SC14" s="33" t="str">
        <f t="shared" ref="SC14" si="329">IF(ISBLANK(SB14),"","topic")</f>
        <v/>
      </c>
      <c r="SE14" s="33" t="str">
        <f t="shared" ref="SE14" si="330">IF(ISBLANK(SD14),"","topic")</f>
        <v/>
      </c>
      <c r="SG14" s="33" t="str">
        <f t="shared" ref="SG14" si="331">IF(ISBLANK(SF14),"","topic")</f>
        <v/>
      </c>
      <c r="SJ14" s="33" t="str">
        <f t="shared" si="164"/>
        <v/>
      </c>
      <c r="SL14" s="33" t="str">
        <f t="shared" si="165"/>
        <v/>
      </c>
      <c r="SN14" s="33" t="str">
        <f t="shared" si="166"/>
        <v/>
      </c>
      <c r="SP14" s="33" t="str">
        <f t="shared" si="167"/>
        <v/>
      </c>
      <c r="SR14" s="33" t="str">
        <f t="shared" si="168"/>
        <v/>
      </c>
      <c r="SU14" s="33" t="str">
        <f t="shared" si="169"/>
        <v/>
      </c>
      <c r="SW14" s="33" t="str">
        <f t="shared" si="169"/>
        <v/>
      </c>
      <c r="SY14" s="33" t="str">
        <f t="shared" si="169"/>
        <v/>
      </c>
      <c r="TA14" s="33" t="str">
        <f t="shared" si="169"/>
        <v/>
      </c>
      <c r="TC14" s="33" t="str">
        <f t="shared" si="170"/>
        <v/>
      </c>
      <c r="TF14" s="33" t="str">
        <f t="shared" si="171"/>
        <v/>
      </c>
      <c r="TH14" s="33" t="str">
        <f t="shared" si="171"/>
        <v/>
      </c>
      <c r="TJ14" s="33" t="str">
        <f t="shared" ref="TJ14" si="332">IF(ISBLANK(TI14),"","geographic")</f>
        <v/>
      </c>
      <c r="TL14" s="33" t="str">
        <f t="shared" ref="TL14" si="333">IF(ISBLANK(TK14),"","geographic")</f>
        <v/>
      </c>
      <c r="TN14" s="33" t="str">
        <f t="shared" ref="TN14" si="334">IF(ISBLANK(TM14),"","geographic")</f>
        <v/>
      </c>
      <c r="TQ14" s="33" t="str">
        <f t="shared" si="175"/>
        <v/>
      </c>
      <c r="TS14" s="33" t="str">
        <f t="shared" si="175"/>
        <v/>
      </c>
      <c r="TU14" s="33" t="str">
        <f t="shared" ref="TU14" si="335">IF(ISBLANK(TT14),"","temporal")</f>
        <v/>
      </c>
      <c r="TW14" s="33" t="str">
        <f t="shared" ref="TW14" si="336">IF(ISBLANK(TV14),"","temporal")</f>
        <v/>
      </c>
      <c r="TY14" s="33" t="str">
        <f t="shared" ref="TY14" si="337">IF(ISBLANK(TX14),"","temporal")</f>
        <v/>
      </c>
      <c r="UA14" s="32"/>
      <c r="UB14" s="33" t="str">
        <f t="shared" si="179"/>
        <v/>
      </c>
      <c r="UC14" s="33" t="str">
        <f t="shared" si="180"/>
        <v/>
      </c>
      <c r="UD14" s="32"/>
      <c r="UE14" s="33" t="str">
        <f t="shared" si="181"/>
        <v/>
      </c>
      <c r="UF14" s="33" t="str">
        <f t="shared" si="259"/>
        <v/>
      </c>
      <c r="UG14" s="32"/>
      <c r="UH14" s="33" t="str">
        <f t="shared" si="183"/>
        <v/>
      </c>
      <c r="UI14" s="33" t="str">
        <f t="shared" si="184"/>
        <v/>
      </c>
      <c r="UJ14" s="32"/>
      <c r="UK14" s="33" t="str">
        <f t="shared" si="185"/>
        <v/>
      </c>
      <c r="UL14" s="33" t="str">
        <f t="shared" si="186"/>
        <v/>
      </c>
      <c r="UM14" s="32"/>
      <c r="UN14" s="33" t="str">
        <f t="shared" si="187"/>
        <v/>
      </c>
      <c r="UO14" s="33" t="str">
        <f t="shared" si="188"/>
        <v/>
      </c>
      <c r="UR14" s="36" t="str">
        <f t="shared" si="189"/>
        <v/>
      </c>
      <c r="US14" s="36" t="str">
        <f t="shared" si="2"/>
        <v/>
      </c>
      <c r="UU14" s="36" t="str">
        <f t="shared" si="190"/>
        <v/>
      </c>
      <c r="UV14" s="36" t="str">
        <f t="shared" si="3"/>
        <v/>
      </c>
      <c r="UX14" s="36" t="str">
        <f t="shared" si="191"/>
        <v/>
      </c>
      <c r="UY14" s="36" t="str">
        <f t="shared" si="4"/>
        <v/>
      </c>
      <c r="VA14" s="36" t="str">
        <f t="shared" si="192"/>
        <v/>
      </c>
      <c r="VB14" s="36" t="str">
        <f t="shared" si="5"/>
        <v/>
      </c>
      <c r="VD14" s="36" t="str">
        <f t="shared" si="193"/>
        <v/>
      </c>
      <c r="VE14" s="36" t="str">
        <f t="shared" si="6"/>
        <v/>
      </c>
      <c r="VH14" s="36" t="str">
        <f t="shared" si="194"/>
        <v/>
      </c>
      <c r="VI14" s="36" t="str">
        <f t="shared" si="7"/>
        <v/>
      </c>
      <c r="VK14" s="36" t="str">
        <f t="shared" si="195"/>
        <v/>
      </c>
      <c r="VL14" s="36" t="str">
        <f t="shared" si="8"/>
        <v/>
      </c>
      <c r="VN14" s="36" t="str">
        <f t="shared" si="196"/>
        <v/>
      </c>
      <c r="VO14" s="36" t="str">
        <f t="shared" si="9"/>
        <v/>
      </c>
      <c r="VQ14" s="36" t="str">
        <f t="shared" si="197"/>
        <v/>
      </c>
      <c r="VR14" s="36" t="str">
        <f t="shared" si="10"/>
        <v/>
      </c>
      <c r="VT14" s="36" t="str">
        <f t="shared" si="198"/>
        <v/>
      </c>
      <c r="VU14" s="36" t="str">
        <f t="shared" si="11"/>
        <v/>
      </c>
      <c r="VY14" s="33" t="str">
        <f t="shared" si="243"/>
        <v/>
      </c>
      <c r="WB14" s="36" t="str">
        <f t="shared" si="199"/>
        <v/>
      </c>
      <c r="WC14" s="33" t="str">
        <f t="shared" si="200"/>
        <v/>
      </c>
      <c r="WD14" s="32"/>
      <c r="WE14" s="32"/>
      <c r="WF14" s="36" t="str">
        <f t="shared" si="201"/>
        <v/>
      </c>
      <c r="WG14" s="33" t="str">
        <f t="shared" si="202"/>
        <v/>
      </c>
      <c r="WH14" s="32"/>
      <c r="WI14" s="32"/>
      <c r="WJ14" s="36" t="str">
        <f t="shared" si="203"/>
        <v/>
      </c>
      <c r="WK14" s="33" t="str">
        <f t="shared" si="204"/>
        <v/>
      </c>
      <c r="WL14" s="32"/>
      <c r="WM14" s="32"/>
      <c r="WN14" s="36" t="str">
        <f t="shared" si="205"/>
        <v/>
      </c>
      <c r="WO14" s="33" t="str">
        <f t="shared" si="206"/>
        <v/>
      </c>
      <c r="WP14" s="33"/>
      <c r="WQ14" s="32"/>
      <c r="WR14" s="36" t="str">
        <f t="shared" si="207"/>
        <v/>
      </c>
      <c r="WS14" s="33" t="str">
        <f t="shared" si="208"/>
        <v/>
      </c>
      <c r="WU14" s="33" t="str">
        <f t="shared" si="12"/>
        <v/>
      </c>
      <c r="WV14" s="33" t="str">
        <f t="shared" si="13"/>
        <v/>
      </c>
      <c r="WW14" s="33" t="str">
        <f t="shared" si="14"/>
        <v/>
      </c>
      <c r="WX14" s="33" t="str">
        <f t="shared" si="15"/>
        <v/>
      </c>
      <c r="WY14" s="33" t="str">
        <f t="shared" si="16"/>
        <v/>
      </c>
      <c r="WZ14" s="33" t="str">
        <f t="shared" si="17"/>
        <v/>
      </c>
      <c r="XA14" s="33" t="str">
        <f t="shared" si="18"/>
        <v/>
      </c>
      <c r="XB14" s="33" t="str">
        <f t="shared" si="19"/>
        <v/>
      </c>
      <c r="XC14" s="33" t="str">
        <f t="shared" si="20"/>
        <v/>
      </c>
    </row>
    <row r="15" spans="1:627" x14ac:dyDescent="0.35">
      <c r="C15" s="33" t="str">
        <f t="shared" si="21"/>
        <v/>
      </c>
      <c r="E15" s="32" t="str">
        <f t="shared" si="22"/>
        <v/>
      </c>
      <c r="F15" s="33" t="str">
        <f t="shared" si="23"/>
        <v/>
      </c>
      <c r="G15" s="33" t="str">
        <f t="shared" si="24"/>
        <v/>
      </c>
      <c r="J15" s="33" t="str">
        <f t="shared" si="25"/>
        <v/>
      </c>
      <c r="K15" s="33" t="str">
        <f t="shared" si="26"/>
        <v/>
      </c>
      <c r="L15" s="33" t="str">
        <f t="shared" si="27"/>
        <v/>
      </c>
      <c r="N15" s="33" t="str">
        <f t="shared" si="0"/>
        <v/>
      </c>
      <c r="O15" s="33" t="str">
        <f t="shared" si="1"/>
        <v/>
      </c>
      <c r="Q15" s="33" t="str">
        <f t="shared" si="28"/>
        <v/>
      </c>
      <c r="R15" s="33" t="str">
        <f t="shared" si="29"/>
        <v/>
      </c>
      <c r="U15" s="33" t="str">
        <f t="shared" si="30"/>
        <v/>
      </c>
      <c r="V15" s="33" t="str">
        <f t="shared" si="31"/>
        <v/>
      </c>
      <c r="X15" s="32"/>
      <c r="Y15" s="33" t="str">
        <f>IF(ISBLANK(X15),"",VLOOKUP(X15,resource_type!A:C,3,FALSE))</f>
        <v/>
      </c>
      <c r="Z15" s="33" t="str">
        <f>IF(ISBLANK(X15),"",VLOOKUP(X15,resource_type!A:C,2,FALSE))</f>
        <v/>
      </c>
      <c r="AA15" s="33" t="str">
        <f t="shared" si="32"/>
        <v/>
      </c>
      <c r="AB15" s="33" t="str">
        <f t="shared" si="33"/>
        <v/>
      </c>
      <c r="AC15" s="32"/>
      <c r="AD15" s="33" t="str">
        <f>IF(ISBLANK(AC15),"",VLOOKUP(AC15,resource_type!A:C,3,FALSE))</f>
        <v/>
      </c>
      <c r="AE15" s="32"/>
      <c r="AF15" s="33" t="str">
        <f>IF(ISBLANK(AE15),"",VLOOKUP(AE15,resource_type!A:C,3,FALSE))</f>
        <v/>
      </c>
      <c r="AH15" s="32"/>
      <c r="AI15" s="33" t="str">
        <f t="shared" si="34"/>
        <v/>
      </c>
      <c r="AJ15" s="32"/>
      <c r="AK15" s="33" t="str">
        <f t="shared" si="35"/>
        <v/>
      </c>
      <c r="AL15" s="32"/>
      <c r="AM15" s="33" t="str">
        <f t="shared" si="36"/>
        <v/>
      </c>
      <c r="AP15" s="36" t="str">
        <f t="shared" si="244"/>
        <v/>
      </c>
      <c r="AQ15" s="36" t="str">
        <f t="shared" si="245"/>
        <v/>
      </c>
      <c r="AT15" s="33" t="str">
        <f t="shared" si="222"/>
        <v/>
      </c>
      <c r="AU15" s="33" t="str">
        <f t="shared" si="38"/>
        <v/>
      </c>
      <c r="AV15" s="33" t="str">
        <f t="shared" si="39"/>
        <v/>
      </c>
      <c r="AW15" s="32"/>
      <c r="AX15" s="33" t="str">
        <f>IF(ISBLANK(AW15),"",VLOOKUP(AW15,role!A:E,2,FALSE))</f>
        <v/>
      </c>
      <c r="AY15" s="33" t="str">
        <f>IF(ISBLANK(AW15),"",VLOOKUP(AW15,role!A:E,3,FALSE))</f>
        <v/>
      </c>
      <c r="AZ15" s="33" t="str">
        <f>IF(ISBLANK(AW15),"",VLOOKUP(AW15,role!A:E,4,FALSE))</f>
        <v/>
      </c>
      <c r="BA15" s="33" t="str">
        <f>IF(ISBLANK(AW15),"",VLOOKUP(AW15,role!A:E,5,FALSE))</f>
        <v/>
      </c>
      <c r="BL15" s="33" t="str">
        <f t="shared" si="223"/>
        <v/>
      </c>
      <c r="BM15" s="33" t="str">
        <f t="shared" si="224"/>
        <v/>
      </c>
      <c r="BN15" s="33" t="str">
        <f t="shared" si="225"/>
        <v/>
      </c>
      <c r="BO15" s="32"/>
      <c r="BP15" s="33" t="str">
        <f>IF(ISBLANK(BO15),"",VLOOKUP(BO15,role!A:E,2,FALSE))</f>
        <v/>
      </c>
      <c r="BQ15" s="33" t="str">
        <f>IF(ISBLANK(BO15),"",VLOOKUP(BO15,role!A:E,3,FALSE))</f>
        <v/>
      </c>
      <c r="BR15" s="33" t="str">
        <f>IF(ISBLANK(BO15),"",VLOOKUP(BO15,role!A:E,4,FALSE))</f>
        <v/>
      </c>
      <c r="BS15" s="33" t="str">
        <f>IF(ISBLANK(BO15),"",VLOOKUP(BO15,role!A:E,5,FALSE))</f>
        <v/>
      </c>
      <c r="CD15" s="33" t="str">
        <f t="shared" si="40"/>
        <v/>
      </c>
      <c r="CE15" s="33" t="str">
        <f t="shared" si="41"/>
        <v/>
      </c>
      <c r="CF15" s="33" t="str">
        <f t="shared" si="42"/>
        <v/>
      </c>
      <c r="CG15" s="32"/>
      <c r="CH15" s="33" t="str">
        <f>IF(ISBLANK(CG15),"",VLOOKUP(CG15,role!A:E,2,FALSE))</f>
        <v/>
      </c>
      <c r="CI15" s="33" t="str">
        <f>IF(ISBLANK(CG15),"",VLOOKUP(CG15,role!A:E,3,FALSE))</f>
        <v/>
      </c>
      <c r="CJ15" s="33" t="str">
        <f>IF(ISBLANK(CG15),"",VLOOKUP(CG15,role!A:E,4,FALSE))</f>
        <v/>
      </c>
      <c r="CK15" s="33" t="str">
        <f>IF(ISBLANK(CG15),"",VLOOKUP(CG15,role!A:E,5,FALSE))</f>
        <v/>
      </c>
      <c r="CR15" s="32"/>
      <c r="CS15" s="32"/>
      <c r="CT15" s="41"/>
      <c r="CU15" s="32"/>
      <c r="CV15" s="33" t="str">
        <f t="shared" si="43"/>
        <v/>
      </c>
      <c r="CW15" s="33" t="str">
        <f t="shared" si="44"/>
        <v/>
      </c>
      <c r="CX15" s="33" t="str">
        <f t="shared" si="45"/>
        <v/>
      </c>
      <c r="CY15" s="32"/>
      <c r="CZ15" s="33" t="str">
        <f>IF(ISBLANK(CY15),"",VLOOKUP(CY15,role!A:E,2,FALSE))</f>
        <v/>
      </c>
      <c r="DA15" s="33" t="str">
        <f>IF(ISBLANK(CY15),"",VLOOKUP(CY15,role!A:E,3,FALSE))</f>
        <v/>
      </c>
      <c r="DB15" s="33" t="str">
        <f>IF(ISBLANK(CY15),"",VLOOKUP(CY15,role!A:E,4,FALSE))</f>
        <v/>
      </c>
      <c r="DC15" s="33" t="str">
        <f>IF(ISBLANK(CY15),"",VLOOKUP(CY15,role!A:E,5,FALSE))</f>
        <v/>
      </c>
      <c r="DJ15" s="32"/>
      <c r="DK15" s="32"/>
      <c r="DL15" s="41"/>
      <c r="DM15" s="32"/>
      <c r="DN15" s="33" t="str">
        <f t="shared" si="46"/>
        <v/>
      </c>
      <c r="DO15" s="33" t="str">
        <f t="shared" si="47"/>
        <v/>
      </c>
      <c r="DP15" s="33" t="str">
        <f t="shared" si="48"/>
        <v/>
      </c>
      <c r="DQ15" s="32"/>
      <c r="DR15" s="33" t="str">
        <f>IF(ISBLANK(DQ15),"",VLOOKUP(DQ15,role!A:E,2,FALSE))</f>
        <v/>
      </c>
      <c r="DS15" s="33" t="str">
        <f>IF(ISBLANK(DQ15),"",VLOOKUP(DQ15,role!A:E,3,FALSE))</f>
        <v/>
      </c>
      <c r="DT15" s="33" t="str">
        <f>IF(ISBLANK(DQ15),"",VLOOKUP(DQ15,role!A:E,4,FALSE))</f>
        <v/>
      </c>
      <c r="DU15" s="33" t="str">
        <f>IF(ISBLANK(DQ15),"",VLOOKUP(DQ15,role!A:E,5,FALSE))</f>
        <v/>
      </c>
      <c r="EB15" s="32"/>
      <c r="EC15" s="32"/>
      <c r="ED15" s="34"/>
      <c r="EE15" s="32"/>
      <c r="EF15" s="32"/>
      <c r="EG15" s="33" t="str">
        <f t="shared" si="49"/>
        <v/>
      </c>
      <c r="EH15" s="33" t="str">
        <f t="shared" si="50"/>
        <v/>
      </c>
      <c r="EI15" s="33" t="str">
        <f t="shared" si="51"/>
        <v/>
      </c>
      <c r="EJ15" s="32"/>
      <c r="EK15" s="33" t="str">
        <f>IF(ISBLANK(EJ15),"",VLOOKUP(EJ15,role!A:E,2,FALSE))</f>
        <v/>
      </c>
      <c r="EL15" s="33" t="str">
        <f>IF(ISBLANK(EJ15),"",VLOOKUP(EJ15,role!A:E,3,FALSE))</f>
        <v/>
      </c>
      <c r="EM15" s="33" t="str">
        <f>IF(ISBLANK(EJ15),"",VLOOKUP(EJ15,role!A:E,4,FALSE))</f>
        <v/>
      </c>
      <c r="EN15" s="33" t="str">
        <f>IF(ISBLANK(EJ15),"",VLOOKUP(EJ15,role!A:E,5,FALSE))</f>
        <v/>
      </c>
      <c r="EU15" s="32"/>
      <c r="EV15" s="32"/>
      <c r="EW15" s="41"/>
      <c r="EX15" s="32"/>
      <c r="EY15" s="33" t="str">
        <f t="shared" si="52"/>
        <v/>
      </c>
      <c r="EZ15" s="33" t="str">
        <f t="shared" si="53"/>
        <v/>
      </c>
      <c r="FA15" s="33" t="str">
        <f t="shared" si="54"/>
        <v/>
      </c>
      <c r="FB15" s="32"/>
      <c r="FC15" s="33" t="str">
        <f>IF(ISBLANK(FB15),"",VLOOKUP(FB15,role!A:E,2,FALSE))</f>
        <v/>
      </c>
      <c r="FD15" s="33" t="str">
        <f>IF(ISBLANK(FB15),"",VLOOKUP(FB15,role!A:E,3,FALSE))</f>
        <v/>
      </c>
      <c r="FE15" s="33" t="str">
        <f>IF(ISBLANK(FB15),"",VLOOKUP(FB15,role!A:E,4,FALSE))</f>
        <v/>
      </c>
      <c r="FF15" s="33" t="str">
        <f>IF(ISBLANK(FB15),"",VLOOKUP(FB15,role!A:E,5,FALSE))</f>
        <v/>
      </c>
      <c r="FM15" s="32"/>
      <c r="FN15" s="32"/>
      <c r="FO15" s="41"/>
      <c r="FP15" s="32"/>
      <c r="FQ15" s="33" t="str">
        <f t="shared" si="55"/>
        <v/>
      </c>
      <c r="FR15" s="33" t="str">
        <f t="shared" si="56"/>
        <v/>
      </c>
      <c r="FS15" s="33" t="str">
        <f t="shared" si="57"/>
        <v/>
      </c>
      <c r="FT15" s="32"/>
      <c r="FU15" s="33" t="str">
        <f>IF(ISBLANK(FT15),"",VLOOKUP(FT15,role!A:E,2,FALSE))</f>
        <v/>
      </c>
      <c r="FV15" s="33" t="str">
        <f>IF(ISBLANK(FT15),"",VLOOKUP(FT15,role!A:E,3,FALSE))</f>
        <v/>
      </c>
      <c r="FW15" s="33" t="str">
        <f>IF(ISBLANK(FT15),"",VLOOKUP(FT15,role!A:E,4,FALSE))</f>
        <v/>
      </c>
      <c r="FX15" s="33" t="str">
        <f>IF(ISBLANK(FT15),"",VLOOKUP(FT15,role!A:E,5,FALSE))</f>
        <v/>
      </c>
      <c r="GE15" s="32"/>
      <c r="GF15" s="32"/>
      <c r="GG15" s="41"/>
      <c r="GH15" s="32"/>
      <c r="GI15" s="33" t="str">
        <f t="shared" si="58"/>
        <v/>
      </c>
      <c r="GJ15" s="33" t="str">
        <f t="shared" si="59"/>
        <v/>
      </c>
      <c r="GK15" s="33" t="str">
        <f t="shared" si="60"/>
        <v/>
      </c>
      <c r="GL15" s="32"/>
      <c r="GM15" s="33" t="str">
        <f>IF(ISBLANK(GL15),"",VLOOKUP(GL15,role!A:E,2,FALSE))</f>
        <v/>
      </c>
      <c r="GN15" s="33" t="str">
        <f>IF(ISBLANK(GL15),"",VLOOKUP(GL15,role!A:E,3,FALSE))</f>
        <v/>
      </c>
      <c r="GO15" s="33" t="str">
        <f>IF(ISBLANK(GL15),"",VLOOKUP(GL15,role!A:E,4,FALSE))</f>
        <v/>
      </c>
      <c r="GP15" s="33" t="str">
        <f>IF(ISBLANK(GL15),"",VLOOKUP(GL15,role!A:E,5,FALSE))</f>
        <v/>
      </c>
      <c r="GW15" s="32"/>
      <c r="GX15" s="32"/>
      <c r="GY15" s="41"/>
      <c r="GZ15" s="32"/>
      <c r="HA15" s="33" t="str">
        <f t="shared" si="61"/>
        <v/>
      </c>
      <c r="HB15" s="33" t="str">
        <f t="shared" si="62"/>
        <v/>
      </c>
      <c r="HC15" s="33" t="str">
        <f t="shared" si="63"/>
        <v/>
      </c>
      <c r="HD15" s="32"/>
      <c r="HE15" s="33" t="str">
        <f>IF(ISBLANK(HD15),"",VLOOKUP(HD15,role!A:E,2,FALSE))</f>
        <v/>
      </c>
      <c r="HF15" s="33" t="str">
        <f>IF(ISBLANK(HD15),"",VLOOKUP(HD15,role!A:E,3,FALSE))</f>
        <v/>
      </c>
      <c r="HG15" s="33" t="str">
        <f>IF(ISBLANK(HD15),"",VLOOKUP(HD15,role!A:E,4,FALSE))</f>
        <v/>
      </c>
      <c r="HH15" s="33" t="str">
        <f>IF(ISBLANK(HD15),"",VLOOKUP(HD15,role!A:E,5,FALSE))</f>
        <v/>
      </c>
      <c r="HO15" s="32"/>
      <c r="HP15" s="32"/>
      <c r="HQ15" s="34"/>
      <c r="HR15" s="32"/>
      <c r="HS15" s="32"/>
      <c r="HT15" s="33" t="str">
        <f t="shared" si="64"/>
        <v/>
      </c>
      <c r="HU15" s="33" t="str">
        <f t="shared" si="65"/>
        <v/>
      </c>
      <c r="HV15" s="33" t="str">
        <f t="shared" si="66"/>
        <v/>
      </c>
      <c r="HW15" s="32"/>
      <c r="HX15" s="33" t="str">
        <f>IF(ISBLANK(HW15),"",VLOOKUP(HW15,role!A:E,2,FALSE))</f>
        <v/>
      </c>
      <c r="HY15" s="33" t="str">
        <f>IF(ISBLANK(HW15),"",VLOOKUP(HW15,role!A:E,3,FALSE))</f>
        <v/>
      </c>
      <c r="HZ15" s="33" t="str">
        <f>IF(ISBLANK(HW15),"",VLOOKUP(HW15,role!A:E,4,FALSE))</f>
        <v/>
      </c>
      <c r="IA15" s="33" t="str">
        <f>IF(ISBLANK(HW15),"",VLOOKUP(HW15,role!A:E,5,FALSE))</f>
        <v/>
      </c>
      <c r="IH15" s="32"/>
      <c r="II15" s="32"/>
      <c r="IJ15" s="41"/>
      <c r="IK15" s="32"/>
      <c r="IL15" s="33" t="str">
        <f t="shared" si="67"/>
        <v/>
      </c>
      <c r="IM15" s="33" t="str">
        <f t="shared" si="68"/>
        <v/>
      </c>
      <c r="IN15" s="33" t="str">
        <f t="shared" si="69"/>
        <v/>
      </c>
      <c r="IO15" s="32"/>
      <c r="IP15" s="33" t="str">
        <f>IF(ISBLANK(IO15),"",VLOOKUP(IO15,role!A:E,2,FALSE))</f>
        <v/>
      </c>
      <c r="IQ15" s="33" t="str">
        <f>IF(ISBLANK(IO15),"",VLOOKUP(IO15,role!A:E,3,FALSE))</f>
        <v/>
      </c>
      <c r="IR15" s="33" t="str">
        <f>IF(ISBLANK(IO15),"",VLOOKUP(IO15,role!A:E,4,FALSE))</f>
        <v/>
      </c>
      <c r="IS15" s="33" t="str">
        <f>IF(ISBLANK(IO15),"",VLOOKUP(IO15,role!A:E,5,FALSE))</f>
        <v/>
      </c>
      <c r="IZ15" s="32"/>
      <c r="JA15" s="32"/>
      <c r="JB15" s="41"/>
      <c r="JC15" s="32"/>
      <c r="JD15" s="33" t="str">
        <f t="shared" si="70"/>
        <v/>
      </c>
      <c r="JE15" s="33" t="str">
        <f t="shared" si="71"/>
        <v/>
      </c>
      <c r="JF15" s="33" t="str">
        <f t="shared" si="72"/>
        <v/>
      </c>
      <c r="JG15" s="32"/>
      <c r="JH15" s="33" t="str">
        <f>IF(ISBLANK(JG15),"",VLOOKUP(JG15,role!A:E,2,FALSE))</f>
        <v/>
      </c>
      <c r="JI15" s="33" t="str">
        <f>IF(ISBLANK(JG15),"",VLOOKUP(JG15,role!A:E,3,FALSE))</f>
        <v/>
      </c>
      <c r="JJ15" s="33" t="str">
        <f>IF(ISBLANK(JG15),"",VLOOKUP(JG15,role!A:E,4,FALSE))</f>
        <v/>
      </c>
      <c r="JK15" s="33" t="str">
        <f>IF(ISBLANK(JG15),"",VLOOKUP(JG15,role!A:E,5,FALSE))</f>
        <v/>
      </c>
      <c r="JR15" s="32"/>
      <c r="JS15" s="32"/>
      <c r="JT15" s="41"/>
      <c r="JU15" s="32"/>
      <c r="JV15" s="33" t="str">
        <f t="shared" si="73"/>
        <v/>
      </c>
      <c r="JW15" s="33" t="str">
        <f t="shared" si="74"/>
        <v/>
      </c>
      <c r="JX15" s="33" t="str">
        <f t="shared" si="75"/>
        <v/>
      </c>
      <c r="JY15" s="32"/>
      <c r="JZ15" s="33" t="str">
        <f>IF(ISBLANK(JY15),"",VLOOKUP(JY15,role!A:E,2,FALSE))</f>
        <v/>
      </c>
      <c r="KA15" s="33" t="str">
        <f>IF(ISBLANK(JY15),"",VLOOKUP(JY15,role!A:E,3,FALSE))</f>
        <v/>
      </c>
      <c r="KB15" s="33" t="str">
        <f>IF(ISBLANK(JY15),"",VLOOKUP(JY15,role!A:E,4,FALSE))</f>
        <v/>
      </c>
      <c r="KC15" s="33" t="str">
        <f>IF(ISBLANK(JY15),"",VLOOKUP(JY15,role!A:E,5,FALSE))</f>
        <v/>
      </c>
      <c r="KJ15" s="32"/>
      <c r="KK15" s="32"/>
      <c r="KL15" s="41"/>
      <c r="KM15" s="32"/>
      <c r="KN15" s="33" t="str">
        <f t="shared" si="76"/>
        <v/>
      </c>
      <c r="KO15" s="33" t="str">
        <f t="shared" si="77"/>
        <v/>
      </c>
      <c r="KP15" s="33" t="str">
        <f t="shared" si="78"/>
        <v/>
      </c>
      <c r="KQ15" s="32"/>
      <c r="KR15" s="33" t="str">
        <f>IF(ISBLANK(KQ15),"",VLOOKUP(KQ15,role!A:E,2,FALSE))</f>
        <v/>
      </c>
      <c r="KS15" s="33" t="str">
        <f>IF(ISBLANK(KQ15),"",VLOOKUP(KQ15,role!A:E,3,FALSE))</f>
        <v/>
      </c>
      <c r="KT15" s="33" t="str">
        <f>IF(ISBLANK(KQ15),"",VLOOKUP(KQ15,role!A:E,4,FALSE))</f>
        <v/>
      </c>
      <c r="KU15" s="33" t="str">
        <f>IF(ISBLANK(KQ15),"",VLOOKUP(KQ15,role!A:E,5,FALSE))</f>
        <v/>
      </c>
      <c r="LB15" s="32"/>
      <c r="LC15" s="32"/>
      <c r="LD15" s="41"/>
      <c r="LE15" s="32"/>
      <c r="LF15" s="33" t="str">
        <f t="shared" si="79"/>
        <v/>
      </c>
      <c r="LG15" s="33" t="str">
        <f t="shared" si="80"/>
        <v/>
      </c>
      <c r="LH15" s="33" t="str">
        <f t="shared" si="81"/>
        <v/>
      </c>
      <c r="LI15" s="32"/>
      <c r="LJ15" s="33" t="str">
        <f>IF(ISBLANK(LI15),"",VLOOKUP(LI15,role!A:E,2,FALSE))</f>
        <v/>
      </c>
      <c r="LK15" s="33" t="str">
        <f>IF(ISBLANK(LI15),"",VLOOKUP(LI15,role!A:E,3,FALSE))</f>
        <v/>
      </c>
      <c r="LL15" s="33" t="str">
        <f>IF(ISBLANK(LI15),"",VLOOKUP(LI15,role!A:E,4,FALSE))</f>
        <v/>
      </c>
      <c r="LM15" s="33" t="str">
        <f>IF(ISBLANK(LI15),"",VLOOKUP(LI15,role!A:E,5,FALSE))</f>
        <v/>
      </c>
      <c r="LT15" s="32"/>
      <c r="LU15" s="32"/>
      <c r="LV15" s="41"/>
      <c r="LW15" s="32"/>
      <c r="LX15" s="33" t="str">
        <f t="shared" si="82"/>
        <v/>
      </c>
      <c r="LY15" s="33" t="str">
        <f t="shared" si="83"/>
        <v/>
      </c>
      <c r="LZ15" s="33" t="str">
        <f t="shared" si="84"/>
        <v/>
      </c>
      <c r="MA15" s="32"/>
      <c r="MB15" s="33" t="str">
        <f>IF(ISBLANK(MA15),"",VLOOKUP(MA15,role!A:E,2,FALSE))</f>
        <v/>
      </c>
      <c r="MC15" s="33" t="str">
        <f>IF(ISBLANK(MA15),"",VLOOKUP(MA15,role!A:E,3,FALSE))</f>
        <v/>
      </c>
      <c r="MD15" s="33" t="str">
        <f>IF(ISBLANK(MA15),"",VLOOKUP(MA15,role!A:E,4,FALSE))</f>
        <v/>
      </c>
      <c r="ME15" s="33" t="str">
        <f>IF(ISBLANK(MA15),"",VLOOKUP(MA15,role!A:E,5,FALSE))</f>
        <v/>
      </c>
      <c r="ML15" s="32"/>
      <c r="MM15" s="32"/>
      <c r="MN15" s="41"/>
      <c r="MO15" s="32"/>
      <c r="MP15" s="33" t="str">
        <f t="shared" si="85"/>
        <v/>
      </c>
      <c r="MQ15" s="33" t="str">
        <f t="shared" si="86"/>
        <v/>
      </c>
      <c r="MR15" s="33" t="str">
        <f t="shared" si="87"/>
        <v/>
      </c>
      <c r="MS15" s="32"/>
      <c r="MT15" s="33" t="str">
        <f>IF(ISBLANK(MS15),"",VLOOKUP(MS15,role!A:E,2,FALSE))</f>
        <v/>
      </c>
      <c r="MU15" s="33" t="str">
        <f>IF(ISBLANK(MS15),"",VLOOKUP(MS15,role!A:E,3,FALSE))</f>
        <v/>
      </c>
      <c r="MV15" s="33" t="str">
        <f>IF(ISBLANK(MS15),"",VLOOKUP(MS15,role!A:E,4,FALSE))</f>
        <v/>
      </c>
      <c r="MW15" s="33" t="str">
        <f>IF(ISBLANK(MS15),"",VLOOKUP(MS15,role!A:E,5,FALSE))</f>
        <v/>
      </c>
      <c r="ND15" s="32"/>
      <c r="NE15" s="32"/>
      <c r="NF15" s="41"/>
      <c r="NG15" s="32"/>
      <c r="NH15" s="33" t="str">
        <f t="shared" si="88"/>
        <v/>
      </c>
      <c r="NI15" s="33" t="str">
        <f t="shared" si="89"/>
        <v/>
      </c>
      <c r="NJ15" s="33" t="str">
        <f t="shared" si="90"/>
        <v/>
      </c>
      <c r="NK15" s="32"/>
      <c r="NL15" s="33" t="str">
        <f>IF(ISBLANK(NK15),"",VLOOKUP(NK15,role!A:E,2,FALSE))</f>
        <v/>
      </c>
      <c r="NM15" s="33" t="str">
        <f>IF(ISBLANK(NK15),"",VLOOKUP(NK15,role!A:E,3,FALSE))</f>
        <v/>
      </c>
      <c r="NN15" s="33" t="str">
        <f>IF(ISBLANK(NK15),"",VLOOKUP(NK15,role!A:E,4,FALSE))</f>
        <v/>
      </c>
      <c r="NO15" s="33" t="str">
        <f>IF(ISBLANK(NK15),"",VLOOKUP(NK15,role!A:E,5,FALSE))</f>
        <v/>
      </c>
      <c r="NV15" s="32"/>
      <c r="NW15" s="32"/>
      <c r="NX15" s="41"/>
      <c r="NY15" s="32"/>
      <c r="NZ15" s="33" t="str">
        <f t="shared" si="91"/>
        <v/>
      </c>
      <c r="OA15" s="33" t="str">
        <f t="shared" si="92"/>
        <v/>
      </c>
      <c r="OB15" s="33" t="str">
        <f t="shared" si="93"/>
        <v/>
      </c>
      <c r="OC15" s="32"/>
      <c r="OD15" s="33" t="str">
        <f>IF(ISBLANK(OC15),"",VLOOKUP(OC15,role!A:E,2,FALSE))</f>
        <v/>
      </c>
      <c r="OE15" s="33" t="str">
        <f>IF(ISBLANK(OC15),"",VLOOKUP(OC15,role!A:E,3,FALSE))</f>
        <v/>
      </c>
      <c r="OF15" s="33" t="str">
        <f>IF(ISBLANK(OC15),"",VLOOKUP(OC15,role!A:E,4,FALSE))</f>
        <v/>
      </c>
      <c r="OG15" s="33" t="str">
        <f>IF(ISBLANK(OC15),"",VLOOKUP(OC15,role!A:E,5,FALSE))</f>
        <v/>
      </c>
      <c r="OR15" s="36" t="str">
        <f t="shared" si="94"/>
        <v/>
      </c>
      <c r="OS15" s="33" t="str">
        <f t="shared" si="95"/>
        <v/>
      </c>
      <c r="OT15" s="33" t="str">
        <f t="shared" si="226"/>
        <v/>
      </c>
      <c r="OU15" s="33" t="str">
        <f t="shared" si="227"/>
        <v/>
      </c>
      <c r="OV15" s="33" t="str">
        <f t="shared" si="228"/>
        <v/>
      </c>
      <c r="OW15" s="33" t="str">
        <f t="shared" si="229"/>
        <v/>
      </c>
      <c r="OY15" s="36" t="str">
        <f t="shared" si="100"/>
        <v/>
      </c>
      <c r="OZ15" s="33" t="str">
        <f t="shared" si="101"/>
        <v/>
      </c>
      <c r="PA15" s="33" t="str">
        <f t="shared" si="102"/>
        <v/>
      </c>
      <c r="PB15" s="33" t="str">
        <f t="shared" si="103"/>
        <v/>
      </c>
      <c r="PC15" s="33" t="str">
        <f t="shared" si="104"/>
        <v/>
      </c>
      <c r="PD15" s="33" t="str">
        <f t="shared" si="105"/>
        <v/>
      </c>
      <c r="PF15" s="36" t="str">
        <f t="shared" si="106"/>
        <v/>
      </c>
      <c r="PG15" s="33" t="str">
        <f t="shared" si="107"/>
        <v/>
      </c>
      <c r="PH15" s="33" t="str">
        <f t="shared" si="108"/>
        <v/>
      </c>
      <c r="PI15" s="33" t="str">
        <f t="shared" si="109"/>
        <v/>
      </c>
      <c r="PJ15" s="33" t="str">
        <f t="shared" si="110"/>
        <v/>
      </c>
      <c r="PK15" s="33" t="str">
        <f t="shared" si="111"/>
        <v/>
      </c>
      <c r="PM15" s="36" t="str">
        <f t="shared" si="112"/>
        <v/>
      </c>
      <c r="PN15" s="33" t="str">
        <f t="shared" si="113"/>
        <v/>
      </c>
      <c r="PO15" s="33" t="str">
        <f t="shared" si="114"/>
        <v/>
      </c>
      <c r="PP15" s="33" t="str">
        <f t="shared" si="115"/>
        <v/>
      </c>
      <c r="PQ15" s="33" t="str">
        <f t="shared" si="116"/>
        <v/>
      </c>
      <c r="PR15" s="33" t="str">
        <f t="shared" si="117"/>
        <v/>
      </c>
      <c r="PT15" s="36" t="str">
        <f t="shared" si="118"/>
        <v/>
      </c>
      <c r="PU15" s="33" t="str">
        <f t="shared" si="119"/>
        <v/>
      </c>
      <c r="PV15" s="33" t="str">
        <f t="shared" si="120"/>
        <v/>
      </c>
      <c r="PW15" s="33" t="str">
        <f t="shared" si="121"/>
        <v/>
      </c>
      <c r="PX15" s="33" t="str">
        <f t="shared" si="122"/>
        <v/>
      </c>
      <c r="PY15" s="33" t="str">
        <f t="shared" si="123"/>
        <v/>
      </c>
      <c r="QB15" s="36" t="str">
        <f t="shared" si="124"/>
        <v/>
      </c>
      <c r="QC15" s="33" t="str">
        <f t="shared" si="125"/>
        <v/>
      </c>
      <c r="QD15" s="33" t="str">
        <f t="shared" si="126"/>
        <v/>
      </c>
      <c r="QE15" s="33" t="str">
        <f t="shared" si="127"/>
        <v/>
      </c>
      <c r="QF15" s="33" t="str">
        <f t="shared" si="128"/>
        <v/>
      </c>
      <c r="QG15" s="33" t="str">
        <f t="shared" si="129"/>
        <v/>
      </c>
      <c r="QI15" s="36" t="str">
        <f t="shared" si="130"/>
        <v/>
      </c>
      <c r="QJ15" s="33" t="str">
        <f t="shared" si="131"/>
        <v/>
      </c>
      <c r="QK15" s="33" t="str">
        <f t="shared" si="132"/>
        <v/>
      </c>
      <c r="QL15" s="33" t="str">
        <f t="shared" si="133"/>
        <v/>
      </c>
      <c r="QM15" s="33" t="str">
        <f t="shared" si="134"/>
        <v/>
      </c>
      <c r="QN15" s="33" t="str">
        <f t="shared" si="135"/>
        <v/>
      </c>
      <c r="QP15" s="36" t="str">
        <f t="shared" si="136"/>
        <v/>
      </c>
      <c r="QQ15" s="33" t="str">
        <f t="shared" si="137"/>
        <v/>
      </c>
      <c r="QR15" s="33" t="str">
        <f t="shared" si="138"/>
        <v/>
      </c>
      <c r="QS15" s="33" t="str">
        <f t="shared" si="139"/>
        <v/>
      </c>
      <c r="QT15" s="33" t="str">
        <f t="shared" si="140"/>
        <v/>
      </c>
      <c r="QU15" s="33" t="str">
        <f t="shared" si="141"/>
        <v/>
      </c>
      <c r="QW15" s="36" t="str">
        <f t="shared" si="142"/>
        <v/>
      </c>
      <c r="QX15" s="33" t="str">
        <f t="shared" si="143"/>
        <v/>
      </c>
      <c r="QY15" s="33" t="str">
        <f t="shared" si="144"/>
        <v/>
      </c>
      <c r="QZ15" s="33" t="str">
        <f t="shared" si="145"/>
        <v/>
      </c>
      <c r="RA15" s="33" t="str">
        <f t="shared" si="146"/>
        <v/>
      </c>
      <c r="RB15" s="33" t="str">
        <f t="shared" si="147"/>
        <v/>
      </c>
      <c r="RD15" s="36" t="str">
        <f t="shared" si="148"/>
        <v/>
      </c>
      <c r="RE15" s="33" t="str">
        <f t="shared" si="149"/>
        <v/>
      </c>
      <c r="RF15" s="33" t="str">
        <f t="shared" si="150"/>
        <v/>
      </c>
      <c r="RG15" s="33" t="str">
        <f t="shared" si="151"/>
        <v/>
      </c>
      <c r="RH15" s="33" t="str">
        <f t="shared" si="152"/>
        <v/>
      </c>
      <c r="RI15" s="33" t="str">
        <f t="shared" si="153"/>
        <v/>
      </c>
      <c r="RM15" s="33" t="str">
        <f t="shared" si="154"/>
        <v/>
      </c>
      <c r="RO15" s="33" t="str">
        <f t="shared" si="155"/>
        <v/>
      </c>
      <c r="RQ15" s="33" t="str">
        <f t="shared" si="156"/>
        <v/>
      </c>
      <c r="RS15" s="33" t="str">
        <f t="shared" si="156"/>
        <v/>
      </c>
      <c r="RU15" s="33" t="str">
        <f t="shared" ref="RU15" si="338">IF(ISBLANK(RT15),"","topic")</f>
        <v/>
      </c>
      <c r="RW15" s="33" t="str">
        <f t="shared" ref="RW15" si="339">IF(ISBLANK(RV15),"","topic")</f>
        <v/>
      </c>
      <c r="RY15" s="33" t="str">
        <f t="shared" ref="RY15" si="340">IF(ISBLANK(RX15),"","topic")</f>
        <v/>
      </c>
      <c r="SA15" s="33" t="str">
        <f t="shared" ref="SA15" si="341">IF(ISBLANK(RZ15),"","topic")</f>
        <v/>
      </c>
      <c r="SC15" s="33" t="str">
        <f t="shared" ref="SC15" si="342">IF(ISBLANK(SB15),"","topic")</f>
        <v/>
      </c>
      <c r="SE15" s="33" t="str">
        <f t="shared" ref="SE15" si="343">IF(ISBLANK(SD15),"","topic")</f>
        <v/>
      </c>
      <c r="SG15" s="33" t="str">
        <f t="shared" ref="SG15" si="344">IF(ISBLANK(SF15),"","topic")</f>
        <v/>
      </c>
      <c r="SJ15" s="33" t="str">
        <f t="shared" si="164"/>
        <v/>
      </c>
      <c r="SL15" s="33" t="str">
        <f t="shared" si="165"/>
        <v/>
      </c>
      <c r="SN15" s="33" t="str">
        <f t="shared" si="166"/>
        <v/>
      </c>
      <c r="SP15" s="33" t="str">
        <f t="shared" si="167"/>
        <v/>
      </c>
      <c r="SR15" s="33" t="str">
        <f t="shared" si="168"/>
        <v/>
      </c>
      <c r="SU15" s="33" t="str">
        <f t="shared" si="169"/>
        <v/>
      </c>
      <c r="SW15" s="33" t="str">
        <f t="shared" si="169"/>
        <v/>
      </c>
      <c r="SY15" s="33" t="str">
        <f t="shared" si="169"/>
        <v/>
      </c>
      <c r="TA15" s="33" t="str">
        <f t="shared" si="169"/>
        <v/>
      </c>
      <c r="TC15" s="33" t="str">
        <f t="shared" si="170"/>
        <v/>
      </c>
      <c r="TF15" s="33" t="str">
        <f t="shared" si="171"/>
        <v/>
      </c>
      <c r="TH15" s="33" t="str">
        <f t="shared" si="171"/>
        <v/>
      </c>
      <c r="TJ15" s="33" t="str">
        <f t="shared" ref="TJ15" si="345">IF(ISBLANK(TI15),"","geographic")</f>
        <v/>
      </c>
      <c r="TL15" s="33" t="str">
        <f t="shared" ref="TL15" si="346">IF(ISBLANK(TK15),"","geographic")</f>
        <v/>
      </c>
      <c r="TN15" s="33" t="str">
        <f t="shared" ref="TN15" si="347">IF(ISBLANK(TM15),"","geographic")</f>
        <v/>
      </c>
      <c r="TQ15" s="33" t="str">
        <f t="shared" si="175"/>
        <v/>
      </c>
      <c r="TS15" s="33" t="str">
        <f t="shared" si="175"/>
        <v/>
      </c>
      <c r="TU15" s="33" t="str">
        <f t="shared" ref="TU15" si="348">IF(ISBLANK(TT15),"","temporal")</f>
        <v/>
      </c>
      <c r="TW15" s="33" t="str">
        <f t="shared" ref="TW15" si="349">IF(ISBLANK(TV15),"","temporal")</f>
        <v/>
      </c>
      <c r="TY15" s="33" t="str">
        <f t="shared" ref="TY15" si="350">IF(ISBLANK(TX15),"","temporal")</f>
        <v/>
      </c>
      <c r="UA15" s="32"/>
      <c r="UB15" s="33" t="str">
        <f t="shared" si="179"/>
        <v/>
      </c>
      <c r="UC15" s="33" t="str">
        <f t="shared" si="180"/>
        <v/>
      </c>
      <c r="UD15" s="32"/>
      <c r="UE15" s="33" t="str">
        <f t="shared" si="181"/>
        <v/>
      </c>
      <c r="UF15" s="33" t="str">
        <f t="shared" si="259"/>
        <v/>
      </c>
      <c r="UG15" s="32"/>
      <c r="UH15" s="33" t="str">
        <f t="shared" si="183"/>
        <v/>
      </c>
      <c r="UI15" s="33" t="str">
        <f t="shared" si="184"/>
        <v/>
      </c>
      <c r="UJ15" s="32"/>
      <c r="UK15" s="33" t="str">
        <f t="shared" si="185"/>
        <v/>
      </c>
      <c r="UL15" s="33" t="str">
        <f t="shared" si="186"/>
        <v/>
      </c>
      <c r="UM15" s="32"/>
      <c r="UN15" s="33" t="str">
        <f t="shared" si="187"/>
        <v/>
      </c>
      <c r="UO15" s="33" t="str">
        <f t="shared" si="188"/>
        <v/>
      </c>
      <c r="UR15" s="36" t="str">
        <f t="shared" si="189"/>
        <v/>
      </c>
      <c r="US15" s="36" t="str">
        <f t="shared" si="2"/>
        <v/>
      </c>
      <c r="UU15" s="36" t="str">
        <f t="shared" si="190"/>
        <v/>
      </c>
      <c r="UV15" s="36" t="str">
        <f t="shared" si="3"/>
        <v/>
      </c>
      <c r="UX15" s="36" t="str">
        <f t="shared" si="191"/>
        <v/>
      </c>
      <c r="UY15" s="36" t="str">
        <f t="shared" si="4"/>
        <v/>
      </c>
      <c r="VA15" s="36" t="str">
        <f t="shared" si="192"/>
        <v/>
      </c>
      <c r="VB15" s="36" t="str">
        <f t="shared" si="5"/>
        <v/>
      </c>
      <c r="VD15" s="36" t="str">
        <f t="shared" si="193"/>
        <v/>
      </c>
      <c r="VE15" s="36" t="str">
        <f t="shared" si="6"/>
        <v/>
      </c>
      <c r="VH15" s="36" t="str">
        <f t="shared" si="194"/>
        <v/>
      </c>
      <c r="VI15" s="36" t="str">
        <f t="shared" si="7"/>
        <v/>
      </c>
      <c r="VK15" s="36" t="str">
        <f t="shared" si="195"/>
        <v/>
      </c>
      <c r="VL15" s="36" t="str">
        <f t="shared" si="8"/>
        <v/>
      </c>
      <c r="VN15" s="36" t="str">
        <f t="shared" si="196"/>
        <v/>
      </c>
      <c r="VO15" s="36" t="str">
        <f t="shared" si="9"/>
        <v/>
      </c>
      <c r="VQ15" s="36" t="str">
        <f t="shared" si="197"/>
        <v/>
      </c>
      <c r="VR15" s="36" t="str">
        <f t="shared" si="10"/>
        <v/>
      </c>
      <c r="VT15" s="36" t="str">
        <f t="shared" si="198"/>
        <v/>
      </c>
      <c r="VU15" s="36" t="str">
        <f t="shared" si="11"/>
        <v/>
      </c>
      <c r="VY15" s="33" t="str">
        <f t="shared" si="243"/>
        <v/>
      </c>
      <c r="WB15" s="36" t="str">
        <f t="shared" si="199"/>
        <v/>
      </c>
      <c r="WC15" s="33" t="str">
        <f t="shared" si="200"/>
        <v/>
      </c>
      <c r="WD15" s="32"/>
      <c r="WE15" s="32"/>
      <c r="WF15" s="36" t="str">
        <f t="shared" si="201"/>
        <v/>
      </c>
      <c r="WG15" s="33" t="str">
        <f t="shared" si="202"/>
        <v/>
      </c>
      <c r="WH15" s="32"/>
      <c r="WI15" s="32"/>
      <c r="WJ15" s="36" t="str">
        <f t="shared" si="203"/>
        <v/>
      </c>
      <c r="WK15" s="33" t="str">
        <f t="shared" si="204"/>
        <v/>
      </c>
      <c r="WL15" s="32"/>
      <c r="WM15" s="32"/>
      <c r="WN15" s="36" t="str">
        <f t="shared" si="205"/>
        <v/>
      </c>
      <c r="WO15" s="33" t="str">
        <f t="shared" si="206"/>
        <v/>
      </c>
      <c r="WP15" s="33"/>
      <c r="WQ15" s="32"/>
      <c r="WR15" s="36" t="str">
        <f t="shared" si="207"/>
        <v/>
      </c>
      <c r="WS15" s="33" t="str">
        <f t="shared" si="208"/>
        <v/>
      </c>
      <c r="WU15" s="33" t="str">
        <f t="shared" si="12"/>
        <v/>
      </c>
      <c r="WV15" s="33" t="str">
        <f t="shared" si="13"/>
        <v/>
      </c>
      <c r="WW15" s="33" t="str">
        <f t="shared" si="14"/>
        <v/>
      </c>
      <c r="WX15" s="33" t="str">
        <f t="shared" si="15"/>
        <v/>
      </c>
      <c r="WY15" s="33" t="str">
        <f t="shared" si="16"/>
        <v/>
      </c>
      <c r="WZ15" s="33" t="str">
        <f t="shared" si="17"/>
        <v/>
      </c>
      <c r="XA15" s="33" t="str">
        <f t="shared" si="18"/>
        <v/>
      </c>
      <c r="XB15" s="33" t="str">
        <f t="shared" si="19"/>
        <v/>
      </c>
      <c r="XC15" s="33" t="str">
        <f t="shared" si="20"/>
        <v/>
      </c>
    </row>
    <row r="16" spans="1:627" x14ac:dyDescent="0.35">
      <c r="C16" s="33" t="str">
        <f t="shared" si="21"/>
        <v/>
      </c>
      <c r="E16" s="32" t="str">
        <f t="shared" si="22"/>
        <v/>
      </c>
      <c r="F16" s="33" t="str">
        <f t="shared" si="23"/>
        <v/>
      </c>
      <c r="G16" s="33" t="str">
        <f t="shared" si="24"/>
        <v/>
      </c>
      <c r="J16" s="33" t="str">
        <f t="shared" si="25"/>
        <v/>
      </c>
      <c r="K16" s="33" t="str">
        <f t="shared" si="26"/>
        <v/>
      </c>
      <c r="L16" s="33" t="str">
        <f t="shared" si="27"/>
        <v/>
      </c>
      <c r="N16" s="33" t="str">
        <f t="shared" si="0"/>
        <v/>
      </c>
      <c r="O16" s="33" t="str">
        <f t="shared" si="1"/>
        <v/>
      </c>
      <c r="Q16" s="33" t="str">
        <f t="shared" si="28"/>
        <v/>
      </c>
      <c r="R16" s="33" t="str">
        <f t="shared" si="29"/>
        <v/>
      </c>
      <c r="U16" s="33" t="str">
        <f t="shared" si="30"/>
        <v/>
      </c>
      <c r="V16" s="33" t="str">
        <f t="shared" si="31"/>
        <v/>
      </c>
      <c r="X16" s="32"/>
      <c r="Y16" s="33" t="str">
        <f>IF(ISBLANK(X16),"",VLOOKUP(X16,resource_type!A:C,3,FALSE))</f>
        <v/>
      </c>
      <c r="Z16" s="33" t="str">
        <f>IF(ISBLANK(X16),"",VLOOKUP(X16,resource_type!A:C,2,FALSE))</f>
        <v/>
      </c>
      <c r="AA16" s="33" t="str">
        <f t="shared" si="32"/>
        <v/>
      </c>
      <c r="AB16" s="33" t="str">
        <f t="shared" si="33"/>
        <v/>
      </c>
      <c r="AC16" s="32"/>
      <c r="AD16" s="33" t="str">
        <f>IF(ISBLANK(AC16),"",VLOOKUP(AC16,resource_type!A:C,3,FALSE))</f>
        <v/>
      </c>
      <c r="AE16" s="32"/>
      <c r="AF16" s="33" t="str">
        <f>IF(ISBLANK(AE16),"",VLOOKUP(AE16,resource_type!A:C,3,FALSE))</f>
        <v/>
      </c>
      <c r="AH16" s="32"/>
      <c r="AI16" s="33" t="str">
        <f t="shared" si="34"/>
        <v/>
      </c>
      <c r="AJ16" s="32"/>
      <c r="AK16" s="33" t="str">
        <f t="shared" si="35"/>
        <v/>
      </c>
      <c r="AL16" s="32"/>
      <c r="AM16" s="33" t="str">
        <f t="shared" si="36"/>
        <v/>
      </c>
      <c r="AP16" s="36" t="str">
        <f t="shared" si="244"/>
        <v/>
      </c>
      <c r="AQ16" s="36" t="str">
        <f t="shared" si="245"/>
        <v/>
      </c>
      <c r="AT16" s="33" t="str">
        <f t="shared" si="222"/>
        <v/>
      </c>
      <c r="AU16" s="33" t="str">
        <f t="shared" si="38"/>
        <v/>
      </c>
      <c r="AV16" s="33" t="str">
        <f t="shared" si="39"/>
        <v/>
      </c>
      <c r="AW16" s="32"/>
      <c r="AX16" s="33" t="str">
        <f>IF(ISBLANK(AW16),"",VLOOKUP(AW16,role!A:E,2,FALSE))</f>
        <v/>
      </c>
      <c r="AY16" s="33" t="str">
        <f>IF(ISBLANK(AW16),"",VLOOKUP(AW16,role!A:E,3,FALSE))</f>
        <v/>
      </c>
      <c r="AZ16" s="33" t="str">
        <f>IF(ISBLANK(AW16),"",VLOOKUP(AW16,role!A:E,4,FALSE))</f>
        <v/>
      </c>
      <c r="BA16" s="33" t="str">
        <f>IF(ISBLANK(AW16),"",VLOOKUP(AW16,role!A:E,5,FALSE))</f>
        <v/>
      </c>
      <c r="BL16" s="33" t="str">
        <f t="shared" si="223"/>
        <v/>
      </c>
      <c r="BM16" s="33" t="str">
        <f t="shared" si="224"/>
        <v/>
      </c>
      <c r="BN16" s="33" t="str">
        <f t="shared" si="225"/>
        <v/>
      </c>
      <c r="BO16" s="32"/>
      <c r="BP16" s="33" t="str">
        <f>IF(ISBLANK(BO16),"",VLOOKUP(BO16,role!A:E,2,FALSE))</f>
        <v/>
      </c>
      <c r="BQ16" s="33" t="str">
        <f>IF(ISBLANK(BO16),"",VLOOKUP(BO16,role!A:E,3,FALSE))</f>
        <v/>
      </c>
      <c r="BR16" s="33" t="str">
        <f>IF(ISBLANK(BO16),"",VLOOKUP(BO16,role!A:E,4,FALSE))</f>
        <v/>
      </c>
      <c r="BS16" s="33" t="str">
        <f>IF(ISBLANK(BO16),"",VLOOKUP(BO16,role!A:E,5,FALSE))</f>
        <v/>
      </c>
      <c r="CD16" s="33" t="str">
        <f t="shared" si="40"/>
        <v/>
      </c>
      <c r="CE16" s="33" t="str">
        <f t="shared" si="41"/>
        <v/>
      </c>
      <c r="CF16" s="33" t="str">
        <f t="shared" si="42"/>
        <v/>
      </c>
      <c r="CG16" s="32"/>
      <c r="CH16" s="33" t="str">
        <f>IF(ISBLANK(CG16),"",VLOOKUP(CG16,role!A:E,2,FALSE))</f>
        <v/>
      </c>
      <c r="CI16" s="33" t="str">
        <f>IF(ISBLANK(CG16),"",VLOOKUP(CG16,role!A:E,3,FALSE))</f>
        <v/>
      </c>
      <c r="CJ16" s="33" t="str">
        <f>IF(ISBLANK(CG16),"",VLOOKUP(CG16,role!A:E,4,FALSE))</f>
        <v/>
      </c>
      <c r="CK16" s="33" t="str">
        <f>IF(ISBLANK(CG16),"",VLOOKUP(CG16,role!A:E,5,FALSE))</f>
        <v/>
      </c>
      <c r="CR16" s="32"/>
      <c r="CS16" s="32"/>
      <c r="CT16" s="41"/>
      <c r="CU16" s="32"/>
      <c r="CV16" s="33" t="str">
        <f t="shared" si="43"/>
        <v/>
      </c>
      <c r="CW16" s="33" t="str">
        <f t="shared" si="44"/>
        <v/>
      </c>
      <c r="CX16" s="33" t="str">
        <f t="shared" si="45"/>
        <v/>
      </c>
      <c r="CY16" s="32"/>
      <c r="CZ16" s="33" t="str">
        <f>IF(ISBLANK(CY16),"",VLOOKUP(CY16,role!A:E,2,FALSE))</f>
        <v/>
      </c>
      <c r="DA16" s="33" t="str">
        <f>IF(ISBLANK(CY16),"",VLOOKUP(CY16,role!A:E,3,FALSE))</f>
        <v/>
      </c>
      <c r="DB16" s="33" t="str">
        <f>IF(ISBLANK(CY16),"",VLOOKUP(CY16,role!A:E,4,FALSE))</f>
        <v/>
      </c>
      <c r="DC16" s="33" t="str">
        <f>IF(ISBLANK(CY16),"",VLOOKUP(CY16,role!A:E,5,FALSE))</f>
        <v/>
      </c>
      <c r="DJ16" s="32"/>
      <c r="DK16" s="32"/>
      <c r="DL16" s="41"/>
      <c r="DM16" s="32"/>
      <c r="DN16" s="33" t="str">
        <f t="shared" si="46"/>
        <v/>
      </c>
      <c r="DO16" s="33" t="str">
        <f t="shared" si="47"/>
        <v/>
      </c>
      <c r="DP16" s="33" t="str">
        <f t="shared" si="48"/>
        <v/>
      </c>
      <c r="DQ16" s="32"/>
      <c r="DR16" s="33" t="str">
        <f>IF(ISBLANK(DQ16),"",VLOOKUP(DQ16,role!A:E,2,FALSE))</f>
        <v/>
      </c>
      <c r="DS16" s="33" t="str">
        <f>IF(ISBLANK(DQ16),"",VLOOKUP(DQ16,role!A:E,3,FALSE))</f>
        <v/>
      </c>
      <c r="DT16" s="33" t="str">
        <f>IF(ISBLANK(DQ16),"",VLOOKUP(DQ16,role!A:E,4,FALSE))</f>
        <v/>
      </c>
      <c r="DU16" s="33" t="str">
        <f>IF(ISBLANK(DQ16),"",VLOOKUP(DQ16,role!A:E,5,FALSE))</f>
        <v/>
      </c>
      <c r="EB16" s="32"/>
      <c r="EC16" s="32"/>
      <c r="ED16" s="34"/>
      <c r="EE16" s="32"/>
      <c r="EF16" s="32"/>
      <c r="EG16" s="33" t="str">
        <f t="shared" si="49"/>
        <v/>
      </c>
      <c r="EH16" s="33" t="str">
        <f t="shared" si="50"/>
        <v/>
      </c>
      <c r="EI16" s="33" t="str">
        <f t="shared" si="51"/>
        <v/>
      </c>
      <c r="EJ16" s="32"/>
      <c r="EK16" s="33" t="str">
        <f>IF(ISBLANK(EJ16),"",VLOOKUP(EJ16,role!A:E,2,FALSE))</f>
        <v/>
      </c>
      <c r="EL16" s="33" t="str">
        <f>IF(ISBLANK(EJ16),"",VLOOKUP(EJ16,role!A:E,3,FALSE))</f>
        <v/>
      </c>
      <c r="EM16" s="33" t="str">
        <f>IF(ISBLANK(EJ16),"",VLOOKUP(EJ16,role!A:E,4,FALSE))</f>
        <v/>
      </c>
      <c r="EN16" s="33" t="str">
        <f>IF(ISBLANK(EJ16),"",VLOOKUP(EJ16,role!A:E,5,FALSE))</f>
        <v/>
      </c>
      <c r="EU16" s="32"/>
      <c r="EV16" s="32"/>
      <c r="EW16" s="41"/>
      <c r="EX16" s="32"/>
      <c r="EY16" s="33" t="str">
        <f t="shared" si="52"/>
        <v/>
      </c>
      <c r="EZ16" s="33" t="str">
        <f t="shared" si="53"/>
        <v/>
      </c>
      <c r="FA16" s="33" t="str">
        <f t="shared" si="54"/>
        <v/>
      </c>
      <c r="FB16" s="32"/>
      <c r="FC16" s="33" t="str">
        <f>IF(ISBLANK(FB16),"",VLOOKUP(FB16,role!A:E,2,FALSE))</f>
        <v/>
      </c>
      <c r="FD16" s="33" t="str">
        <f>IF(ISBLANK(FB16),"",VLOOKUP(FB16,role!A:E,3,FALSE))</f>
        <v/>
      </c>
      <c r="FE16" s="33" t="str">
        <f>IF(ISBLANK(FB16),"",VLOOKUP(FB16,role!A:E,4,FALSE))</f>
        <v/>
      </c>
      <c r="FF16" s="33" t="str">
        <f>IF(ISBLANK(FB16),"",VLOOKUP(FB16,role!A:E,5,FALSE))</f>
        <v/>
      </c>
      <c r="FM16" s="32"/>
      <c r="FN16" s="32"/>
      <c r="FO16" s="41"/>
      <c r="FP16" s="32"/>
      <c r="FQ16" s="33" t="str">
        <f t="shared" si="55"/>
        <v/>
      </c>
      <c r="FR16" s="33" t="str">
        <f t="shared" si="56"/>
        <v/>
      </c>
      <c r="FS16" s="33" t="str">
        <f t="shared" si="57"/>
        <v/>
      </c>
      <c r="FT16" s="32"/>
      <c r="FU16" s="33" t="str">
        <f>IF(ISBLANK(FT16),"",VLOOKUP(FT16,role!A:E,2,FALSE))</f>
        <v/>
      </c>
      <c r="FV16" s="33" t="str">
        <f>IF(ISBLANK(FT16),"",VLOOKUP(FT16,role!A:E,3,FALSE))</f>
        <v/>
      </c>
      <c r="FW16" s="33" t="str">
        <f>IF(ISBLANK(FT16),"",VLOOKUP(FT16,role!A:E,4,FALSE))</f>
        <v/>
      </c>
      <c r="FX16" s="33" t="str">
        <f>IF(ISBLANK(FT16),"",VLOOKUP(FT16,role!A:E,5,FALSE))</f>
        <v/>
      </c>
      <c r="GE16" s="32"/>
      <c r="GF16" s="32"/>
      <c r="GG16" s="41"/>
      <c r="GH16" s="32"/>
      <c r="GI16" s="33" t="str">
        <f t="shared" si="58"/>
        <v/>
      </c>
      <c r="GJ16" s="33" t="str">
        <f t="shared" si="59"/>
        <v/>
      </c>
      <c r="GK16" s="33" t="str">
        <f t="shared" si="60"/>
        <v/>
      </c>
      <c r="GL16" s="32"/>
      <c r="GM16" s="33" t="str">
        <f>IF(ISBLANK(GL16),"",VLOOKUP(GL16,role!A:E,2,FALSE))</f>
        <v/>
      </c>
      <c r="GN16" s="33" t="str">
        <f>IF(ISBLANK(GL16),"",VLOOKUP(GL16,role!A:E,3,FALSE))</f>
        <v/>
      </c>
      <c r="GO16" s="33" t="str">
        <f>IF(ISBLANK(GL16),"",VLOOKUP(GL16,role!A:E,4,FALSE))</f>
        <v/>
      </c>
      <c r="GP16" s="33" t="str">
        <f>IF(ISBLANK(GL16),"",VLOOKUP(GL16,role!A:E,5,FALSE))</f>
        <v/>
      </c>
      <c r="GW16" s="32"/>
      <c r="GX16" s="32"/>
      <c r="GY16" s="41"/>
      <c r="GZ16" s="32"/>
      <c r="HA16" s="33" t="str">
        <f t="shared" si="61"/>
        <v/>
      </c>
      <c r="HB16" s="33" t="str">
        <f t="shared" si="62"/>
        <v/>
      </c>
      <c r="HC16" s="33" t="str">
        <f t="shared" si="63"/>
        <v/>
      </c>
      <c r="HD16" s="32"/>
      <c r="HE16" s="33" t="str">
        <f>IF(ISBLANK(HD16),"",VLOOKUP(HD16,role!A:E,2,FALSE))</f>
        <v/>
      </c>
      <c r="HF16" s="33" t="str">
        <f>IF(ISBLANK(HD16),"",VLOOKUP(HD16,role!A:E,3,FALSE))</f>
        <v/>
      </c>
      <c r="HG16" s="33" t="str">
        <f>IF(ISBLANK(HD16),"",VLOOKUP(HD16,role!A:E,4,FALSE))</f>
        <v/>
      </c>
      <c r="HH16" s="33" t="str">
        <f>IF(ISBLANK(HD16),"",VLOOKUP(HD16,role!A:E,5,FALSE))</f>
        <v/>
      </c>
      <c r="HO16" s="32"/>
      <c r="HP16" s="32"/>
      <c r="HQ16" s="34"/>
      <c r="HR16" s="32"/>
      <c r="HS16" s="32"/>
      <c r="HT16" s="33" t="str">
        <f t="shared" si="64"/>
        <v/>
      </c>
      <c r="HU16" s="33" t="str">
        <f t="shared" si="65"/>
        <v/>
      </c>
      <c r="HV16" s="33" t="str">
        <f t="shared" si="66"/>
        <v/>
      </c>
      <c r="HW16" s="32"/>
      <c r="HX16" s="33" t="str">
        <f>IF(ISBLANK(HW16),"",VLOOKUP(HW16,role!A:E,2,FALSE))</f>
        <v/>
      </c>
      <c r="HY16" s="33" t="str">
        <f>IF(ISBLANK(HW16),"",VLOOKUP(HW16,role!A:E,3,FALSE))</f>
        <v/>
      </c>
      <c r="HZ16" s="33" t="str">
        <f>IF(ISBLANK(HW16),"",VLOOKUP(HW16,role!A:E,4,FALSE))</f>
        <v/>
      </c>
      <c r="IA16" s="33" t="str">
        <f>IF(ISBLANK(HW16),"",VLOOKUP(HW16,role!A:E,5,FALSE))</f>
        <v/>
      </c>
      <c r="IH16" s="32"/>
      <c r="II16" s="32"/>
      <c r="IJ16" s="41"/>
      <c r="IK16" s="32"/>
      <c r="IL16" s="33" t="str">
        <f t="shared" si="67"/>
        <v/>
      </c>
      <c r="IM16" s="33" t="str">
        <f t="shared" si="68"/>
        <v/>
      </c>
      <c r="IN16" s="33" t="str">
        <f t="shared" si="69"/>
        <v/>
      </c>
      <c r="IO16" s="32"/>
      <c r="IP16" s="33" t="str">
        <f>IF(ISBLANK(IO16),"",VLOOKUP(IO16,role!A:E,2,FALSE))</f>
        <v/>
      </c>
      <c r="IQ16" s="33" t="str">
        <f>IF(ISBLANK(IO16),"",VLOOKUP(IO16,role!A:E,3,FALSE))</f>
        <v/>
      </c>
      <c r="IR16" s="33" t="str">
        <f>IF(ISBLANK(IO16),"",VLOOKUP(IO16,role!A:E,4,FALSE))</f>
        <v/>
      </c>
      <c r="IS16" s="33" t="str">
        <f>IF(ISBLANK(IO16),"",VLOOKUP(IO16,role!A:E,5,FALSE))</f>
        <v/>
      </c>
      <c r="IZ16" s="32"/>
      <c r="JA16" s="32"/>
      <c r="JB16" s="41"/>
      <c r="JC16" s="32"/>
      <c r="JD16" s="33" t="str">
        <f t="shared" si="70"/>
        <v/>
      </c>
      <c r="JE16" s="33" t="str">
        <f t="shared" si="71"/>
        <v/>
      </c>
      <c r="JF16" s="33" t="str">
        <f t="shared" si="72"/>
        <v/>
      </c>
      <c r="JG16" s="32"/>
      <c r="JH16" s="33" t="str">
        <f>IF(ISBLANK(JG16),"",VLOOKUP(JG16,role!A:E,2,FALSE))</f>
        <v/>
      </c>
      <c r="JI16" s="33" t="str">
        <f>IF(ISBLANK(JG16),"",VLOOKUP(JG16,role!A:E,3,FALSE))</f>
        <v/>
      </c>
      <c r="JJ16" s="33" t="str">
        <f>IF(ISBLANK(JG16),"",VLOOKUP(JG16,role!A:E,4,FALSE))</f>
        <v/>
      </c>
      <c r="JK16" s="33" t="str">
        <f>IF(ISBLANK(JG16),"",VLOOKUP(JG16,role!A:E,5,FALSE))</f>
        <v/>
      </c>
      <c r="JR16" s="32"/>
      <c r="JS16" s="32"/>
      <c r="JT16" s="41"/>
      <c r="JU16" s="32"/>
      <c r="JV16" s="33" t="str">
        <f t="shared" si="73"/>
        <v/>
      </c>
      <c r="JW16" s="33" t="str">
        <f t="shared" si="74"/>
        <v/>
      </c>
      <c r="JX16" s="33" t="str">
        <f t="shared" si="75"/>
        <v/>
      </c>
      <c r="JY16" s="32"/>
      <c r="JZ16" s="33" t="str">
        <f>IF(ISBLANK(JY16),"",VLOOKUP(JY16,role!A:E,2,FALSE))</f>
        <v/>
      </c>
      <c r="KA16" s="33" t="str">
        <f>IF(ISBLANK(JY16),"",VLOOKUP(JY16,role!A:E,3,FALSE))</f>
        <v/>
      </c>
      <c r="KB16" s="33" t="str">
        <f>IF(ISBLANK(JY16),"",VLOOKUP(JY16,role!A:E,4,FALSE))</f>
        <v/>
      </c>
      <c r="KC16" s="33" t="str">
        <f>IF(ISBLANK(JY16),"",VLOOKUP(JY16,role!A:E,5,FALSE))</f>
        <v/>
      </c>
      <c r="KJ16" s="32"/>
      <c r="KK16" s="32"/>
      <c r="KL16" s="41"/>
      <c r="KM16" s="32"/>
      <c r="KN16" s="33" t="str">
        <f t="shared" si="76"/>
        <v/>
      </c>
      <c r="KO16" s="33" t="str">
        <f t="shared" si="77"/>
        <v/>
      </c>
      <c r="KP16" s="33" t="str">
        <f t="shared" si="78"/>
        <v/>
      </c>
      <c r="KQ16" s="32"/>
      <c r="KR16" s="33" t="str">
        <f>IF(ISBLANK(KQ16),"",VLOOKUP(KQ16,role!A:E,2,FALSE))</f>
        <v/>
      </c>
      <c r="KS16" s="33" t="str">
        <f>IF(ISBLANK(KQ16),"",VLOOKUP(KQ16,role!A:E,3,FALSE))</f>
        <v/>
      </c>
      <c r="KT16" s="33" t="str">
        <f>IF(ISBLANK(KQ16),"",VLOOKUP(KQ16,role!A:E,4,FALSE))</f>
        <v/>
      </c>
      <c r="KU16" s="33" t="str">
        <f>IF(ISBLANK(KQ16),"",VLOOKUP(KQ16,role!A:E,5,FALSE))</f>
        <v/>
      </c>
      <c r="LB16" s="32"/>
      <c r="LC16" s="32"/>
      <c r="LD16" s="41"/>
      <c r="LE16" s="32"/>
      <c r="LF16" s="33" t="str">
        <f t="shared" si="79"/>
        <v/>
      </c>
      <c r="LG16" s="33" t="str">
        <f t="shared" si="80"/>
        <v/>
      </c>
      <c r="LH16" s="33" t="str">
        <f t="shared" si="81"/>
        <v/>
      </c>
      <c r="LI16" s="32"/>
      <c r="LJ16" s="33" t="str">
        <f>IF(ISBLANK(LI16),"",VLOOKUP(LI16,role!A:E,2,FALSE))</f>
        <v/>
      </c>
      <c r="LK16" s="33" t="str">
        <f>IF(ISBLANK(LI16),"",VLOOKUP(LI16,role!A:E,3,FALSE))</f>
        <v/>
      </c>
      <c r="LL16" s="33" t="str">
        <f>IF(ISBLANK(LI16),"",VLOOKUP(LI16,role!A:E,4,FALSE))</f>
        <v/>
      </c>
      <c r="LM16" s="33" t="str">
        <f>IF(ISBLANK(LI16),"",VLOOKUP(LI16,role!A:E,5,FALSE))</f>
        <v/>
      </c>
      <c r="LT16" s="32"/>
      <c r="LU16" s="32"/>
      <c r="LV16" s="41"/>
      <c r="LW16" s="32"/>
      <c r="LX16" s="33" t="str">
        <f t="shared" si="82"/>
        <v/>
      </c>
      <c r="LY16" s="33" t="str">
        <f t="shared" si="83"/>
        <v/>
      </c>
      <c r="LZ16" s="33" t="str">
        <f t="shared" si="84"/>
        <v/>
      </c>
      <c r="MA16" s="32"/>
      <c r="MB16" s="33" t="str">
        <f>IF(ISBLANK(MA16),"",VLOOKUP(MA16,role!A:E,2,FALSE))</f>
        <v/>
      </c>
      <c r="MC16" s="33" t="str">
        <f>IF(ISBLANK(MA16),"",VLOOKUP(MA16,role!A:E,3,FALSE))</f>
        <v/>
      </c>
      <c r="MD16" s="33" t="str">
        <f>IF(ISBLANK(MA16),"",VLOOKUP(MA16,role!A:E,4,FALSE))</f>
        <v/>
      </c>
      <c r="ME16" s="33" t="str">
        <f>IF(ISBLANK(MA16),"",VLOOKUP(MA16,role!A:E,5,FALSE))</f>
        <v/>
      </c>
      <c r="ML16" s="32"/>
      <c r="MM16" s="32"/>
      <c r="MN16" s="41"/>
      <c r="MO16" s="32"/>
      <c r="MP16" s="33" t="str">
        <f t="shared" si="85"/>
        <v/>
      </c>
      <c r="MQ16" s="33" t="str">
        <f t="shared" si="86"/>
        <v/>
      </c>
      <c r="MR16" s="33" t="str">
        <f t="shared" si="87"/>
        <v/>
      </c>
      <c r="MS16" s="32"/>
      <c r="MT16" s="33" t="str">
        <f>IF(ISBLANK(MS16),"",VLOOKUP(MS16,role!A:E,2,FALSE))</f>
        <v/>
      </c>
      <c r="MU16" s="33" t="str">
        <f>IF(ISBLANK(MS16),"",VLOOKUP(MS16,role!A:E,3,FALSE))</f>
        <v/>
      </c>
      <c r="MV16" s="33" t="str">
        <f>IF(ISBLANK(MS16),"",VLOOKUP(MS16,role!A:E,4,FALSE))</f>
        <v/>
      </c>
      <c r="MW16" s="33" t="str">
        <f>IF(ISBLANK(MS16),"",VLOOKUP(MS16,role!A:E,5,FALSE))</f>
        <v/>
      </c>
      <c r="ND16" s="32"/>
      <c r="NE16" s="32"/>
      <c r="NF16" s="41"/>
      <c r="NG16" s="32"/>
      <c r="NH16" s="33" t="str">
        <f t="shared" si="88"/>
        <v/>
      </c>
      <c r="NI16" s="33" t="str">
        <f t="shared" si="89"/>
        <v/>
      </c>
      <c r="NJ16" s="33" t="str">
        <f t="shared" si="90"/>
        <v/>
      </c>
      <c r="NK16" s="32"/>
      <c r="NL16" s="33" t="str">
        <f>IF(ISBLANK(NK16),"",VLOOKUP(NK16,role!A:E,2,FALSE))</f>
        <v/>
      </c>
      <c r="NM16" s="33" t="str">
        <f>IF(ISBLANK(NK16),"",VLOOKUP(NK16,role!A:E,3,FALSE))</f>
        <v/>
      </c>
      <c r="NN16" s="33" t="str">
        <f>IF(ISBLANK(NK16),"",VLOOKUP(NK16,role!A:E,4,FALSE))</f>
        <v/>
      </c>
      <c r="NO16" s="33" t="str">
        <f>IF(ISBLANK(NK16),"",VLOOKUP(NK16,role!A:E,5,FALSE))</f>
        <v/>
      </c>
      <c r="NV16" s="32"/>
      <c r="NW16" s="32"/>
      <c r="NX16" s="41"/>
      <c r="NY16" s="32"/>
      <c r="NZ16" s="33" t="str">
        <f t="shared" si="91"/>
        <v/>
      </c>
      <c r="OA16" s="33" t="str">
        <f t="shared" si="92"/>
        <v/>
      </c>
      <c r="OB16" s="33" t="str">
        <f t="shared" si="93"/>
        <v/>
      </c>
      <c r="OC16" s="32"/>
      <c r="OD16" s="33" t="str">
        <f>IF(ISBLANK(OC16),"",VLOOKUP(OC16,role!A:E,2,FALSE))</f>
        <v/>
      </c>
      <c r="OE16" s="33" t="str">
        <f>IF(ISBLANK(OC16),"",VLOOKUP(OC16,role!A:E,3,FALSE))</f>
        <v/>
      </c>
      <c r="OF16" s="33" t="str">
        <f>IF(ISBLANK(OC16),"",VLOOKUP(OC16,role!A:E,4,FALSE))</f>
        <v/>
      </c>
      <c r="OG16" s="33" t="str">
        <f>IF(ISBLANK(OC16),"",VLOOKUP(OC16,role!A:E,5,FALSE))</f>
        <v/>
      </c>
      <c r="OR16" s="36" t="str">
        <f t="shared" si="94"/>
        <v/>
      </c>
      <c r="OS16" s="33" t="str">
        <f t="shared" si="95"/>
        <v/>
      </c>
      <c r="OT16" s="33" t="str">
        <f t="shared" si="226"/>
        <v/>
      </c>
      <c r="OU16" s="33" t="str">
        <f t="shared" si="227"/>
        <v/>
      </c>
      <c r="OV16" s="33" t="str">
        <f t="shared" si="228"/>
        <v/>
      </c>
      <c r="OW16" s="33" t="str">
        <f t="shared" si="229"/>
        <v/>
      </c>
      <c r="OY16" s="36" t="str">
        <f t="shared" si="100"/>
        <v/>
      </c>
      <c r="OZ16" s="33" t="str">
        <f t="shared" si="101"/>
        <v/>
      </c>
      <c r="PA16" s="33" t="str">
        <f t="shared" si="102"/>
        <v/>
      </c>
      <c r="PB16" s="33" t="str">
        <f t="shared" si="103"/>
        <v/>
      </c>
      <c r="PC16" s="33" t="str">
        <f t="shared" si="104"/>
        <v/>
      </c>
      <c r="PD16" s="33" t="str">
        <f t="shared" si="105"/>
        <v/>
      </c>
      <c r="PF16" s="36" t="str">
        <f t="shared" si="106"/>
        <v/>
      </c>
      <c r="PG16" s="33" t="str">
        <f t="shared" si="107"/>
        <v/>
      </c>
      <c r="PH16" s="33" t="str">
        <f t="shared" si="108"/>
        <v/>
      </c>
      <c r="PI16" s="33" t="str">
        <f t="shared" si="109"/>
        <v/>
      </c>
      <c r="PJ16" s="33" t="str">
        <f t="shared" si="110"/>
        <v/>
      </c>
      <c r="PK16" s="33" t="str">
        <f t="shared" si="111"/>
        <v/>
      </c>
      <c r="PM16" s="36" t="str">
        <f t="shared" si="112"/>
        <v/>
      </c>
      <c r="PN16" s="33" t="str">
        <f t="shared" si="113"/>
        <v/>
      </c>
      <c r="PO16" s="33" t="str">
        <f t="shared" si="114"/>
        <v/>
      </c>
      <c r="PP16" s="33" t="str">
        <f t="shared" si="115"/>
        <v/>
      </c>
      <c r="PQ16" s="33" t="str">
        <f t="shared" si="116"/>
        <v/>
      </c>
      <c r="PR16" s="33" t="str">
        <f t="shared" si="117"/>
        <v/>
      </c>
      <c r="PT16" s="36" t="str">
        <f t="shared" si="118"/>
        <v/>
      </c>
      <c r="PU16" s="33" t="str">
        <f t="shared" si="119"/>
        <v/>
      </c>
      <c r="PV16" s="33" t="str">
        <f t="shared" si="120"/>
        <v/>
      </c>
      <c r="PW16" s="33" t="str">
        <f t="shared" si="121"/>
        <v/>
      </c>
      <c r="PX16" s="33" t="str">
        <f t="shared" si="122"/>
        <v/>
      </c>
      <c r="PY16" s="33" t="str">
        <f t="shared" si="123"/>
        <v/>
      </c>
      <c r="QB16" s="36" t="str">
        <f t="shared" si="124"/>
        <v/>
      </c>
      <c r="QC16" s="33" t="str">
        <f t="shared" si="125"/>
        <v/>
      </c>
      <c r="QD16" s="33" t="str">
        <f t="shared" si="126"/>
        <v/>
      </c>
      <c r="QE16" s="33" t="str">
        <f t="shared" si="127"/>
        <v/>
      </c>
      <c r="QF16" s="33" t="str">
        <f t="shared" si="128"/>
        <v/>
      </c>
      <c r="QG16" s="33" t="str">
        <f t="shared" si="129"/>
        <v/>
      </c>
      <c r="QI16" s="36" t="str">
        <f t="shared" si="130"/>
        <v/>
      </c>
      <c r="QJ16" s="33" t="str">
        <f t="shared" si="131"/>
        <v/>
      </c>
      <c r="QK16" s="33" t="str">
        <f t="shared" si="132"/>
        <v/>
      </c>
      <c r="QL16" s="33" t="str">
        <f t="shared" si="133"/>
        <v/>
      </c>
      <c r="QM16" s="33" t="str">
        <f t="shared" si="134"/>
        <v/>
      </c>
      <c r="QN16" s="33" t="str">
        <f t="shared" si="135"/>
        <v/>
      </c>
      <c r="QP16" s="36" t="str">
        <f t="shared" si="136"/>
        <v/>
      </c>
      <c r="QQ16" s="33" t="str">
        <f t="shared" si="137"/>
        <v/>
      </c>
      <c r="QR16" s="33" t="str">
        <f t="shared" si="138"/>
        <v/>
      </c>
      <c r="QS16" s="33" t="str">
        <f t="shared" si="139"/>
        <v/>
      </c>
      <c r="QT16" s="33" t="str">
        <f t="shared" si="140"/>
        <v/>
      </c>
      <c r="QU16" s="33" t="str">
        <f t="shared" si="141"/>
        <v/>
      </c>
      <c r="QW16" s="36" t="str">
        <f t="shared" si="142"/>
        <v/>
      </c>
      <c r="QX16" s="33" t="str">
        <f t="shared" si="143"/>
        <v/>
      </c>
      <c r="QY16" s="33" t="str">
        <f t="shared" si="144"/>
        <v/>
      </c>
      <c r="QZ16" s="33" t="str">
        <f t="shared" si="145"/>
        <v/>
      </c>
      <c r="RA16" s="33" t="str">
        <f t="shared" si="146"/>
        <v/>
      </c>
      <c r="RB16" s="33" t="str">
        <f t="shared" si="147"/>
        <v/>
      </c>
      <c r="RD16" s="36" t="str">
        <f t="shared" si="148"/>
        <v/>
      </c>
      <c r="RE16" s="33" t="str">
        <f t="shared" si="149"/>
        <v/>
      </c>
      <c r="RF16" s="33" t="str">
        <f t="shared" si="150"/>
        <v/>
      </c>
      <c r="RG16" s="33" t="str">
        <f t="shared" si="151"/>
        <v/>
      </c>
      <c r="RH16" s="33" t="str">
        <f t="shared" si="152"/>
        <v/>
      </c>
      <c r="RI16" s="33" t="str">
        <f t="shared" si="153"/>
        <v/>
      </c>
      <c r="RM16" s="33" t="str">
        <f t="shared" si="154"/>
        <v/>
      </c>
      <c r="RO16" s="33" t="str">
        <f t="shared" si="155"/>
        <v/>
      </c>
      <c r="RQ16" s="33" t="str">
        <f t="shared" si="156"/>
        <v/>
      </c>
      <c r="RS16" s="33" t="str">
        <f t="shared" si="156"/>
        <v/>
      </c>
      <c r="RU16" s="33" t="str">
        <f t="shared" ref="RU16" si="351">IF(ISBLANK(RT16),"","topic")</f>
        <v/>
      </c>
      <c r="RW16" s="33" t="str">
        <f t="shared" ref="RW16" si="352">IF(ISBLANK(RV16),"","topic")</f>
        <v/>
      </c>
      <c r="RY16" s="33" t="str">
        <f t="shared" ref="RY16" si="353">IF(ISBLANK(RX16),"","topic")</f>
        <v/>
      </c>
      <c r="SA16" s="33" t="str">
        <f t="shared" ref="SA16" si="354">IF(ISBLANK(RZ16),"","topic")</f>
        <v/>
      </c>
      <c r="SC16" s="33" t="str">
        <f t="shared" ref="SC16" si="355">IF(ISBLANK(SB16),"","topic")</f>
        <v/>
      </c>
      <c r="SE16" s="33" t="str">
        <f t="shared" ref="SE16" si="356">IF(ISBLANK(SD16),"","topic")</f>
        <v/>
      </c>
      <c r="SG16" s="33" t="str">
        <f t="shared" ref="SG16" si="357">IF(ISBLANK(SF16),"","topic")</f>
        <v/>
      </c>
      <c r="SJ16" s="33" t="str">
        <f t="shared" si="164"/>
        <v/>
      </c>
      <c r="SL16" s="33" t="str">
        <f t="shared" si="165"/>
        <v/>
      </c>
      <c r="SN16" s="33" t="str">
        <f t="shared" si="166"/>
        <v/>
      </c>
      <c r="SP16" s="33" t="str">
        <f t="shared" si="167"/>
        <v/>
      </c>
      <c r="SR16" s="33" t="str">
        <f t="shared" si="168"/>
        <v/>
      </c>
      <c r="SU16" s="33" t="str">
        <f t="shared" si="169"/>
        <v/>
      </c>
      <c r="SW16" s="33" t="str">
        <f t="shared" si="169"/>
        <v/>
      </c>
      <c r="SY16" s="33" t="str">
        <f t="shared" si="169"/>
        <v/>
      </c>
      <c r="TA16" s="33" t="str">
        <f t="shared" si="169"/>
        <v/>
      </c>
      <c r="TC16" s="33" t="str">
        <f t="shared" si="170"/>
        <v/>
      </c>
      <c r="TF16" s="33" t="str">
        <f t="shared" si="171"/>
        <v/>
      </c>
      <c r="TH16" s="33" t="str">
        <f t="shared" si="171"/>
        <v/>
      </c>
      <c r="TJ16" s="33" t="str">
        <f t="shared" ref="TJ16" si="358">IF(ISBLANK(TI16),"","geographic")</f>
        <v/>
      </c>
      <c r="TL16" s="33" t="str">
        <f t="shared" ref="TL16" si="359">IF(ISBLANK(TK16),"","geographic")</f>
        <v/>
      </c>
      <c r="TN16" s="33" t="str">
        <f t="shared" ref="TN16" si="360">IF(ISBLANK(TM16),"","geographic")</f>
        <v/>
      </c>
      <c r="TQ16" s="33" t="str">
        <f t="shared" si="175"/>
        <v/>
      </c>
      <c r="TS16" s="33" t="str">
        <f t="shared" si="175"/>
        <v/>
      </c>
      <c r="TU16" s="33" t="str">
        <f t="shared" ref="TU16" si="361">IF(ISBLANK(TT16),"","temporal")</f>
        <v/>
      </c>
      <c r="TW16" s="33" t="str">
        <f t="shared" ref="TW16" si="362">IF(ISBLANK(TV16),"","temporal")</f>
        <v/>
      </c>
      <c r="TY16" s="33" t="str">
        <f t="shared" ref="TY16" si="363">IF(ISBLANK(TX16),"","temporal")</f>
        <v/>
      </c>
      <c r="UA16" s="32"/>
      <c r="UB16" s="33" t="str">
        <f t="shared" si="179"/>
        <v/>
      </c>
      <c r="UC16" s="33" t="str">
        <f t="shared" si="180"/>
        <v/>
      </c>
      <c r="UD16" s="32"/>
      <c r="UE16" s="33" t="str">
        <f t="shared" si="181"/>
        <v/>
      </c>
      <c r="UF16" s="33" t="str">
        <f t="shared" si="259"/>
        <v/>
      </c>
      <c r="UG16" s="32"/>
      <c r="UH16" s="33" t="str">
        <f t="shared" si="183"/>
        <v/>
      </c>
      <c r="UI16" s="33" t="str">
        <f t="shared" si="184"/>
        <v/>
      </c>
      <c r="UJ16" s="32"/>
      <c r="UK16" s="33" t="str">
        <f t="shared" si="185"/>
        <v/>
      </c>
      <c r="UL16" s="33" t="str">
        <f t="shared" si="186"/>
        <v/>
      </c>
      <c r="UM16" s="32"/>
      <c r="UN16" s="33" t="str">
        <f t="shared" si="187"/>
        <v/>
      </c>
      <c r="UO16" s="33" t="str">
        <f t="shared" si="188"/>
        <v/>
      </c>
      <c r="UR16" s="36" t="str">
        <f t="shared" si="189"/>
        <v/>
      </c>
      <c r="US16" s="36" t="str">
        <f t="shared" si="2"/>
        <v/>
      </c>
      <c r="UU16" s="36" t="str">
        <f t="shared" si="190"/>
        <v/>
      </c>
      <c r="UV16" s="36" t="str">
        <f t="shared" si="3"/>
        <v/>
      </c>
      <c r="UX16" s="36" t="str">
        <f t="shared" si="191"/>
        <v/>
      </c>
      <c r="UY16" s="36" t="str">
        <f t="shared" si="4"/>
        <v/>
      </c>
      <c r="VA16" s="36" t="str">
        <f t="shared" si="192"/>
        <v/>
      </c>
      <c r="VB16" s="36" t="str">
        <f t="shared" si="5"/>
        <v/>
      </c>
      <c r="VD16" s="36" t="str">
        <f t="shared" si="193"/>
        <v/>
      </c>
      <c r="VE16" s="36" t="str">
        <f t="shared" si="6"/>
        <v/>
      </c>
      <c r="VH16" s="36" t="str">
        <f t="shared" si="194"/>
        <v/>
      </c>
      <c r="VI16" s="36" t="str">
        <f t="shared" si="7"/>
        <v/>
      </c>
      <c r="VK16" s="36" t="str">
        <f t="shared" si="195"/>
        <v/>
      </c>
      <c r="VL16" s="36" t="str">
        <f t="shared" si="8"/>
        <v/>
      </c>
      <c r="VN16" s="36" t="str">
        <f t="shared" si="196"/>
        <v/>
      </c>
      <c r="VO16" s="36" t="str">
        <f t="shared" si="9"/>
        <v/>
      </c>
      <c r="VQ16" s="36" t="str">
        <f t="shared" si="197"/>
        <v/>
      </c>
      <c r="VR16" s="36" t="str">
        <f t="shared" si="10"/>
        <v/>
      </c>
      <c r="VT16" s="36" t="str">
        <f t="shared" si="198"/>
        <v/>
      </c>
      <c r="VU16" s="36" t="str">
        <f t="shared" si="11"/>
        <v/>
      </c>
      <c r="VY16" s="33" t="str">
        <f t="shared" si="243"/>
        <v/>
      </c>
      <c r="WB16" s="36" t="str">
        <f t="shared" si="199"/>
        <v/>
      </c>
      <c r="WC16" s="33" t="str">
        <f t="shared" si="200"/>
        <v/>
      </c>
      <c r="WD16" s="32"/>
      <c r="WE16" s="32"/>
      <c r="WF16" s="36" t="str">
        <f t="shared" si="201"/>
        <v/>
      </c>
      <c r="WG16" s="33" t="str">
        <f t="shared" si="202"/>
        <v/>
      </c>
      <c r="WH16" s="32"/>
      <c r="WI16" s="32"/>
      <c r="WJ16" s="36" t="str">
        <f t="shared" si="203"/>
        <v/>
      </c>
      <c r="WK16" s="33" t="str">
        <f t="shared" si="204"/>
        <v/>
      </c>
      <c r="WL16" s="32"/>
      <c r="WM16" s="32"/>
      <c r="WN16" s="36" t="str">
        <f t="shared" si="205"/>
        <v/>
      </c>
      <c r="WO16" s="33" t="str">
        <f t="shared" si="206"/>
        <v/>
      </c>
      <c r="WP16" s="33"/>
      <c r="WQ16" s="32"/>
      <c r="WR16" s="36" t="str">
        <f t="shared" si="207"/>
        <v/>
      </c>
      <c r="WS16" s="33" t="str">
        <f t="shared" si="208"/>
        <v/>
      </c>
      <c r="WU16" s="33" t="str">
        <f t="shared" si="12"/>
        <v/>
      </c>
      <c r="WV16" s="33" t="str">
        <f t="shared" si="13"/>
        <v/>
      </c>
      <c r="WW16" s="33" t="str">
        <f t="shared" si="14"/>
        <v/>
      </c>
      <c r="WX16" s="33" t="str">
        <f t="shared" si="15"/>
        <v/>
      </c>
      <c r="WY16" s="33" t="str">
        <f t="shared" si="16"/>
        <v/>
      </c>
      <c r="WZ16" s="33" t="str">
        <f t="shared" si="17"/>
        <v/>
      </c>
      <c r="XA16" s="33" t="str">
        <f t="shared" si="18"/>
        <v/>
      </c>
      <c r="XB16" s="33" t="str">
        <f t="shared" si="19"/>
        <v/>
      </c>
      <c r="XC16" s="33" t="str">
        <f t="shared" si="20"/>
        <v/>
      </c>
    </row>
    <row r="17" spans="3:627" x14ac:dyDescent="0.35">
      <c r="C17" s="33" t="str">
        <f t="shared" si="21"/>
        <v/>
      </c>
      <c r="E17" s="32" t="str">
        <f t="shared" si="22"/>
        <v/>
      </c>
      <c r="F17" s="33" t="str">
        <f t="shared" si="23"/>
        <v/>
      </c>
      <c r="G17" s="33" t="str">
        <f t="shared" si="24"/>
        <v/>
      </c>
      <c r="J17" s="33" t="str">
        <f t="shared" si="25"/>
        <v/>
      </c>
      <c r="K17" s="33" t="str">
        <f t="shared" si="26"/>
        <v/>
      </c>
      <c r="L17" s="33" t="str">
        <f t="shared" si="27"/>
        <v/>
      </c>
      <c r="N17" s="33" t="str">
        <f t="shared" si="0"/>
        <v/>
      </c>
      <c r="O17" s="33" t="str">
        <f t="shared" si="1"/>
        <v/>
      </c>
      <c r="Q17" s="33" t="str">
        <f t="shared" si="28"/>
        <v/>
      </c>
      <c r="R17" s="33" t="str">
        <f t="shared" si="29"/>
        <v/>
      </c>
      <c r="U17" s="33" t="str">
        <f t="shared" si="30"/>
        <v/>
      </c>
      <c r="V17" s="33" t="str">
        <f t="shared" si="31"/>
        <v/>
      </c>
      <c r="X17" s="32"/>
      <c r="Y17" s="33" t="str">
        <f>IF(ISBLANK(X17),"",VLOOKUP(X17,resource_type!A:C,3,FALSE))</f>
        <v/>
      </c>
      <c r="Z17" s="33" t="str">
        <f>IF(ISBLANK(X17),"",VLOOKUP(X17,resource_type!A:C,2,FALSE))</f>
        <v/>
      </c>
      <c r="AA17" s="33" t="str">
        <f t="shared" si="32"/>
        <v/>
      </c>
      <c r="AB17" s="33" t="str">
        <f t="shared" si="33"/>
        <v/>
      </c>
      <c r="AC17" s="32"/>
      <c r="AD17" s="33" t="str">
        <f>IF(ISBLANK(AC17),"",VLOOKUP(AC17,resource_type!A:C,3,FALSE))</f>
        <v/>
      </c>
      <c r="AE17" s="32"/>
      <c r="AF17" s="33" t="str">
        <f>IF(ISBLANK(AE17),"",VLOOKUP(AE17,resource_type!A:C,3,FALSE))</f>
        <v/>
      </c>
      <c r="AH17" s="32"/>
      <c r="AI17" s="33" t="str">
        <f t="shared" si="34"/>
        <v/>
      </c>
      <c r="AJ17" s="32"/>
      <c r="AK17" s="33" t="str">
        <f t="shared" si="35"/>
        <v/>
      </c>
      <c r="AL17" s="32"/>
      <c r="AM17" s="33" t="str">
        <f t="shared" si="36"/>
        <v/>
      </c>
      <c r="AP17" s="36" t="str">
        <f t="shared" si="244"/>
        <v/>
      </c>
      <c r="AQ17" s="36" t="str">
        <f t="shared" si="245"/>
        <v/>
      </c>
      <c r="AT17" s="33" t="str">
        <f t="shared" si="222"/>
        <v/>
      </c>
      <c r="AU17" s="33" t="str">
        <f t="shared" si="38"/>
        <v/>
      </c>
      <c r="AV17" s="33" t="str">
        <f t="shared" si="39"/>
        <v/>
      </c>
      <c r="AW17" s="32"/>
      <c r="AX17" s="33" t="str">
        <f>IF(ISBLANK(AW17),"",VLOOKUP(AW17,role!A:E,2,FALSE))</f>
        <v/>
      </c>
      <c r="AY17" s="33" t="str">
        <f>IF(ISBLANK(AW17),"",VLOOKUP(AW17,role!A:E,3,FALSE))</f>
        <v/>
      </c>
      <c r="AZ17" s="33" t="str">
        <f>IF(ISBLANK(AW17),"",VLOOKUP(AW17,role!A:E,4,FALSE))</f>
        <v/>
      </c>
      <c r="BA17" s="33" t="str">
        <f>IF(ISBLANK(AW17),"",VLOOKUP(AW17,role!A:E,5,FALSE))</f>
        <v/>
      </c>
      <c r="BL17" s="33" t="str">
        <f t="shared" si="223"/>
        <v/>
      </c>
      <c r="BM17" s="33" t="str">
        <f t="shared" si="224"/>
        <v/>
      </c>
      <c r="BN17" s="33" t="str">
        <f t="shared" si="225"/>
        <v/>
      </c>
      <c r="BO17" s="32"/>
      <c r="BP17" s="33" t="str">
        <f>IF(ISBLANK(BO17),"",VLOOKUP(BO17,role!A:E,2,FALSE))</f>
        <v/>
      </c>
      <c r="BQ17" s="33" t="str">
        <f>IF(ISBLANK(BO17),"",VLOOKUP(BO17,role!A:E,3,FALSE))</f>
        <v/>
      </c>
      <c r="BR17" s="33" t="str">
        <f>IF(ISBLANK(BO17),"",VLOOKUP(BO17,role!A:E,4,FALSE))</f>
        <v/>
      </c>
      <c r="BS17" s="33" t="str">
        <f>IF(ISBLANK(BO17),"",VLOOKUP(BO17,role!A:E,5,FALSE))</f>
        <v/>
      </c>
      <c r="CD17" s="33" t="str">
        <f t="shared" si="40"/>
        <v/>
      </c>
      <c r="CE17" s="33" t="str">
        <f t="shared" si="41"/>
        <v/>
      </c>
      <c r="CF17" s="33" t="str">
        <f t="shared" si="42"/>
        <v/>
      </c>
      <c r="CG17" s="32"/>
      <c r="CH17" s="33" t="str">
        <f>IF(ISBLANK(CG17),"",VLOOKUP(CG17,role!A:E,2,FALSE))</f>
        <v/>
      </c>
      <c r="CI17" s="33" t="str">
        <f>IF(ISBLANK(CG17),"",VLOOKUP(CG17,role!A:E,3,FALSE))</f>
        <v/>
      </c>
      <c r="CJ17" s="33" t="str">
        <f>IF(ISBLANK(CG17),"",VLOOKUP(CG17,role!A:E,4,FALSE))</f>
        <v/>
      </c>
      <c r="CK17" s="33" t="str">
        <f>IF(ISBLANK(CG17),"",VLOOKUP(CG17,role!A:E,5,FALSE))</f>
        <v/>
      </c>
      <c r="CR17" s="32"/>
      <c r="CS17" s="32"/>
      <c r="CT17" s="41"/>
      <c r="CU17" s="32"/>
      <c r="CV17" s="33" t="str">
        <f t="shared" si="43"/>
        <v/>
      </c>
      <c r="CW17" s="33" t="str">
        <f t="shared" si="44"/>
        <v/>
      </c>
      <c r="CX17" s="33" t="str">
        <f t="shared" si="45"/>
        <v/>
      </c>
      <c r="CY17" s="32"/>
      <c r="CZ17" s="33" t="str">
        <f>IF(ISBLANK(CY17),"",VLOOKUP(CY17,role!A:E,2,FALSE))</f>
        <v/>
      </c>
      <c r="DA17" s="33" t="str">
        <f>IF(ISBLANK(CY17),"",VLOOKUP(CY17,role!A:E,3,FALSE))</f>
        <v/>
      </c>
      <c r="DB17" s="33" t="str">
        <f>IF(ISBLANK(CY17),"",VLOOKUP(CY17,role!A:E,4,FALSE))</f>
        <v/>
      </c>
      <c r="DC17" s="33" t="str">
        <f>IF(ISBLANK(CY17),"",VLOOKUP(CY17,role!A:E,5,FALSE))</f>
        <v/>
      </c>
      <c r="DJ17" s="32"/>
      <c r="DK17" s="32"/>
      <c r="DL17" s="41"/>
      <c r="DM17" s="32"/>
      <c r="DN17" s="33" t="str">
        <f t="shared" si="46"/>
        <v/>
      </c>
      <c r="DO17" s="33" t="str">
        <f t="shared" si="47"/>
        <v/>
      </c>
      <c r="DP17" s="33" t="str">
        <f t="shared" si="48"/>
        <v/>
      </c>
      <c r="DQ17" s="32"/>
      <c r="DR17" s="33" t="str">
        <f>IF(ISBLANK(DQ17),"",VLOOKUP(DQ17,role!A:E,2,FALSE))</f>
        <v/>
      </c>
      <c r="DS17" s="33" t="str">
        <f>IF(ISBLANK(DQ17),"",VLOOKUP(DQ17,role!A:E,3,FALSE))</f>
        <v/>
      </c>
      <c r="DT17" s="33" t="str">
        <f>IF(ISBLANK(DQ17),"",VLOOKUP(DQ17,role!A:E,4,FALSE))</f>
        <v/>
      </c>
      <c r="DU17" s="33" t="str">
        <f>IF(ISBLANK(DQ17),"",VLOOKUP(DQ17,role!A:E,5,FALSE))</f>
        <v/>
      </c>
      <c r="EB17" s="32"/>
      <c r="EC17" s="32"/>
      <c r="ED17" s="34"/>
      <c r="EE17" s="32"/>
      <c r="EF17" s="32"/>
      <c r="EG17" s="33" t="str">
        <f t="shared" si="49"/>
        <v/>
      </c>
      <c r="EH17" s="33" t="str">
        <f t="shared" si="50"/>
        <v/>
      </c>
      <c r="EI17" s="33" t="str">
        <f t="shared" si="51"/>
        <v/>
      </c>
      <c r="EJ17" s="32"/>
      <c r="EK17" s="33" t="str">
        <f>IF(ISBLANK(EJ17),"",VLOOKUP(EJ17,role!A:E,2,FALSE))</f>
        <v/>
      </c>
      <c r="EL17" s="33" t="str">
        <f>IF(ISBLANK(EJ17),"",VLOOKUP(EJ17,role!A:E,3,FALSE))</f>
        <v/>
      </c>
      <c r="EM17" s="33" t="str">
        <f>IF(ISBLANK(EJ17),"",VLOOKUP(EJ17,role!A:E,4,FALSE))</f>
        <v/>
      </c>
      <c r="EN17" s="33" t="str">
        <f>IF(ISBLANK(EJ17),"",VLOOKUP(EJ17,role!A:E,5,FALSE))</f>
        <v/>
      </c>
      <c r="EU17" s="32"/>
      <c r="EV17" s="32"/>
      <c r="EW17" s="41"/>
      <c r="EX17" s="32"/>
      <c r="EY17" s="33" t="str">
        <f t="shared" si="52"/>
        <v/>
      </c>
      <c r="EZ17" s="33" t="str">
        <f t="shared" si="53"/>
        <v/>
      </c>
      <c r="FA17" s="33" t="str">
        <f t="shared" si="54"/>
        <v/>
      </c>
      <c r="FB17" s="32"/>
      <c r="FC17" s="33" t="str">
        <f>IF(ISBLANK(FB17),"",VLOOKUP(FB17,role!A:E,2,FALSE))</f>
        <v/>
      </c>
      <c r="FD17" s="33" t="str">
        <f>IF(ISBLANK(FB17),"",VLOOKUP(FB17,role!A:E,3,FALSE))</f>
        <v/>
      </c>
      <c r="FE17" s="33" t="str">
        <f>IF(ISBLANK(FB17),"",VLOOKUP(FB17,role!A:E,4,FALSE))</f>
        <v/>
      </c>
      <c r="FF17" s="33" t="str">
        <f>IF(ISBLANK(FB17),"",VLOOKUP(FB17,role!A:E,5,FALSE))</f>
        <v/>
      </c>
      <c r="FM17" s="32"/>
      <c r="FN17" s="32"/>
      <c r="FO17" s="41"/>
      <c r="FP17" s="32"/>
      <c r="FQ17" s="33" t="str">
        <f t="shared" si="55"/>
        <v/>
      </c>
      <c r="FR17" s="33" t="str">
        <f t="shared" si="56"/>
        <v/>
      </c>
      <c r="FS17" s="33" t="str">
        <f t="shared" si="57"/>
        <v/>
      </c>
      <c r="FT17" s="32"/>
      <c r="FU17" s="33" t="str">
        <f>IF(ISBLANK(FT17),"",VLOOKUP(FT17,role!A:E,2,FALSE))</f>
        <v/>
      </c>
      <c r="FV17" s="33" t="str">
        <f>IF(ISBLANK(FT17),"",VLOOKUP(FT17,role!A:E,3,FALSE))</f>
        <v/>
      </c>
      <c r="FW17" s="33" t="str">
        <f>IF(ISBLANK(FT17),"",VLOOKUP(FT17,role!A:E,4,FALSE))</f>
        <v/>
      </c>
      <c r="FX17" s="33" t="str">
        <f>IF(ISBLANK(FT17),"",VLOOKUP(FT17,role!A:E,5,FALSE))</f>
        <v/>
      </c>
      <c r="GE17" s="32"/>
      <c r="GF17" s="32"/>
      <c r="GG17" s="41"/>
      <c r="GH17" s="32"/>
      <c r="GI17" s="33" t="str">
        <f t="shared" si="58"/>
        <v/>
      </c>
      <c r="GJ17" s="33" t="str">
        <f t="shared" si="59"/>
        <v/>
      </c>
      <c r="GK17" s="33" t="str">
        <f t="shared" si="60"/>
        <v/>
      </c>
      <c r="GL17" s="32"/>
      <c r="GM17" s="33" t="str">
        <f>IF(ISBLANK(GL17),"",VLOOKUP(GL17,role!A:E,2,FALSE))</f>
        <v/>
      </c>
      <c r="GN17" s="33" t="str">
        <f>IF(ISBLANK(GL17),"",VLOOKUP(GL17,role!A:E,3,FALSE))</f>
        <v/>
      </c>
      <c r="GO17" s="33" t="str">
        <f>IF(ISBLANK(GL17),"",VLOOKUP(GL17,role!A:E,4,FALSE))</f>
        <v/>
      </c>
      <c r="GP17" s="33" t="str">
        <f>IF(ISBLANK(GL17),"",VLOOKUP(GL17,role!A:E,5,FALSE))</f>
        <v/>
      </c>
      <c r="GW17" s="32"/>
      <c r="GX17" s="32"/>
      <c r="GY17" s="41"/>
      <c r="GZ17" s="32"/>
      <c r="HA17" s="33" t="str">
        <f t="shared" si="61"/>
        <v/>
      </c>
      <c r="HB17" s="33" t="str">
        <f t="shared" si="62"/>
        <v/>
      </c>
      <c r="HC17" s="33" t="str">
        <f t="shared" si="63"/>
        <v/>
      </c>
      <c r="HD17" s="32"/>
      <c r="HE17" s="33" t="str">
        <f>IF(ISBLANK(HD17),"",VLOOKUP(HD17,role!A:E,2,FALSE))</f>
        <v/>
      </c>
      <c r="HF17" s="33" t="str">
        <f>IF(ISBLANK(HD17),"",VLOOKUP(HD17,role!A:E,3,FALSE))</f>
        <v/>
      </c>
      <c r="HG17" s="33" t="str">
        <f>IF(ISBLANK(HD17),"",VLOOKUP(HD17,role!A:E,4,FALSE))</f>
        <v/>
      </c>
      <c r="HH17" s="33" t="str">
        <f>IF(ISBLANK(HD17),"",VLOOKUP(HD17,role!A:E,5,FALSE))</f>
        <v/>
      </c>
      <c r="HO17" s="32"/>
      <c r="HP17" s="32"/>
      <c r="HQ17" s="34"/>
      <c r="HR17" s="32"/>
      <c r="HS17" s="32"/>
      <c r="HT17" s="33" t="str">
        <f t="shared" si="64"/>
        <v/>
      </c>
      <c r="HU17" s="33" t="str">
        <f t="shared" si="65"/>
        <v/>
      </c>
      <c r="HV17" s="33" t="str">
        <f t="shared" si="66"/>
        <v/>
      </c>
      <c r="HW17" s="32"/>
      <c r="HX17" s="33" t="str">
        <f>IF(ISBLANK(HW17),"",VLOOKUP(HW17,role!A:E,2,FALSE))</f>
        <v/>
      </c>
      <c r="HY17" s="33" t="str">
        <f>IF(ISBLANK(HW17),"",VLOOKUP(HW17,role!A:E,3,FALSE))</f>
        <v/>
      </c>
      <c r="HZ17" s="33" t="str">
        <f>IF(ISBLANK(HW17),"",VLOOKUP(HW17,role!A:E,4,FALSE))</f>
        <v/>
      </c>
      <c r="IA17" s="33" t="str">
        <f>IF(ISBLANK(HW17),"",VLOOKUP(HW17,role!A:E,5,FALSE))</f>
        <v/>
      </c>
      <c r="IH17" s="32"/>
      <c r="II17" s="32"/>
      <c r="IJ17" s="41"/>
      <c r="IK17" s="32"/>
      <c r="IL17" s="33" t="str">
        <f t="shared" si="67"/>
        <v/>
      </c>
      <c r="IM17" s="33" t="str">
        <f t="shared" si="68"/>
        <v/>
      </c>
      <c r="IN17" s="33" t="str">
        <f t="shared" si="69"/>
        <v/>
      </c>
      <c r="IO17" s="32"/>
      <c r="IP17" s="33" t="str">
        <f>IF(ISBLANK(IO17),"",VLOOKUP(IO17,role!A:E,2,FALSE))</f>
        <v/>
      </c>
      <c r="IQ17" s="33" t="str">
        <f>IF(ISBLANK(IO17),"",VLOOKUP(IO17,role!A:E,3,FALSE))</f>
        <v/>
      </c>
      <c r="IR17" s="33" t="str">
        <f>IF(ISBLANK(IO17),"",VLOOKUP(IO17,role!A:E,4,FALSE))</f>
        <v/>
      </c>
      <c r="IS17" s="33" t="str">
        <f>IF(ISBLANK(IO17),"",VLOOKUP(IO17,role!A:E,5,FALSE))</f>
        <v/>
      </c>
      <c r="IZ17" s="32"/>
      <c r="JA17" s="32"/>
      <c r="JB17" s="41"/>
      <c r="JC17" s="32"/>
      <c r="JD17" s="33" t="str">
        <f t="shared" si="70"/>
        <v/>
      </c>
      <c r="JE17" s="33" t="str">
        <f t="shared" si="71"/>
        <v/>
      </c>
      <c r="JF17" s="33" t="str">
        <f t="shared" si="72"/>
        <v/>
      </c>
      <c r="JG17" s="32"/>
      <c r="JH17" s="33" t="str">
        <f>IF(ISBLANK(JG17),"",VLOOKUP(JG17,role!A:E,2,FALSE))</f>
        <v/>
      </c>
      <c r="JI17" s="33" t="str">
        <f>IF(ISBLANK(JG17),"",VLOOKUP(JG17,role!A:E,3,FALSE))</f>
        <v/>
      </c>
      <c r="JJ17" s="33" t="str">
        <f>IF(ISBLANK(JG17),"",VLOOKUP(JG17,role!A:E,4,FALSE))</f>
        <v/>
      </c>
      <c r="JK17" s="33" t="str">
        <f>IF(ISBLANK(JG17),"",VLOOKUP(JG17,role!A:E,5,FALSE))</f>
        <v/>
      </c>
      <c r="JR17" s="32"/>
      <c r="JS17" s="32"/>
      <c r="JT17" s="41"/>
      <c r="JU17" s="32"/>
      <c r="JV17" s="33" t="str">
        <f t="shared" si="73"/>
        <v/>
      </c>
      <c r="JW17" s="33" t="str">
        <f t="shared" si="74"/>
        <v/>
      </c>
      <c r="JX17" s="33" t="str">
        <f t="shared" si="75"/>
        <v/>
      </c>
      <c r="JY17" s="32"/>
      <c r="JZ17" s="33" t="str">
        <f>IF(ISBLANK(JY17),"",VLOOKUP(JY17,role!A:E,2,FALSE))</f>
        <v/>
      </c>
      <c r="KA17" s="33" t="str">
        <f>IF(ISBLANK(JY17),"",VLOOKUP(JY17,role!A:E,3,FALSE))</f>
        <v/>
      </c>
      <c r="KB17" s="33" t="str">
        <f>IF(ISBLANK(JY17),"",VLOOKUP(JY17,role!A:E,4,FALSE))</f>
        <v/>
      </c>
      <c r="KC17" s="33" t="str">
        <f>IF(ISBLANK(JY17),"",VLOOKUP(JY17,role!A:E,5,FALSE))</f>
        <v/>
      </c>
      <c r="KJ17" s="32"/>
      <c r="KK17" s="32"/>
      <c r="KL17" s="41"/>
      <c r="KM17" s="32"/>
      <c r="KN17" s="33" t="str">
        <f t="shared" si="76"/>
        <v/>
      </c>
      <c r="KO17" s="33" t="str">
        <f t="shared" si="77"/>
        <v/>
      </c>
      <c r="KP17" s="33" t="str">
        <f t="shared" si="78"/>
        <v/>
      </c>
      <c r="KQ17" s="32"/>
      <c r="KR17" s="33" t="str">
        <f>IF(ISBLANK(KQ17),"",VLOOKUP(KQ17,role!A:E,2,FALSE))</f>
        <v/>
      </c>
      <c r="KS17" s="33" t="str">
        <f>IF(ISBLANK(KQ17),"",VLOOKUP(KQ17,role!A:E,3,FALSE))</f>
        <v/>
      </c>
      <c r="KT17" s="33" t="str">
        <f>IF(ISBLANK(KQ17),"",VLOOKUP(KQ17,role!A:E,4,FALSE))</f>
        <v/>
      </c>
      <c r="KU17" s="33" t="str">
        <f>IF(ISBLANK(KQ17),"",VLOOKUP(KQ17,role!A:E,5,FALSE))</f>
        <v/>
      </c>
      <c r="LB17" s="32"/>
      <c r="LC17" s="32"/>
      <c r="LD17" s="41"/>
      <c r="LE17" s="32"/>
      <c r="LF17" s="33" t="str">
        <f t="shared" si="79"/>
        <v/>
      </c>
      <c r="LG17" s="33" t="str">
        <f t="shared" si="80"/>
        <v/>
      </c>
      <c r="LH17" s="33" t="str">
        <f t="shared" si="81"/>
        <v/>
      </c>
      <c r="LI17" s="32"/>
      <c r="LJ17" s="33" t="str">
        <f>IF(ISBLANK(LI17),"",VLOOKUP(LI17,role!A:E,2,FALSE))</f>
        <v/>
      </c>
      <c r="LK17" s="33" t="str">
        <f>IF(ISBLANK(LI17),"",VLOOKUP(LI17,role!A:E,3,FALSE))</f>
        <v/>
      </c>
      <c r="LL17" s="33" t="str">
        <f>IF(ISBLANK(LI17),"",VLOOKUP(LI17,role!A:E,4,FALSE))</f>
        <v/>
      </c>
      <c r="LM17" s="33" t="str">
        <f>IF(ISBLANK(LI17),"",VLOOKUP(LI17,role!A:E,5,FALSE))</f>
        <v/>
      </c>
      <c r="LT17" s="32"/>
      <c r="LU17" s="32"/>
      <c r="LV17" s="41"/>
      <c r="LW17" s="32"/>
      <c r="LX17" s="33" t="str">
        <f t="shared" si="82"/>
        <v/>
      </c>
      <c r="LY17" s="33" t="str">
        <f t="shared" si="83"/>
        <v/>
      </c>
      <c r="LZ17" s="33" t="str">
        <f t="shared" si="84"/>
        <v/>
      </c>
      <c r="MA17" s="32"/>
      <c r="MB17" s="33" t="str">
        <f>IF(ISBLANK(MA17),"",VLOOKUP(MA17,role!A:E,2,FALSE))</f>
        <v/>
      </c>
      <c r="MC17" s="33" t="str">
        <f>IF(ISBLANK(MA17),"",VLOOKUP(MA17,role!A:E,3,FALSE))</f>
        <v/>
      </c>
      <c r="MD17" s="33" t="str">
        <f>IF(ISBLANK(MA17),"",VLOOKUP(MA17,role!A:E,4,FALSE))</f>
        <v/>
      </c>
      <c r="ME17" s="33" t="str">
        <f>IF(ISBLANK(MA17),"",VLOOKUP(MA17,role!A:E,5,FALSE))</f>
        <v/>
      </c>
      <c r="ML17" s="32"/>
      <c r="MM17" s="32"/>
      <c r="MN17" s="41"/>
      <c r="MO17" s="32"/>
      <c r="MP17" s="33" t="str">
        <f t="shared" si="85"/>
        <v/>
      </c>
      <c r="MQ17" s="33" t="str">
        <f t="shared" si="86"/>
        <v/>
      </c>
      <c r="MR17" s="33" t="str">
        <f t="shared" si="87"/>
        <v/>
      </c>
      <c r="MS17" s="32"/>
      <c r="MT17" s="33" t="str">
        <f>IF(ISBLANK(MS17),"",VLOOKUP(MS17,role!A:E,2,FALSE))</f>
        <v/>
      </c>
      <c r="MU17" s="33" t="str">
        <f>IF(ISBLANK(MS17),"",VLOOKUP(MS17,role!A:E,3,FALSE))</f>
        <v/>
      </c>
      <c r="MV17" s="33" t="str">
        <f>IF(ISBLANK(MS17),"",VLOOKUP(MS17,role!A:E,4,FALSE))</f>
        <v/>
      </c>
      <c r="MW17" s="33" t="str">
        <f>IF(ISBLANK(MS17),"",VLOOKUP(MS17,role!A:E,5,FALSE))</f>
        <v/>
      </c>
      <c r="ND17" s="32"/>
      <c r="NE17" s="32"/>
      <c r="NF17" s="41"/>
      <c r="NG17" s="32"/>
      <c r="NH17" s="33" t="str">
        <f t="shared" si="88"/>
        <v/>
      </c>
      <c r="NI17" s="33" t="str">
        <f t="shared" si="89"/>
        <v/>
      </c>
      <c r="NJ17" s="33" t="str">
        <f t="shared" si="90"/>
        <v/>
      </c>
      <c r="NK17" s="32"/>
      <c r="NL17" s="33" t="str">
        <f>IF(ISBLANK(NK17),"",VLOOKUP(NK17,role!A:E,2,FALSE))</f>
        <v/>
      </c>
      <c r="NM17" s="33" t="str">
        <f>IF(ISBLANK(NK17),"",VLOOKUP(NK17,role!A:E,3,FALSE))</f>
        <v/>
      </c>
      <c r="NN17" s="33" t="str">
        <f>IF(ISBLANK(NK17),"",VLOOKUP(NK17,role!A:E,4,FALSE))</f>
        <v/>
      </c>
      <c r="NO17" s="33" t="str">
        <f>IF(ISBLANK(NK17),"",VLOOKUP(NK17,role!A:E,5,FALSE))</f>
        <v/>
      </c>
      <c r="NV17" s="32"/>
      <c r="NW17" s="32"/>
      <c r="NX17" s="41"/>
      <c r="NY17" s="32"/>
      <c r="NZ17" s="33" t="str">
        <f t="shared" si="91"/>
        <v/>
      </c>
      <c r="OA17" s="33" t="str">
        <f t="shared" si="92"/>
        <v/>
      </c>
      <c r="OB17" s="33" t="str">
        <f t="shared" si="93"/>
        <v/>
      </c>
      <c r="OC17" s="32"/>
      <c r="OD17" s="33" t="str">
        <f>IF(ISBLANK(OC17),"",VLOOKUP(OC17,role!A:E,2,FALSE))</f>
        <v/>
      </c>
      <c r="OE17" s="33" t="str">
        <f>IF(ISBLANK(OC17),"",VLOOKUP(OC17,role!A:E,3,FALSE))</f>
        <v/>
      </c>
      <c r="OF17" s="33" t="str">
        <f>IF(ISBLANK(OC17),"",VLOOKUP(OC17,role!A:E,4,FALSE))</f>
        <v/>
      </c>
      <c r="OG17" s="33" t="str">
        <f>IF(ISBLANK(OC17),"",VLOOKUP(OC17,role!A:E,5,FALSE))</f>
        <v/>
      </c>
      <c r="OR17" s="36" t="str">
        <f t="shared" si="94"/>
        <v/>
      </c>
      <c r="OS17" s="33" t="str">
        <f t="shared" si="95"/>
        <v/>
      </c>
      <c r="OT17" s="33" t="str">
        <f t="shared" si="226"/>
        <v/>
      </c>
      <c r="OU17" s="33" t="str">
        <f t="shared" si="227"/>
        <v/>
      </c>
      <c r="OV17" s="33" t="str">
        <f t="shared" si="228"/>
        <v/>
      </c>
      <c r="OW17" s="33" t="str">
        <f t="shared" si="229"/>
        <v/>
      </c>
      <c r="OY17" s="36" t="str">
        <f t="shared" si="100"/>
        <v/>
      </c>
      <c r="OZ17" s="33" t="str">
        <f t="shared" si="101"/>
        <v/>
      </c>
      <c r="PA17" s="33" t="str">
        <f t="shared" si="102"/>
        <v/>
      </c>
      <c r="PB17" s="33" t="str">
        <f t="shared" si="103"/>
        <v/>
      </c>
      <c r="PC17" s="33" t="str">
        <f t="shared" si="104"/>
        <v/>
      </c>
      <c r="PD17" s="33" t="str">
        <f t="shared" si="105"/>
        <v/>
      </c>
      <c r="PF17" s="36" t="str">
        <f t="shared" si="106"/>
        <v/>
      </c>
      <c r="PG17" s="33" t="str">
        <f t="shared" si="107"/>
        <v/>
      </c>
      <c r="PH17" s="33" t="str">
        <f t="shared" si="108"/>
        <v/>
      </c>
      <c r="PI17" s="33" t="str">
        <f t="shared" si="109"/>
        <v/>
      </c>
      <c r="PJ17" s="33" t="str">
        <f t="shared" si="110"/>
        <v/>
      </c>
      <c r="PK17" s="33" t="str">
        <f t="shared" si="111"/>
        <v/>
      </c>
      <c r="PM17" s="36" t="str">
        <f t="shared" si="112"/>
        <v/>
      </c>
      <c r="PN17" s="33" t="str">
        <f t="shared" si="113"/>
        <v/>
      </c>
      <c r="PO17" s="33" t="str">
        <f t="shared" si="114"/>
        <v/>
      </c>
      <c r="PP17" s="33" t="str">
        <f t="shared" si="115"/>
        <v/>
      </c>
      <c r="PQ17" s="33" t="str">
        <f t="shared" si="116"/>
        <v/>
      </c>
      <c r="PR17" s="33" t="str">
        <f t="shared" si="117"/>
        <v/>
      </c>
      <c r="PT17" s="36" t="str">
        <f t="shared" si="118"/>
        <v/>
      </c>
      <c r="PU17" s="33" t="str">
        <f t="shared" si="119"/>
        <v/>
      </c>
      <c r="PV17" s="33" t="str">
        <f t="shared" si="120"/>
        <v/>
      </c>
      <c r="PW17" s="33" t="str">
        <f t="shared" si="121"/>
        <v/>
      </c>
      <c r="PX17" s="33" t="str">
        <f t="shared" si="122"/>
        <v/>
      </c>
      <c r="PY17" s="33" t="str">
        <f t="shared" si="123"/>
        <v/>
      </c>
      <c r="QB17" s="36" t="str">
        <f t="shared" si="124"/>
        <v/>
      </c>
      <c r="QC17" s="33" t="str">
        <f t="shared" si="125"/>
        <v/>
      </c>
      <c r="QD17" s="33" t="str">
        <f t="shared" si="126"/>
        <v/>
      </c>
      <c r="QE17" s="33" t="str">
        <f t="shared" si="127"/>
        <v/>
      </c>
      <c r="QF17" s="33" t="str">
        <f t="shared" si="128"/>
        <v/>
      </c>
      <c r="QG17" s="33" t="str">
        <f t="shared" si="129"/>
        <v/>
      </c>
      <c r="QI17" s="36" t="str">
        <f t="shared" si="130"/>
        <v/>
      </c>
      <c r="QJ17" s="33" t="str">
        <f t="shared" si="131"/>
        <v/>
      </c>
      <c r="QK17" s="33" t="str">
        <f t="shared" si="132"/>
        <v/>
      </c>
      <c r="QL17" s="33" t="str">
        <f t="shared" si="133"/>
        <v/>
      </c>
      <c r="QM17" s="33" t="str">
        <f t="shared" si="134"/>
        <v/>
      </c>
      <c r="QN17" s="33" t="str">
        <f t="shared" si="135"/>
        <v/>
      </c>
      <c r="QP17" s="36" t="str">
        <f t="shared" si="136"/>
        <v/>
      </c>
      <c r="QQ17" s="33" t="str">
        <f t="shared" si="137"/>
        <v/>
      </c>
      <c r="QR17" s="33" t="str">
        <f t="shared" si="138"/>
        <v/>
      </c>
      <c r="QS17" s="33" t="str">
        <f t="shared" si="139"/>
        <v/>
      </c>
      <c r="QT17" s="33" t="str">
        <f t="shared" si="140"/>
        <v/>
      </c>
      <c r="QU17" s="33" t="str">
        <f t="shared" si="141"/>
        <v/>
      </c>
      <c r="QW17" s="36" t="str">
        <f t="shared" si="142"/>
        <v/>
      </c>
      <c r="QX17" s="33" t="str">
        <f t="shared" si="143"/>
        <v/>
      </c>
      <c r="QY17" s="33" t="str">
        <f t="shared" si="144"/>
        <v/>
      </c>
      <c r="QZ17" s="33" t="str">
        <f t="shared" si="145"/>
        <v/>
      </c>
      <c r="RA17" s="33" t="str">
        <f t="shared" si="146"/>
        <v/>
      </c>
      <c r="RB17" s="33" t="str">
        <f t="shared" si="147"/>
        <v/>
      </c>
      <c r="RD17" s="36" t="str">
        <f t="shared" si="148"/>
        <v/>
      </c>
      <c r="RE17" s="33" t="str">
        <f t="shared" si="149"/>
        <v/>
      </c>
      <c r="RF17" s="33" t="str">
        <f t="shared" si="150"/>
        <v/>
      </c>
      <c r="RG17" s="33" t="str">
        <f t="shared" si="151"/>
        <v/>
      </c>
      <c r="RH17" s="33" t="str">
        <f t="shared" si="152"/>
        <v/>
      </c>
      <c r="RI17" s="33" t="str">
        <f t="shared" si="153"/>
        <v/>
      </c>
      <c r="RM17" s="33" t="str">
        <f t="shared" si="154"/>
        <v/>
      </c>
      <c r="RO17" s="33" t="str">
        <f t="shared" si="155"/>
        <v/>
      </c>
      <c r="RQ17" s="33" t="str">
        <f t="shared" si="156"/>
        <v/>
      </c>
      <c r="RS17" s="33" t="str">
        <f t="shared" si="156"/>
        <v/>
      </c>
      <c r="RU17" s="33" t="str">
        <f t="shared" ref="RU17" si="364">IF(ISBLANK(RT17),"","topic")</f>
        <v/>
      </c>
      <c r="RW17" s="33" t="str">
        <f t="shared" ref="RW17" si="365">IF(ISBLANK(RV17),"","topic")</f>
        <v/>
      </c>
      <c r="RY17" s="33" t="str">
        <f t="shared" ref="RY17" si="366">IF(ISBLANK(RX17),"","topic")</f>
        <v/>
      </c>
      <c r="SA17" s="33" t="str">
        <f t="shared" ref="SA17" si="367">IF(ISBLANK(RZ17),"","topic")</f>
        <v/>
      </c>
      <c r="SC17" s="33" t="str">
        <f t="shared" ref="SC17" si="368">IF(ISBLANK(SB17),"","topic")</f>
        <v/>
      </c>
      <c r="SE17" s="33" t="str">
        <f t="shared" ref="SE17" si="369">IF(ISBLANK(SD17),"","topic")</f>
        <v/>
      </c>
      <c r="SG17" s="33" t="str">
        <f t="shared" ref="SG17" si="370">IF(ISBLANK(SF17),"","topic")</f>
        <v/>
      </c>
      <c r="SJ17" s="33" t="str">
        <f t="shared" si="164"/>
        <v/>
      </c>
      <c r="SL17" s="33" t="str">
        <f t="shared" si="165"/>
        <v/>
      </c>
      <c r="SN17" s="33" t="str">
        <f t="shared" si="166"/>
        <v/>
      </c>
      <c r="SP17" s="33" t="str">
        <f t="shared" si="167"/>
        <v/>
      </c>
      <c r="SR17" s="33" t="str">
        <f t="shared" si="168"/>
        <v/>
      </c>
      <c r="SU17" s="33" t="str">
        <f t="shared" si="169"/>
        <v/>
      </c>
      <c r="SW17" s="33" t="str">
        <f t="shared" si="169"/>
        <v/>
      </c>
      <c r="SY17" s="33" t="str">
        <f t="shared" si="169"/>
        <v/>
      </c>
      <c r="TA17" s="33" t="str">
        <f t="shared" si="169"/>
        <v/>
      </c>
      <c r="TC17" s="33" t="str">
        <f t="shared" si="170"/>
        <v/>
      </c>
      <c r="TF17" s="33" t="str">
        <f t="shared" si="171"/>
        <v/>
      </c>
      <c r="TH17" s="33" t="str">
        <f t="shared" si="171"/>
        <v/>
      </c>
      <c r="TJ17" s="33" t="str">
        <f t="shared" ref="TJ17" si="371">IF(ISBLANK(TI17),"","geographic")</f>
        <v/>
      </c>
      <c r="TL17" s="33" t="str">
        <f t="shared" ref="TL17" si="372">IF(ISBLANK(TK17),"","geographic")</f>
        <v/>
      </c>
      <c r="TN17" s="33" t="str">
        <f t="shared" ref="TN17" si="373">IF(ISBLANK(TM17),"","geographic")</f>
        <v/>
      </c>
      <c r="TQ17" s="33" t="str">
        <f t="shared" si="175"/>
        <v/>
      </c>
      <c r="TS17" s="33" t="str">
        <f t="shared" si="175"/>
        <v/>
      </c>
      <c r="TU17" s="33" t="str">
        <f t="shared" ref="TU17" si="374">IF(ISBLANK(TT17),"","temporal")</f>
        <v/>
      </c>
      <c r="TW17" s="33" t="str">
        <f t="shared" ref="TW17" si="375">IF(ISBLANK(TV17),"","temporal")</f>
        <v/>
      </c>
      <c r="TY17" s="33" t="str">
        <f t="shared" ref="TY17" si="376">IF(ISBLANK(TX17),"","temporal")</f>
        <v/>
      </c>
      <c r="UA17" s="32"/>
      <c r="UB17" s="33" t="str">
        <f t="shared" si="179"/>
        <v/>
      </c>
      <c r="UC17" s="33" t="str">
        <f t="shared" si="180"/>
        <v/>
      </c>
      <c r="UD17" s="32"/>
      <c r="UE17" s="33" t="str">
        <f t="shared" si="181"/>
        <v/>
      </c>
      <c r="UF17" s="33" t="str">
        <f t="shared" si="259"/>
        <v/>
      </c>
      <c r="UG17" s="32"/>
      <c r="UH17" s="33" t="str">
        <f t="shared" si="183"/>
        <v/>
      </c>
      <c r="UI17" s="33" t="str">
        <f t="shared" si="184"/>
        <v/>
      </c>
      <c r="UJ17" s="32"/>
      <c r="UK17" s="33" t="str">
        <f t="shared" si="185"/>
        <v/>
      </c>
      <c r="UL17" s="33" t="str">
        <f t="shared" si="186"/>
        <v/>
      </c>
      <c r="UM17" s="32"/>
      <c r="UN17" s="33" t="str">
        <f t="shared" si="187"/>
        <v/>
      </c>
      <c r="UO17" s="33" t="str">
        <f t="shared" si="188"/>
        <v/>
      </c>
      <c r="UR17" s="36" t="str">
        <f t="shared" si="189"/>
        <v/>
      </c>
      <c r="US17" s="36" t="str">
        <f t="shared" si="2"/>
        <v/>
      </c>
      <c r="UU17" s="36" t="str">
        <f t="shared" si="190"/>
        <v/>
      </c>
      <c r="UV17" s="36" t="str">
        <f t="shared" si="3"/>
        <v/>
      </c>
      <c r="UX17" s="36" t="str">
        <f t="shared" si="191"/>
        <v/>
      </c>
      <c r="UY17" s="36" t="str">
        <f t="shared" si="4"/>
        <v/>
      </c>
      <c r="VA17" s="36" t="str">
        <f t="shared" si="192"/>
        <v/>
      </c>
      <c r="VB17" s="36" t="str">
        <f t="shared" si="5"/>
        <v/>
      </c>
      <c r="VD17" s="36" t="str">
        <f t="shared" si="193"/>
        <v/>
      </c>
      <c r="VE17" s="36" t="str">
        <f t="shared" si="6"/>
        <v/>
      </c>
      <c r="VH17" s="36" t="str">
        <f t="shared" si="194"/>
        <v/>
      </c>
      <c r="VI17" s="36" t="str">
        <f t="shared" si="7"/>
        <v/>
      </c>
      <c r="VK17" s="36" t="str">
        <f t="shared" si="195"/>
        <v/>
      </c>
      <c r="VL17" s="36" t="str">
        <f t="shared" si="8"/>
        <v/>
      </c>
      <c r="VN17" s="36" t="str">
        <f t="shared" si="196"/>
        <v/>
      </c>
      <c r="VO17" s="36" t="str">
        <f t="shared" si="9"/>
        <v/>
      </c>
      <c r="VQ17" s="36" t="str">
        <f t="shared" si="197"/>
        <v/>
      </c>
      <c r="VR17" s="36" t="str">
        <f t="shared" si="10"/>
        <v/>
      </c>
      <c r="VT17" s="36" t="str">
        <f t="shared" si="198"/>
        <v/>
      </c>
      <c r="VU17" s="36" t="str">
        <f t="shared" si="11"/>
        <v/>
      </c>
      <c r="VY17" s="33" t="str">
        <f t="shared" si="243"/>
        <v/>
      </c>
      <c r="WB17" s="36" t="str">
        <f t="shared" si="199"/>
        <v/>
      </c>
      <c r="WC17" s="33" t="str">
        <f t="shared" si="200"/>
        <v/>
      </c>
      <c r="WD17" s="32"/>
      <c r="WE17" s="32"/>
      <c r="WF17" s="36" t="str">
        <f t="shared" si="201"/>
        <v/>
      </c>
      <c r="WG17" s="33" t="str">
        <f t="shared" si="202"/>
        <v/>
      </c>
      <c r="WH17" s="32"/>
      <c r="WI17" s="32"/>
      <c r="WJ17" s="36" t="str">
        <f t="shared" si="203"/>
        <v/>
      </c>
      <c r="WK17" s="33" t="str">
        <f t="shared" si="204"/>
        <v/>
      </c>
      <c r="WL17" s="32"/>
      <c r="WM17" s="32"/>
      <c r="WN17" s="36" t="str">
        <f t="shared" si="205"/>
        <v/>
      </c>
      <c r="WO17" s="33" t="str">
        <f t="shared" si="206"/>
        <v/>
      </c>
      <c r="WP17" s="33"/>
      <c r="WQ17" s="32"/>
      <c r="WR17" s="36" t="str">
        <f t="shared" si="207"/>
        <v/>
      </c>
      <c r="WS17" s="33" t="str">
        <f t="shared" si="208"/>
        <v/>
      </c>
      <c r="WU17" s="33" t="str">
        <f t="shared" si="12"/>
        <v/>
      </c>
      <c r="WV17" s="33" t="str">
        <f t="shared" si="13"/>
        <v/>
      </c>
      <c r="WW17" s="33" t="str">
        <f t="shared" si="14"/>
        <v/>
      </c>
      <c r="WX17" s="33" t="str">
        <f t="shared" si="15"/>
        <v/>
      </c>
      <c r="WY17" s="33" t="str">
        <f t="shared" si="16"/>
        <v/>
      </c>
      <c r="WZ17" s="33" t="str">
        <f t="shared" si="17"/>
        <v/>
      </c>
      <c r="XA17" s="33" t="str">
        <f t="shared" si="18"/>
        <v/>
      </c>
      <c r="XB17" s="33" t="str">
        <f t="shared" si="19"/>
        <v/>
      </c>
      <c r="XC17" s="33" t="str">
        <f t="shared" si="20"/>
        <v/>
      </c>
    </row>
    <row r="18" spans="3:627" x14ac:dyDescent="0.35">
      <c r="C18" s="33" t="str">
        <f t="shared" si="21"/>
        <v/>
      </c>
      <c r="E18" s="32" t="str">
        <f t="shared" si="22"/>
        <v/>
      </c>
      <c r="F18" s="33" t="str">
        <f t="shared" si="23"/>
        <v/>
      </c>
      <c r="G18" s="33" t="str">
        <f t="shared" si="24"/>
        <v/>
      </c>
      <c r="J18" s="33" t="str">
        <f t="shared" si="25"/>
        <v/>
      </c>
      <c r="K18" s="33" t="str">
        <f t="shared" si="26"/>
        <v/>
      </c>
      <c r="L18" s="33" t="str">
        <f t="shared" si="27"/>
        <v/>
      </c>
      <c r="N18" s="33" t="str">
        <f t="shared" si="0"/>
        <v/>
      </c>
      <c r="O18" s="33" t="str">
        <f t="shared" si="1"/>
        <v/>
      </c>
      <c r="Q18" s="33" t="str">
        <f t="shared" si="28"/>
        <v/>
      </c>
      <c r="R18" s="33" t="str">
        <f t="shared" si="29"/>
        <v/>
      </c>
      <c r="U18" s="33" t="str">
        <f t="shared" si="30"/>
        <v/>
      </c>
      <c r="V18" s="33" t="str">
        <f t="shared" si="31"/>
        <v/>
      </c>
      <c r="X18" s="32"/>
      <c r="Y18" s="33" t="str">
        <f>IF(ISBLANK(X18),"",VLOOKUP(X18,resource_type!A:C,3,FALSE))</f>
        <v/>
      </c>
      <c r="Z18" s="33" t="str">
        <f>IF(ISBLANK(X18),"",VLOOKUP(X18,resource_type!A:C,2,FALSE))</f>
        <v/>
      </c>
      <c r="AA18" s="33" t="str">
        <f t="shared" si="32"/>
        <v/>
      </c>
      <c r="AB18" s="33" t="str">
        <f t="shared" si="33"/>
        <v/>
      </c>
      <c r="AC18" s="32"/>
      <c r="AD18" s="33" t="str">
        <f>IF(ISBLANK(AC18),"",VLOOKUP(AC18,resource_type!A:C,3,FALSE))</f>
        <v/>
      </c>
      <c r="AE18" s="32"/>
      <c r="AF18" s="33" t="str">
        <f>IF(ISBLANK(AE18),"",VLOOKUP(AE18,resource_type!A:C,3,FALSE))</f>
        <v/>
      </c>
      <c r="AH18" s="32"/>
      <c r="AI18" s="33" t="str">
        <f t="shared" si="34"/>
        <v/>
      </c>
      <c r="AJ18" s="32"/>
      <c r="AK18" s="33" t="str">
        <f t="shared" si="35"/>
        <v/>
      </c>
      <c r="AL18" s="32"/>
      <c r="AM18" s="33" t="str">
        <f t="shared" si="36"/>
        <v/>
      </c>
      <c r="AP18" s="36" t="str">
        <f t="shared" si="244"/>
        <v/>
      </c>
      <c r="AQ18" s="36" t="str">
        <f t="shared" si="245"/>
        <v/>
      </c>
      <c r="AT18" s="33" t="str">
        <f t="shared" si="222"/>
        <v/>
      </c>
      <c r="AU18" s="33" t="str">
        <f t="shared" si="38"/>
        <v/>
      </c>
      <c r="AV18" s="33" t="str">
        <f t="shared" si="39"/>
        <v/>
      </c>
      <c r="AW18" s="32"/>
      <c r="AX18" s="33" t="str">
        <f>IF(ISBLANK(AW18),"",VLOOKUP(AW18,role!A:E,2,FALSE))</f>
        <v/>
      </c>
      <c r="AY18" s="33" t="str">
        <f>IF(ISBLANK(AW18),"",VLOOKUP(AW18,role!A:E,3,FALSE))</f>
        <v/>
      </c>
      <c r="AZ18" s="33" t="str">
        <f>IF(ISBLANK(AW18),"",VLOOKUP(AW18,role!A:E,4,FALSE))</f>
        <v/>
      </c>
      <c r="BA18" s="33" t="str">
        <f>IF(ISBLANK(AW18),"",VLOOKUP(AW18,role!A:E,5,FALSE))</f>
        <v/>
      </c>
      <c r="BL18" s="33" t="str">
        <f t="shared" si="223"/>
        <v/>
      </c>
      <c r="BM18" s="33" t="str">
        <f t="shared" si="224"/>
        <v/>
      </c>
      <c r="BN18" s="33" t="str">
        <f t="shared" si="225"/>
        <v/>
      </c>
      <c r="BO18" s="32"/>
      <c r="BP18" s="33" t="str">
        <f>IF(ISBLANK(BO18),"",VLOOKUP(BO18,role!A:E,2,FALSE))</f>
        <v/>
      </c>
      <c r="BQ18" s="33" t="str">
        <f>IF(ISBLANK(BO18),"",VLOOKUP(BO18,role!A:E,3,FALSE))</f>
        <v/>
      </c>
      <c r="BR18" s="33" t="str">
        <f>IF(ISBLANK(BO18),"",VLOOKUP(BO18,role!A:E,4,FALSE))</f>
        <v/>
      </c>
      <c r="BS18" s="33" t="str">
        <f>IF(ISBLANK(BO18),"",VLOOKUP(BO18,role!A:E,5,FALSE))</f>
        <v/>
      </c>
      <c r="CD18" s="33" t="str">
        <f t="shared" si="40"/>
        <v/>
      </c>
      <c r="CE18" s="33" t="str">
        <f t="shared" si="41"/>
        <v/>
      </c>
      <c r="CF18" s="33" t="str">
        <f t="shared" si="42"/>
        <v/>
      </c>
      <c r="CG18" s="32"/>
      <c r="CH18" s="33" t="str">
        <f>IF(ISBLANK(CG18),"",VLOOKUP(CG18,role!A:E,2,FALSE))</f>
        <v/>
      </c>
      <c r="CI18" s="33" t="str">
        <f>IF(ISBLANK(CG18),"",VLOOKUP(CG18,role!A:E,3,FALSE))</f>
        <v/>
      </c>
      <c r="CJ18" s="33" t="str">
        <f>IF(ISBLANK(CG18),"",VLOOKUP(CG18,role!A:E,4,FALSE))</f>
        <v/>
      </c>
      <c r="CK18" s="33" t="str">
        <f>IF(ISBLANK(CG18),"",VLOOKUP(CG18,role!A:E,5,FALSE))</f>
        <v/>
      </c>
      <c r="CR18" s="32"/>
      <c r="CS18" s="32"/>
      <c r="CT18" s="41"/>
      <c r="CU18" s="32"/>
      <c r="CV18" s="33" t="str">
        <f t="shared" si="43"/>
        <v/>
      </c>
      <c r="CW18" s="33" t="str">
        <f t="shared" si="44"/>
        <v/>
      </c>
      <c r="CX18" s="33" t="str">
        <f t="shared" si="45"/>
        <v/>
      </c>
      <c r="CY18" s="32"/>
      <c r="CZ18" s="33" t="str">
        <f>IF(ISBLANK(CY18),"",VLOOKUP(CY18,role!A:E,2,FALSE))</f>
        <v/>
      </c>
      <c r="DA18" s="33" t="str">
        <f>IF(ISBLANK(CY18),"",VLOOKUP(CY18,role!A:E,3,FALSE))</f>
        <v/>
      </c>
      <c r="DB18" s="33" t="str">
        <f>IF(ISBLANK(CY18),"",VLOOKUP(CY18,role!A:E,4,FALSE))</f>
        <v/>
      </c>
      <c r="DC18" s="33" t="str">
        <f>IF(ISBLANK(CY18),"",VLOOKUP(CY18,role!A:E,5,FALSE))</f>
        <v/>
      </c>
      <c r="DJ18" s="32"/>
      <c r="DK18" s="32"/>
      <c r="DL18" s="41"/>
      <c r="DM18" s="32"/>
      <c r="DN18" s="33" t="str">
        <f t="shared" si="46"/>
        <v/>
      </c>
      <c r="DO18" s="33" t="str">
        <f t="shared" si="47"/>
        <v/>
      </c>
      <c r="DP18" s="33" t="str">
        <f t="shared" si="48"/>
        <v/>
      </c>
      <c r="DQ18" s="32"/>
      <c r="DR18" s="33" t="str">
        <f>IF(ISBLANK(DQ18),"",VLOOKUP(DQ18,role!A:E,2,FALSE))</f>
        <v/>
      </c>
      <c r="DS18" s="33" t="str">
        <f>IF(ISBLANK(DQ18),"",VLOOKUP(DQ18,role!A:E,3,FALSE))</f>
        <v/>
      </c>
      <c r="DT18" s="33" t="str">
        <f>IF(ISBLANK(DQ18),"",VLOOKUP(DQ18,role!A:E,4,FALSE))</f>
        <v/>
      </c>
      <c r="DU18" s="33" t="str">
        <f>IF(ISBLANK(DQ18),"",VLOOKUP(DQ18,role!A:E,5,FALSE))</f>
        <v/>
      </c>
      <c r="EB18" s="32"/>
      <c r="EC18" s="32"/>
      <c r="ED18" s="34"/>
      <c r="EE18" s="32"/>
      <c r="EF18" s="32"/>
      <c r="EG18" s="33" t="str">
        <f t="shared" si="49"/>
        <v/>
      </c>
      <c r="EH18" s="33" t="str">
        <f t="shared" si="50"/>
        <v/>
      </c>
      <c r="EI18" s="33" t="str">
        <f t="shared" si="51"/>
        <v/>
      </c>
      <c r="EJ18" s="32"/>
      <c r="EK18" s="33" t="str">
        <f>IF(ISBLANK(EJ18),"",VLOOKUP(EJ18,role!A:E,2,FALSE))</f>
        <v/>
      </c>
      <c r="EL18" s="33" t="str">
        <f>IF(ISBLANK(EJ18),"",VLOOKUP(EJ18,role!A:E,3,FALSE))</f>
        <v/>
      </c>
      <c r="EM18" s="33" t="str">
        <f>IF(ISBLANK(EJ18),"",VLOOKUP(EJ18,role!A:E,4,FALSE))</f>
        <v/>
      </c>
      <c r="EN18" s="33" t="str">
        <f>IF(ISBLANK(EJ18),"",VLOOKUP(EJ18,role!A:E,5,FALSE))</f>
        <v/>
      </c>
      <c r="EU18" s="32"/>
      <c r="EV18" s="32"/>
      <c r="EW18" s="41"/>
      <c r="EX18" s="32"/>
      <c r="EY18" s="33" t="str">
        <f t="shared" si="52"/>
        <v/>
      </c>
      <c r="EZ18" s="33" t="str">
        <f t="shared" si="53"/>
        <v/>
      </c>
      <c r="FA18" s="33" t="str">
        <f t="shared" si="54"/>
        <v/>
      </c>
      <c r="FB18" s="32"/>
      <c r="FC18" s="33" t="str">
        <f>IF(ISBLANK(FB18),"",VLOOKUP(FB18,role!A:E,2,FALSE))</f>
        <v/>
      </c>
      <c r="FD18" s="33" t="str">
        <f>IF(ISBLANK(FB18),"",VLOOKUP(FB18,role!A:E,3,FALSE))</f>
        <v/>
      </c>
      <c r="FE18" s="33" t="str">
        <f>IF(ISBLANK(FB18),"",VLOOKUP(FB18,role!A:E,4,FALSE))</f>
        <v/>
      </c>
      <c r="FF18" s="33" t="str">
        <f>IF(ISBLANK(FB18),"",VLOOKUP(FB18,role!A:E,5,FALSE))</f>
        <v/>
      </c>
      <c r="FM18" s="32"/>
      <c r="FN18" s="32"/>
      <c r="FO18" s="41"/>
      <c r="FP18" s="32"/>
      <c r="FQ18" s="33" t="str">
        <f t="shared" si="55"/>
        <v/>
      </c>
      <c r="FR18" s="33" t="str">
        <f t="shared" si="56"/>
        <v/>
      </c>
      <c r="FS18" s="33" t="str">
        <f t="shared" si="57"/>
        <v/>
      </c>
      <c r="FT18" s="32"/>
      <c r="FU18" s="33" t="str">
        <f>IF(ISBLANK(FT18),"",VLOOKUP(FT18,role!A:E,2,FALSE))</f>
        <v/>
      </c>
      <c r="FV18" s="33" t="str">
        <f>IF(ISBLANK(FT18),"",VLOOKUP(FT18,role!A:E,3,FALSE))</f>
        <v/>
      </c>
      <c r="FW18" s="33" t="str">
        <f>IF(ISBLANK(FT18),"",VLOOKUP(FT18,role!A:E,4,FALSE))</f>
        <v/>
      </c>
      <c r="FX18" s="33" t="str">
        <f>IF(ISBLANK(FT18),"",VLOOKUP(FT18,role!A:E,5,FALSE))</f>
        <v/>
      </c>
      <c r="GE18" s="32"/>
      <c r="GF18" s="32"/>
      <c r="GG18" s="41"/>
      <c r="GH18" s="32"/>
      <c r="GI18" s="33" t="str">
        <f t="shared" si="58"/>
        <v/>
      </c>
      <c r="GJ18" s="33" t="str">
        <f t="shared" si="59"/>
        <v/>
      </c>
      <c r="GK18" s="33" t="str">
        <f t="shared" si="60"/>
        <v/>
      </c>
      <c r="GL18" s="32"/>
      <c r="GM18" s="33" t="str">
        <f>IF(ISBLANK(GL18),"",VLOOKUP(GL18,role!A:E,2,FALSE))</f>
        <v/>
      </c>
      <c r="GN18" s="33" t="str">
        <f>IF(ISBLANK(GL18),"",VLOOKUP(GL18,role!A:E,3,FALSE))</f>
        <v/>
      </c>
      <c r="GO18" s="33" t="str">
        <f>IF(ISBLANK(GL18),"",VLOOKUP(GL18,role!A:E,4,FALSE))</f>
        <v/>
      </c>
      <c r="GP18" s="33" t="str">
        <f>IF(ISBLANK(GL18),"",VLOOKUP(GL18,role!A:E,5,FALSE))</f>
        <v/>
      </c>
      <c r="GW18" s="32"/>
      <c r="GX18" s="32"/>
      <c r="GY18" s="41"/>
      <c r="GZ18" s="32"/>
      <c r="HA18" s="33" t="str">
        <f t="shared" si="61"/>
        <v/>
      </c>
      <c r="HB18" s="33" t="str">
        <f t="shared" si="62"/>
        <v/>
      </c>
      <c r="HC18" s="33" t="str">
        <f t="shared" si="63"/>
        <v/>
      </c>
      <c r="HD18" s="32"/>
      <c r="HE18" s="33" t="str">
        <f>IF(ISBLANK(HD18),"",VLOOKUP(HD18,role!A:E,2,FALSE))</f>
        <v/>
      </c>
      <c r="HF18" s="33" t="str">
        <f>IF(ISBLANK(HD18),"",VLOOKUP(HD18,role!A:E,3,FALSE))</f>
        <v/>
      </c>
      <c r="HG18" s="33" t="str">
        <f>IF(ISBLANK(HD18),"",VLOOKUP(HD18,role!A:E,4,FALSE))</f>
        <v/>
      </c>
      <c r="HH18" s="33" t="str">
        <f>IF(ISBLANK(HD18),"",VLOOKUP(HD18,role!A:E,5,FALSE))</f>
        <v/>
      </c>
      <c r="HO18" s="32"/>
      <c r="HP18" s="32"/>
      <c r="HQ18" s="34"/>
      <c r="HR18" s="32"/>
      <c r="HS18" s="32"/>
      <c r="HT18" s="33" t="str">
        <f t="shared" si="64"/>
        <v/>
      </c>
      <c r="HU18" s="33" t="str">
        <f t="shared" si="65"/>
        <v/>
      </c>
      <c r="HV18" s="33" t="str">
        <f t="shared" si="66"/>
        <v/>
      </c>
      <c r="HW18" s="32"/>
      <c r="HX18" s="33" t="str">
        <f>IF(ISBLANK(HW18),"",VLOOKUP(HW18,role!A:E,2,FALSE))</f>
        <v/>
      </c>
      <c r="HY18" s="33" t="str">
        <f>IF(ISBLANK(HW18),"",VLOOKUP(HW18,role!A:E,3,FALSE))</f>
        <v/>
      </c>
      <c r="HZ18" s="33" t="str">
        <f>IF(ISBLANK(HW18),"",VLOOKUP(HW18,role!A:E,4,FALSE))</f>
        <v/>
      </c>
      <c r="IA18" s="33" t="str">
        <f>IF(ISBLANK(HW18),"",VLOOKUP(HW18,role!A:E,5,FALSE))</f>
        <v/>
      </c>
      <c r="IH18" s="32"/>
      <c r="II18" s="32"/>
      <c r="IJ18" s="41"/>
      <c r="IK18" s="32"/>
      <c r="IL18" s="33" t="str">
        <f t="shared" si="67"/>
        <v/>
      </c>
      <c r="IM18" s="33" t="str">
        <f t="shared" si="68"/>
        <v/>
      </c>
      <c r="IN18" s="33" t="str">
        <f t="shared" si="69"/>
        <v/>
      </c>
      <c r="IO18" s="32"/>
      <c r="IP18" s="33" t="str">
        <f>IF(ISBLANK(IO18),"",VLOOKUP(IO18,role!A:E,2,FALSE))</f>
        <v/>
      </c>
      <c r="IQ18" s="33" t="str">
        <f>IF(ISBLANK(IO18),"",VLOOKUP(IO18,role!A:E,3,FALSE))</f>
        <v/>
      </c>
      <c r="IR18" s="33" t="str">
        <f>IF(ISBLANK(IO18),"",VLOOKUP(IO18,role!A:E,4,FALSE))</f>
        <v/>
      </c>
      <c r="IS18" s="33" t="str">
        <f>IF(ISBLANK(IO18),"",VLOOKUP(IO18,role!A:E,5,FALSE))</f>
        <v/>
      </c>
      <c r="IZ18" s="32"/>
      <c r="JA18" s="32"/>
      <c r="JB18" s="41"/>
      <c r="JC18" s="32"/>
      <c r="JD18" s="33" t="str">
        <f t="shared" si="70"/>
        <v/>
      </c>
      <c r="JE18" s="33" t="str">
        <f t="shared" si="71"/>
        <v/>
      </c>
      <c r="JF18" s="33" t="str">
        <f t="shared" si="72"/>
        <v/>
      </c>
      <c r="JG18" s="32"/>
      <c r="JH18" s="33" t="str">
        <f>IF(ISBLANK(JG18),"",VLOOKUP(JG18,role!A:E,2,FALSE))</f>
        <v/>
      </c>
      <c r="JI18" s="33" t="str">
        <f>IF(ISBLANK(JG18),"",VLOOKUP(JG18,role!A:E,3,FALSE))</f>
        <v/>
      </c>
      <c r="JJ18" s="33" t="str">
        <f>IF(ISBLANK(JG18),"",VLOOKUP(JG18,role!A:E,4,FALSE))</f>
        <v/>
      </c>
      <c r="JK18" s="33" t="str">
        <f>IF(ISBLANK(JG18),"",VLOOKUP(JG18,role!A:E,5,FALSE))</f>
        <v/>
      </c>
      <c r="JR18" s="32"/>
      <c r="JS18" s="32"/>
      <c r="JT18" s="41"/>
      <c r="JU18" s="32"/>
      <c r="JV18" s="33" t="str">
        <f t="shared" si="73"/>
        <v/>
      </c>
      <c r="JW18" s="33" t="str">
        <f t="shared" si="74"/>
        <v/>
      </c>
      <c r="JX18" s="33" t="str">
        <f t="shared" si="75"/>
        <v/>
      </c>
      <c r="JY18" s="32"/>
      <c r="JZ18" s="33" t="str">
        <f>IF(ISBLANK(JY18),"",VLOOKUP(JY18,role!A:E,2,FALSE))</f>
        <v/>
      </c>
      <c r="KA18" s="33" t="str">
        <f>IF(ISBLANK(JY18),"",VLOOKUP(JY18,role!A:E,3,FALSE))</f>
        <v/>
      </c>
      <c r="KB18" s="33" t="str">
        <f>IF(ISBLANK(JY18),"",VLOOKUP(JY18,role!A:E,4,FALSE))</f>
        <v/>
      </c>
      <c r="KC18" s="33" t="str">
        <f>IF(ISBLANK(JY18),"",VLOOKUP(JY18,role!A:E,5,FALSE))</f>
        <v/>
      </c>
      <c r="KJ18" s="32"/>
      <c r="KK18" s="32"/>
      <c r="KL18" s="41"/>
      <c r="KM18" s="32"/>
      <c r="KN18" s="33" t="str">
        <f t="shared" si="76"/>
        <v/>
      </c>
      <c r="KO18" s="33" t="str">
        <f t="shared" si="77"/>
        <v/>
      </c>
      <c r="KP18" s="33" t="str">
        <f t="shared" si="78"/>
        <v/>
      </c>
      <c r="KQ18" s="32"/>
      <c r="KR18" s="33" t="str">
        <f>IF(ISBLANK(KQ18),"",VLOOKUP(KQ18,role!A:E,2,FALSE))</f>
        <v/>
      </c>
      <c r="KS18" s="33" t="str">
        <f>IF(ISBLANK(KQ18),"",VLOOKUP(KQ18,role!A:E,3,FALSE))</f>
        <v/>
      </c>
      <c r="KT18" s="33" t="str">
        <f>IF(ISBLANK(KQ18),"",VLOOKUP(KQ18,role!A:E,4,FALSE))</f>
        <v/>
      </c>
      <c r="KU18" s="33" t="str">
        <f>IF(ISBLANK(KQ18),"",VLOOKUP(KQ18,role!A:E,5,FALSE))</f>
        <v/>
      </c>
      <c r="LB18" s="32"/>
      <c r="LC18" s="32"/>
      <c r="LD18" s="41"/>
      <c r="LE18" s="32"/>
      <c r="LF18" s="33" t="str">
        <f t="shared" si="79"/>
        <v/>
      </c>
      <c r="LG18" s="33" t="str">
        <f t="shared" si="80"/>
        <v/>
      </c>
      <c r="LH18" s="33" t="str">
        <f t="shared" si="81"/>
        <v/>
      </c>
      <c r="LI18" s="32"/>
      <c r="LJ18" s="33" t="str">
        <f>IF(ISBLANK(LI18),"",VLOOKUP(LI18,role!A:E,2,FALSE))</f>
        <v/>
      </c>
      <c r="LK18" s="33" t="str">
        <f>IF(ISBLANK(LI18),"",VLOOKUP(LI18,role!A:E,3,FALSE))</f>
        <v/>
      </c>
      <c r="LL18" s="33" t="str">
        <f>IF(ISBLANK(LI18),"",VLOOKUP(LI18,role!A:E,4,FALSE))</f>
        <v/>
      </c>
      <c r="LM18" s="33" t="str">
        <f>IF(ISBLANK(LI18),"",VLOOKUP(LI18,role!A:E,5,FALSE))</f>
        <v/>
      </c>
      <c r="LT18" s="32"/>
      <c r="LU18" s="32"/>
      <c r="LV18" s="41"/>
      <c r="LW18" s="32"/>
      <c r="LX18" s="33" t="str">
        <f t="shared" si="82"/>
        <v/>
      </c>
      <c r="LY18" s="33" t="str">
        <f t="shared" si="83"/>
        <v/>
      </c>
      <c r="LZ18" s="33" t="str">
        <f t="shared" si="84"/>
        <v/>
      </c>
      <c r="MA18" s="32"/>
      <c r="MB18" s="33" t="str">
        <f>IF(ISBLANK(MA18),"",VLOOKUP(MA18,role!A:E,2,FALSE))</f>
        <v/>
      </c>
      <c r="MC18" s="33" t="str">
        <f>IF(ISBLANK(MA18),"",VLOOKUP(MA18,role!A:E,3,FALSE))</f>
        <v/>
      </c>
      <c r="MD18" s="33" t="str">
        <f>IF(ISBLANK(MA18),"",VLOOKUP(MA18,role!A:E,4,FALSE))</f>
        <v/>
      </c>
      <c r="ME18" s="33" t="str">
        <f>IF(ISBLANK(MA18),"",VLOOKUP(MA18,role!A:E,5,FALSE))</f>
        <v/>
      </c>
      <c r="ML18" s="32"/>
      <c r="MM18" s="32"/>
      <c r="MN18" s="41"/>
      <c r="MO18" s="32"/>
      <c r="MP18" s="33" t="str">
        <f t="shared" si="85"/>
        <v/>
      </c>
      <c r="MQ18" s="33" t="str">
        <f t="shared" si="86"/>
        <v/>
      </c>
      <c r="MR18" s="33" t="str">
        <f t="shared" si="87"/>
        <v/>
      </c>
      <c r="MS18" s="32"/>
      <c r="MT18" s="33" t="str">
        <f>IF(ISBLANK(MS18),"",VLOOKUP(MS18,role!A:E,2,FALSE))</f>
        <v/>
      </c>
      <c r="MU18" s="33" t="str">
        <f>IF(ISBLANK(MS18),"",VLOOKUP(MS18,role!A:E,3,FALSE))</f>
        <v/>
      </c>
      <c r="MV18" s="33" t="str">
        <f>IF(ISBLANK(MS18),"",VLOOKUP(MS18,role!A:E,4,FALSE))</f>
        <v/>
      </c>
      <c r="MW18" s="33" t="str">
        <f>IF(ISBLANK(MS18),"",VLOOKUP(MS18,role!A:E,5,FALSE))</f>
        <v/>
      </c>
      <c r="ND18" s="32"/>
      <c r="NE18" s="32"/>
      <c r="NF18" s="41"/>
      <c r="NG18" s="32"/>
      <c r="NH18" s="33" t="str">
        <f t="shared" si="88"/>
        <v/>
      </c>
      <c r="NI18" s="33" t="str">
        <f t="shared" si="89"/>
        <v/>
      </c>
      <c r="NJ18" s="33" t="str">
        <f t="shared" si="90"/>
        <v/>
      </c>
      <c r="NK18" s="32"/>
      <c r="NL18" s="33" t="str">
        <f>IF(ISBLANK(NK18),"",VLOOKUP(NK18,role!A:E,2,FALSE))</f>
        <v/>
      </c>
      <c r="NM18" s="33" t="str">
        <f>IF(ISBLANK(NK18),"",VLOOKUP(NK18,role!A:E,3,FALSE))</f>
        <v/>
      </c>
      <c r="NN18" s="33" t="str">
        <f>IF(ISBLANK(NK18),"",VLOOKUP(NK18,role!A:E,4,FALSE))</f>
        <v/>
      </c>
      <c r="NO18" s="33" t="str">
        <f>IF(ISBLANK(NK18),"",VLOOKUP(NK18,role!A:E,5,FALSE))</f>
        <v/>
      </c>
      <c r="NV18" s="32"/>
      <c r="NW18" s="32"/>
      <c r="NX18" s="41"/>
      <c r="NY18" s="32"/>
      <c r="NZ18" s="33" t="str">
        <f t="shared" si="91"/>
        <v/>
      </c>
      <c r="OA18" s="33" t="str">
        <f t="shared" si="92"/>
        <v/>
      </c>
      <c r="OB18" s="33" t="str">
        <f t="shared" si="93"/>
        <v/>
      </c>
      <c r="OC18" s="32"/>
      <c r="OD18" s="33" t="str">
        <f>IF(ISBLANK(OC18),"",VLOOKUP(OC18,role!A:E,2,FALSE))</f>
        <v/>
      </c>
      <c r="OE18" s="33" t="str">
        <f>IF(ISBLANK(OC18),"",VLOOKUP(OC18,role!A:E,3,FALSE))</f>
        <v/>
      </c>
      <c r="OF18" s="33" t="str">
        <f>IF(ISBLANK(OC18),"",VLOOKUP(OC18,role!A:E,4,FALSE))</f>
        <v/>
      </c>
      <c r="OG18" s="33" t="str">
        <f>IF(ISBLANK(OC18),"",VLOOKUP(OC18,role!A:E,5,FALSE))</f>
        <v/>
      </c>
      <c r="OR18" s="36" t="str">
        <f t="shared" si="94"/>
        <v/>
      </c>
      <c r="OS18" s="33" t="str">
        <f t="shared" si="95"/>
        <v/>
      </c>
      <c r="OT18" s="33" t="str">
        <f t="shared" si="226"/>
        <v/>
      </c>
      <c r="OU18" s="33" t="str">
        <f t="shared" si="227"/>
        <v/>
      </c>
      <c r="OV18" s="33" t="str">
        <f t="shared" si="228"/>
        <v/>
      </c>
      <c r="OW18" s="33" t="str">
        <f t="shared" si="229"/>
        <v/>
      </c>
      <c r="OY18" s="36" t="str">
        <f t="shared" si="100"/>
        <v/>
      </c>
      <c r="OZ18" s="33" t="str">
        <f t="shared" si="101"/>
        <v/>
      </c>
      <c r="PA18" s="33" t="str">
        <f t="shared" si="102"/>
        <v/>
      </c>
      <c r="PB18" s="33" t="str">
        <f t="shared" si="103"/>
        <v/>
      </c>
      <c r="PC18" s="33" t="str">
        <f t="shared" si="104"/>
        <v/>
      </c>
      <c r="PD18" s="33" t="str">
        <f t="shared" si="105"/>
        <v/>
      </c>
      <c r="PF18" s="36" t="str">
        <f t="shared" si="106"/>
        <v/>
      </c>
      <c r="PG18" s="33" t="str">
        <f t="shared" si="107"/>
        <v/>
      </c>
      <c r="PH18" s="33" t="str">
        <f t="shared" si="108"/>
        <v/>
      </c>
      <c r="PI18" s="33" t="str">
        <f t="shared" si="109"/>
        <v/>
      </c>
      <c r="PJ18" s="33" t="str">
        <f t="shared" si="110"/>
        <v/>
      </c>
      <c r="PK18" s="33" t="str">
        <f t="shared" si="111"/>
        <v/>
      </c>
      <c r="PM18" s="36" t="str">
        <f t="shared" si="112"/>
        <v/>
      </c>
      <c r="PN18" s="33" t="str">
        <f t="shared" si="113"/>
        <v/>
      </c>
      <c r="PO18" s="33" t="str">
        <f t="shared" si="114"/>
        <v/>
      </c>
      <c r="PP18" s="33" t="str">
        <f t="shared" si="115"/>
        <v/>
      </c>
      <c r="PQ18" s="33" t="str">
        <f t="shared" si="116"/>
        <v/>
      </c>
      <c r="PR18" s="33" t="str">
        <f t="shared" si="117"/>
        <v/>
      </c>
      <c r="PT18" s="36" t="str">
        <f t="shared" si="118"/>
        <v/>
      </c>
      <c r="PU18" s="33" t="str">
        <f t="shared" si="119"/>
        <v/>
      </c>
      <c r="PV18" s="33" t="str">
        <f t="shared" si="120"/>
        <v/>
      </c>
      <c r="PW18" s="33" t="str">
        <f t="shared" si="121"/>
        <v/>
      </c>
      <c r="PX18" s="33" t="str">
        <f t="shared" si="122"/>
        <v/>
      </c>
      <c r="PY18" s="33" t="str">
        <f t="shared" si="123"/>
        <v/>
      </c>
      <c r="QB18" s="36" t="str">
        <f t="shared" si="124"/>
        <v/>
      </c>
      <c r="QC18" s="33" t="str">
        <f t="shared" si="125"/>
        <v/>
      </c>
      <c r="QD18" s="33" t="str">
        <f t="shared" si="126"/>
        <v/>
      </c>
      <c r="QE18" s="33" t="str">
        <f t="shared" si="127"/>
        <v/>
      </c>
      <c r="QF18" s="33" t="str">
        <f t="shared" si="128"/>
        <v/>
      </c>
      <c r="QG18" s="33" t="str">
        <f t="shared" si="129"/>
        <v/>
      </c>
      <c r="QI18" s="36" t="str">
        <f t="shared" si="130"/>
        <v/>
      </c>
      <c r="QJ18" s="33" t="str">
        <f t="shared" si="131"/>
        <v/>
      </c>
      <c r="QK18" s="33" t="str">
        <f t="shared" si="132"/>
        <v/>
      </c>
      <c r="QL18" s="33" t="str">
        <f t="shared" si="133"/>
        <v/>
      </c>
      <c r="QM18" s="33" t="str">
        <f t="shared" si="134"/>
        <v/>
      </c>
      <c r="QN18" s="33" t="str">
        <f t="shared" si="135"/>
        <v/>
      </c>
      <c r="QP18" s="36" t="str">
        <f t="shared" si="136"/>
        <v/>
      </c>
      <c r="QQ18" s="33" t="str">
        <f t="shared" si="137"/>
        <v/>
      </c>
      <c r="QR18" s="33" t="str">
        <f t="shared" si="138"/>
        <v/>
      </c>
      <c r="QS18" s="33" t="str">
        <f t="shared" si="139"/>
        <v/>
      </c>
      <c r="QT18" s="33" t="str">
        <f t="shared" si="140"/>
        <v/>
      </c>
      <c r="QU18" s="33" t="str">
        <f t="shared" si="141"/>
        <v/>
      </c>
      <c r="QW18" s="36" t="str">
        <f t="shared" si="142"/>
        <v/>
      </c>
      <c r="QX18" s="33" t="str">
        <f t="shared" si="143"/>
        <v/>
      </c>
      <c r="QY18" s="33" t="str">
        <f t="shared" si="144"/>
        <v/>
      </c>
      <c r="QZ18" s="33" t="str">
        <f t="shared" si="145"/>
        <v/>
      </c>
      <c r="RA18" s="33" t="str">
        <f t="shared" si="146"/>
        <v/>
      </c>
      <c r="RB18" s="33" t="str">
        <f t="shared" si="147"/>
        <v/>
      </c>
      <c r="RD18" s="36" t="str">
        <f t="shared" si="148"/>
        <v/>
      </c>
      <c r="RE18" s="33" t="str">
        <f t="shared" si="149"/>
        <v/>
      </c>
      <c r="RF18" s="33" t="str">
        <f t="shared" si="150"/>
        <v/>
      </c>
      <c r="RG18" s="33" t="str">
        <f t="shared" si="151"/>
        <v/>
      </c>
      <c r="RH18" s="33" t="str">
        <f t="shared" si="152"/>
        <v/>
      </c>
      <c r="RI18" s="33" t="str">
        <f t="shared" si="153"/>
        <v/>
      </c>
      <c r="RM18" s="33" t="str">
        <f t="shared" si="154"/>
        <v/>
      </c>
      <c r="RO18" s="33" t="str">
        <f t="shared" si="155"/>
        <v/>
      </c>
      <c r="RQ18" s="33" t="str">
        <f t="shared" si="156"/>
        <v/>
      </c>
      <c r="RS18" s="33" t="str">
        <f t="shared" si="156"/>
        <v/>
      </c>
      <c r="RU18" s="33" t="str">
        <f t="shared" ref="RU18" si="377">IF(ISBLANK(RT18),"","topic")</f>
        <v/>
      </c>
      <c r="RW18" s="33" t="str">
        <f t="shared" ref="RW18" si="378">IF(ISBLANK(RV18),"","topic")</f>
        <v/>
      </c>
      <c r="RY18" s="33" t="str">
        <f t="shared" ref="RY18" si="379">IF(ISBLANK(RX18),"","topic")</f>
        <v/>
      </c>
      <c r="SA18" s="33" t="str">
        <f t="shared" ref="SA18" si="380">IF(ISBLANK(RZ18),"","topic")</f>
        <v/>
      </c>
      <c r="SC18" s="33" t="str">
        <f t="shared" ref="SC18" si="381">IF(ISBLANK(SB18),"","topic")</f>
        <v/>
      </c>
      <c r="SE18" s="33" t="str">
        <f t="shared" ref="SE18" si="382">IF(ISBLANK(SD18),"","topic")</f>
        <v/>
      </c>
      <c r="SG18" s="33" t="str">
        <f t="shared" ref="SG18" si="383">IF(ISBLANK(SF18),"","topic")</f>
        <v/>
      </c>
      <c r="SJ18" s="33" t="str">
        <f t="shared" si="164"/>
        <v/>
      </c>
      <c r="SL18" s="33" t="str">
        <f t="shared" si="165"/>
        <v/>
      </c>
      <c r="SN18" s="33" t="str">
        <f t="shared" si="166"/>
        <v/>
      </c>
      <c r="SP18" s="33" t="str">
        <f t="shared" si="167"/>
        <v/>
      </c>
      <c r="SR18" s="33" t="str">
        <f t="shared" si="168"/>
        <v/>
      </c>
      <c r="SU18" s="33" t="str">
        <f t="shared" si="169"/>
        <v/>
      </c>
      <c r="SW18" s="33" t="str">
        <f t="shared" si="169"/>
        <v/>
      </c>
      <c r="SY18" s="33" t="str">
        <f t="shared" si="169"/>
        <v/>
      </c>
      <c r="TA18" s="33" t="str">
        <f t="shared" si="169"/>
        <v/>
      </c>
      <c r="TC18" s="33" t="str">
        <f t="shared" si="170"/>
        <v/>
      </c>
      <c r="TF18" s="33" t="str">
        <f t="shared" si="171"/>
        <v/>
      </c>
      <c r="TH18" s="33" t="str">
        <f t="shared" si="171"/>
        <v/>
      </c>
      <c r="TJ18" s="33" t="str">
        <f t="shared" ref="TJ18" si="384">IF(ISBLANK(TI18),"","geographic")</f>
        <v/>
      </c>
      <c r="TL18" s="33" t="str">
        <f t="shared" ref="TL18" si="385">IF(ISBLANK(TK18),"","geographic")</f>
        <v/>
      </c>
      <c r="TN18" s="33" t="str">
        <f t="shared" ref="TN18" si="386">IF(ISBLANK(TM18),"","geographic")</f>
        <v/>
      </c>
      <c r="TQ18" s="33" t="str">
        <f t="shared" si="175"/>
        <v/>
      </c>
      <c r="TS18" s="33" t="str">
        <f t="shared" si="175"/>
        <v/>
      </c>
      <c r="TU18" s="33" t="str">
        <f t="shared" ref="TU18" si="387">IF(ISBLANK(TT18),"","temporal")</f>
        <v/>
      </c>
      <c r="TW18" s="33" t="str">
        <f t="shared" ref="TW18" si="388">IF(ISBLANK(TV18),"","temporal")</f>
        <v/>
      </c>
      <c r="TY18" s="33" t="str">
        <f t="shared" ref="TY18" si="389">IF(ISBLANK(TX18),"","temporal")</f>
        <v/>
      </c>
      <c r="UA18" s="32"/>
      <c r="UB18" s="33" t="str">
        <f t="shared" si="179"/>
        <v/>
      </c>
      <c r="UC18" s="33" t="str">
        <f t="shared" si="180"/>
        <v/>
      </c>
      <c r="UD18" s="32"/>
      <c r="UE18" s="33" t="str">
        <f t="shared" si="181"/>
        <v/>
      </c>
      <c r="UF18" s="33" t="str">
        <f t="shared" si="259"/>
        <v/>
      </c>
      <c r="UG18" s="32"/>
      <c r="UH18" s="33" t="str">
        <f t="shared" si="183"/>
        <v/>
      </c>
      <c r="UI18" s="33" t="str">
        <f t="shared" si="184"/>
        <v/>
      </c>
      <c r="UJ18" s="32"/>
      <c r="UK18" s="33" t="str">
        <f t="shared" si="185"/>
        <v/>
      </c>
      <c r="UL18" s="33" t="str">
        <f t="shared" si="186"/>
        <v/>
      </c>
      <c r="UM18" s="32"/>
      <c r="UN18" s="33" t="str">
        <f t="shared" si="187"/>
        <v/>
      </c>
      <c r="UO18" s="33" t="str">
        <f t="shared" si="188"/>
        <v/>
      </c>
      <c r="UR18" s="36" t="str">
        <f t="shared" si="189"/>
        <v/>
      </c>
      <c r="US18" s="36" t="str">
        <f t="shared" si="2"/>
        <v/>
      </c>
      <c r="UU18" s="36" t="str">
        <f t="shared" si="190"/>
        <v/>
      </c>
      <c r="UV18" s="36" t="str">
        <f t="shared" si="3"/>
        <v/>
      </c>
      <c r="UX18" s="36" t="str">
        <f t="shared" si="191"/>
        <v/>
      </c>
      <c r="UY18" s="36" t="str">
        <f t="shared" si="4"/>
        <v/>
      </c>
      <c r="VA18" s="36" t="str">
        <f t="shared" si="192"/>
        <v/>
      </c>
      <c r="VB18" s="36" t="str">
        <f t="shared" si="5"/>
        <v/>
      </c>
      <c r="VD18" s="36" t="str">
        <f t="shared" si="193"/>
        <v/>
      </c>
      <c r="VE18" s="36" t="str">
        <f t="shared" si="6"/>
        <v/>
      </c>
      <c r="VH18" s="36" t="str">
        <f t="shared" si="194"/>
        <v/>
      </c>
      <c r="VI18" s="36" t="str">
        <f t="shared" si="7"/>
        <v/>
      </c>
      <c r="VK18" s="36" t="str">
        <f t="shared" si="195"/>
        <v/>
      </c>
      <c r="VL18" s="36" t="str">
        <f t="shared" si="8"/>
        <v/>
      </c>
      <c r="VN18" s="36" t="str">
        <f t="shared" si="196"/>
        <v/>
      </c>
      <c r="VO18" s="36" t="str">
        <f t="shared" si="9"/>
        <v/>
      </c>
      <c r="VQ18" s="36" t="str">
        <f t="shared" si="197"/>
        <v/>
      </c>
      <c r="VR18" s="36" t="str">
        <f t="shared" si="10"/>
        <v/>
      </c>
      <c r="VT18" s="36" t="str">
        <f t="shared" si="198"/>
        <v/>
      </c>
      <c r="VU18" s="36" t="str">
        <f t="shared" si="11"/>
        <v/>
      </c>
      <c r="VY18" s="33" t="str">
        <f t="shared" si="243"/>
        <v/>
      </c>
      <c r="WB18" s="36" t="str">
        <f t="shared" si="199"/>
        <v/>
      </c>
      <c r="WC18" s="33" t="str">
        <f t="shared" si="200"/>
        <v/>
      </c>
      <c r="WD18" s="32"/>
      <c r="WE18" s="32"/>
      <c r="WF18" s="36" t="str">
        <f t="shared" si="201"/>
        <v/>
      </c>
      <c r="WG18" s="33" t="str">
        <f t="shared" si="202"/>
        <v/>
      </c>
      <c r="WH18" s="32"/>
      <c r="WI18" s="32"/>
      <c r="WJ18" s="36" t="str">
        <f t="shared" si="203"/>
        <v/>
      </c>
      <c r="WK18" s="33" t="str">
        <f t="shared" si="204"/>
        <v/>
      </c>
      <c r="WL18" s="32"/>
      <c r="WM18" s="32"/>
      <c r="WN18" s="36" t="str">
        <f t="shared" si="205"/>
        <v/>
      </c>
      <c r="WO18" s="33" t="str">
        <f t="shared" si="206"/>
        <v/>
      </c>
      <c r="WP18" s="33"/>
      <c r="WQ18" s="32"/>
      <c r="WR18" s="36" t="str">
        <f t="shared" si="207"/>
        <v/>
      </c>
      <c r="WS18" s="33" t="str">
        <f t="shared" si="208"/>
        <v/>
      </c>
      <c r="WU18" s="33" t="str">
        <f t="shared" si="12"/>
        <v/>
      </c>
      <c r="WV18" s="33" t="str">
        <f t="shared" si="13"/>
        <v/>
      </c>
      <c r="WW18" s="33" t="str">
        <f t="shared" si="14"/>
        <v/>
      </c>
      <c r="WX18" s="33" t="str">
        <f t="shared" si="15"/>
        <v/>
      </c>
      <c r="WY18" s="33" t="str">
        <f t="shared" si="16"/>
        <v/>
      </c>
      <c r="WZ18" s="33" t="str">
        <f t="shared" si="17"/>
        <v/>
      </c>
      <c r="XA18" s="33" t="str">
        <f t="shared" si="18"/>
        <v/>
      </c>
      <c r="XB18" s="33" t="str">
        <f t="shared" si="19"/>
        <v/>
      </c>
      <c r="XC18" s="33" t="str">
        <f t="shared" si="20"/>
        <v/>
      </c>
    </row>
    <row r="19" spans="3:627" x14ac:dyDescent="0.35">
      <c r="C19" s="33" t="str">
        <f t="shared" si="21"/>
        <v/>
      </c>
      <c r="E19" s="32" t="str">
        <f t="shared" si="22"/>
        <v/>
      </c>
      <c r="F19" s="33" t="str">
        <f t="shared" si="23"/>
        <v/>
      </c>
      <c r="G19" s="33" t="str">
        <f t="shared" si="24"/>
        <v/>
      </c>
      <c r="J19" s="33" t="str">
        <f t="shared" si="25"/>
        <v/>
      </c>
      <c r="K19" s="33" t="str">
        <f t="shared" si="26"/>
        <v/>
      </c>
      <c r="L19" s="33" t="str">
        <f t="shared" si="27"/>
        <v/>
      </c>
      <c r="N19" s="33" t="str">
        <f t="shared" si="0"/>
        <v/>
      </c>
      <c r="O19" s="33" t="str">
        <f t="shared" si="1"/>
        <v/>
      </c>
      <c r="Q19" s="33" t="str">
        <f t="shared" si="28"/>
        <v/>
      </c>
      <c r="R19" s="33" t="str">
        <f t="shared" si="29"/>
        <v/>
      </c>
      <c r="U19" s="33" t="str">
        <f t="shared" si="30"/>
        <v/>
      </c>
      <c r="V19" s="33" t="str">
        <f t="shared" si="31"/>
        <v/>
      </c>
      <c r="X19" s="32"/>
      <c r="Y19" s="33" t="str">
        <f>IF(ISBLANK(X19),"",VLOOKUP(X19,resource_type!A:C,3,FALSE))</f>
        <v/>
      </c>
      <c r="Z19" s="33" t="str">
        <f>IF(ISBLANK(X19),"",VLOOKUP(X19,resource_type!A:C,2,FALSE))</f>
        <v/>
      </c>
      <c r="AA19" s="33" t="str">
        <f t="shared" si="32"/>
        <v/>
      </c>
      <c r="AB19" s="33" t="str">
        <f t="shared" si="33"/>
        <v/>
      </c>
      <c r="AC19" s="32"/>
      <c r="AD19" s="33" t="str">
        <f>IF(ISBLANK(AC19),"",VLOOKUP(AC19,resource_type!A:C,3,FALSE))</f>
        <v/>
      </c>
      <c r="AE19" s="32"/>
      <c r="AF19" s="33" t="str">
        <f>IF(ISBLANK(AE19),"",VLOOKUP(AE19,resource_type!A:C,3,FALSE))</f>
        <v/>
      </c>
      <c r="AH19" s="32"/>
      <c r="AI19" s="33" t="str">
        <f t="shared" si="34"/>
        <v/>
      </c>
      <c r="AJ19" s="32"/>
      <c r="AK19" s="33" t="str">
        <f t="shared" si="35"/>
        <v/>
      </c>
      <c r="AL19" s="32"/>
      <c r="AM19" s="33" t="str">
        <f t="shared" si="36"/>
        <v/>
      </c>
      <c r="AP19" s="36" t="str">
        <f t="shared" si="244"/>
        <v/>
      </c>
      <c r="AQ19" s="36" t="str">
        <f t="shared" si="245"/>
        <v/>
      </c>
      <c r="AT19" s="33" t="str">
        <f t="shared" si="222"/>
        <v/>
      </c>
      <c r="AU19" s="33" t="str">
        <f t="shared" si="38"/>
        <v/>
      </c>
      <c r="AV19" s="33" t="str">
        <f t="shared" si="39"/>
        <v/>
      </c>
      <c r="AW19" s="32"/>
      <c r="AX19" s="33" t="str">
        <f>IF(ISBLANK(AW19),"",VLOOKUP(AW19,role!A:E,2,FALSE))</f>
        <v/>
      </c>
      <c r="AY19" s="33" t="str">
        <f>IF(ISBLANK(AW19),"",VLOOKUP(AW19,role!A:E,3,FALSE))</f>
        <v/>
      </c>
      <c r="AZ19" s="33" t="str">
        <f>IF(ISBLANK(AW19),"",VLOOKUP(AW19,role!A:E,4,FALSE))</f>
        <v/>
      </c>
      <c r="BA19" s="33" t="str">
        <f>IF(ISBLANK(AW19),"",VLOOKUP(AW19,role!A:E,5,FALSE))</f>
        <v/>
      </c>
      <c r="BL19" s="33" t="str">
        <f t="shared" si="223"/>
        <v/>
      </c>
      <c r="BM19" s="33" t="str">
        <f t="shared" si="224"/>
        <v/>
      </c>
      <c r="BN19" s="33" t="str">
        <f t="shared" si="225"/>
        <v/>
      </c>
      <c r="BO19" s="32"/>
      <c r="BP19" s="33" t="str">
        <f>IF(ISBLANK(BO19),"",VLOOKUP(BO19,role!A:E,2,FALSE))</f>
        <v/>
      </c>
      <c r="BQ19" s="33" t="str">
        <f>IF(ISBLANK(BO19),"",VLOOKUP(BO19,role!A:E,3,FALSE))</f>
        <v/>
      </c>
      <c r="BR19" s="33" t="str">
        <f>IF(ISBLANK(BO19),"",VLOOKUP(BO19,role!A:E,4,FALSE))</f>
        <v/>
      </c>
      <c r="BS19" s="33" t="str">
        <f>IF(ISBLANK(BO19),"",VLOOKUP(BO19,role!A:E,5,FALSE))</f>
        <v/>
      </c>
      <c r="CD19" s="33" t="str">
        <f t="shared" si="40"/>
        <v/>
      </c>
      <c r="CE19" s="33" t="str">
        <f t="shared" si="41"/>
        <v/>
      </c>
      <c r="CF19" s="33" t="str">
        <f t="shared" si="42"/>
        <v/>
      </c>
      <c r="CG19" s="32"/>
      <c r="CH19" s="33" t="str">
        <f>IF(ISBLANK(CG19),"",VLOOKUP(CG19,role!A:E,2,FALSE))</f>
        <v/>
      </c>
      <c r="CI19" s="33" t="str">
        <f>IF(ISBLANK(CG19),"",VLOOKUP(CG19,role!A:E,3,FALSE))</f>
        <v/>
      </c>
      <c r="CJ19" s="33" t="str">
        <f>IF(ISBLANK(CG19),"",VLOOKUP(CG19,role!A:E,4,FALSE))</f>
        <v/>
      </c>
      <c r="CK19" s="33" t="str">
        <f>IF(ISBLANK(CG19),"",VLOOKUP(CG19,role!A:E,5,FALSE))</f>
        <v/>
      </c>
      <c r="CR19" s="32"/>
      <c r="CS19" s="32"/>
      <c r="CT19" s="41"/>
      <c r="CU19" s="32"/>
      <c r="CV19" s="33" t="str">
        <f t="shared" si="43"/>
        <v/>
      </c>
      <c r="CW19" s="33" t="str">
        <f t="shared" si="44"/>
        <v/>
      </c>
      <c r="CX19" s="33" t="str">
        <f t="shared" si="45"/>
        <v/>
      </c>
      <c r="CY19" s="32"/>
      <c r="CZ19" s="33" t="str">
        <f>IF(ISBLANK(CY19),"",VLOOKUP(CY19,role!A:E,2,FALSE))</f>
        <v/>
      </c>
      <c r="DA19" s="33" t="str">
        <f>IF(ISBLANK(CY19),"",VLOOKUP(CY19,role!A:E,3,FALSE))</f>
        <v/>
      </c>
      <c r="DB19" s="33" t="str">
        <f>IF(ISBLANK(CY19),"",VLOOKUP(CY19,role!A:E,4,FALSE))</f>
        <v/>
      </c>
      <c r="DC19" s="33" t="str">
        <f>IF(ISBLANK(CY19),"",VLOOKUP(CY19,role!A:E,5,FALSE))</f>
        <v/>
      </c>
      <c r="DJ19" s="32"/>
      <c r="DK19" s="32"/>
      <c r="DL19" s="41"/>
      <c r="DM19" s="32"/>
      <c r="DN19" s="33" t="str">
        <f t="shared" si="46"/>
        <v/>
      </c>
      <c r="DO19" s="33" t="str">
        <f t="shared" si="47"/>
        <v/>
      </c>
      <c r="DP19" s="33" t="str">
        <f t="shared" si="48"/>
        <v/>
      </c>
      <c r="DQ19" s="32"/>
      <c r="DR19" s="33" t="str">
        <f>IF(ISBLANK(DQ19),"",VLOOKUP(DQ19,role!A:E,2,FALSE))</f>
        <v/>
      </c>
      <c r="DS19" s="33" t="str">
        <f>IF(ISBLANK(DQ19),"",VLOOKUP(DQ19,role!A:E,3,FALSE))</f>
        <v/>
      </c>
      <c r="DT19" s="33" t="str">
        <f>IF(ISBLANK(DQ19),"",VLOOKUP(DQ19,role!A:E,4,FALSE))</f>
        <v/>
      </c>
      <c r="DU19" s="33" t="str">
        <f>IF(ISBLANK(DQ19),"",VLOOKUP(DQ19,role!A:E,5,FALSE))</f>
        <v/>
      </c>
      <c r="EB19" s="32"/>
      <c r="EC19" s="32"/>
      <c r="ED19" s="34"/>
      <c r="EE19" s="32"/>
      <c r="EF19" s="32"/>
      <c r="EG19" s="33" t="str">
        <f t="shared" si="49"/>
        <v/>
      </c>
      <c r="EH19" s="33" t="str">
        <f t="shared" si="50"/>
        <v/>
      </c>
      <c r="EI19" s="33" t="str">
        <f t="shared" si="51"/>
        <v/>
      </c>
      <c r="EJ19" s="32"/>
      <c r="EK19" s="33" t="str">
        <f>IF(ISBLANK(EJ19),"",VLOOKUP(EJ19,role!A:E,2,FALSE))</f>
        <v/>
      </c>
      <c r="EL19" s="33" t="str">
        <f>IF(ISBLANK(EJ19),"",VLOOKUP(EJ19,role!A:E,3,FALSE))</f>
        <v/>
      </c>
      <c r="EM19" s="33" t="str">
        <f>IF(ISBLANK(EJ19),"",VLOOKUP(EJ19,role!A:E,4,FALSE))</f>
        <v/>
      </c>
      <c r="EN19" s="33" t="str">
        <f>IF(ISBLANK(EJ19),"",VLOOKUP(EJ19,role!A:E,5,FALSE))</f>
        <v/>
      </c>
      <c r="EU19" s="32"/>
      <c r="EV19" s="32"/>
      <c r="EW19" s="41"/>
      <c r="EX19" s="32"/>
      <c r="EY19" s="33" t="str">
        <f t="shared" si="52"/>
        <v/>
      </c>
      <c r="EZ19" s="33" t="str">
        <f t="shared" si="53"/>
        <v/>
      </c>
      <c r="FA19" s="33" t="str">
        <f t="shared" si="54"/>
        <v/>
      </c>
      <c r="FB19" s="32"/>
      <c r="FC19" s="33" t="str">
        <f>IF(ISBLANK(FB19),"",VLOOKUP(FB19,role!A:E,2,FALSE))</f>
        <v/>
      </c>
      <c r="FD19" s="33" t="str">
        <f>IF(ISBLANK(FB19),"",VLOOKUP(FB19,role!A:E,3,FALSE))</f>
        <v/>
      </c>
      <c r="FE19" s="33" t="str">
        <f>IF(ISBLANK(FB19),"",VLOOKUP(FB19,role!A:E,4,FALSE))</f>
        <v/>
      </c>
      <c r="FF19" s="33" t="str">
        <f>IF(ISBLANK(FB19),"",VLOOKUP(FB19,role!A:E,5,FALSE))</f>
        <v/>
      </c>
      <c r="FM19" s="32"/>
      <c r="FN19" s="32"/>
      <c r="FO19" s="41"/>
      <c r="FP19" s="32"/>
      <c r="FQ19" s="33" t="str">
        <f t="shared" si="55"/>
        <v/>
      </c>
      <c r="FR19" s="33" t="str">
        <f t="shared" si="56"/>
        <v/>
      </c>
      <c r="FS19" s="33" t="str">
        <f t="shared" si="57"/>
        <v/>
      </c>
      <c r="FT19" s="32"/>
      <c r="FU19" s="33" t="str">
        <f>IF(ISBLANK(FT19),"",VLOOKUP(FT19,role!A:E,2,FALSE))</f>
        <v/>
      </c>
      <c r="FV19" s="33" t="str">
        <f>IF(ISBLANK(FT19),"",VLOOKUP(FT19,role!A:E,3,FALSE))</f>
        <v/>
      </c>
      <c r="FW19" s="33" t="str">
        <f>IF(ISBLANK(FT19),"",VLOOKUP(FT19,role!A:E,4,FALSE))</f>
        <v/>
      </c>
      <c r="FX19" s="33" t="str">
        <f>IF(ISBLANK(FT19),"",VLOOKUP(FT19,role!A:E,5,FALSE))</f>
        <v/>
      </c>
      <c r="GE19" s="32"/>
      <c r="GF19" s="32"/>
      <c r="GG19" s="41"/>
      <c r="GH19" s="32"/>
      <c r="GI19" s="33" t="str">
        <f t="shared" si="58"/>
        <v/>
      </c>
      <c r="GJ19" s="33" t="str">
        <f t="shared" si="59"/>
        <v/>
      </c>
      <c r="GK19" s="33" t="str">
        <f t="shared" si="60"/>
        <v/>
      </c>
      <c r="GL19" s="32"/>
      <c r="GM19" s="33" t="str">
        <f>IF(ISBLANK(GL19),"",VLOOKUP(GL19,role!A:E,2,FALSE))</f>
        <v/>
      </c>
      <c r="GN19" s="33" t="str">
        <f>IF(ISBLANK(GL19),"",VLOOKUP(GL19,role!A:E,3,FALSE))</f>
        <v/>
      </c>
      <c r="GO19" s="33" t="str">
        <f>IF(ISBLANK(GL19),"",VLOOKUP(GL19,role!A:E,4,FALSE))</f>
        <v/>
      </c>
      <c r="GP19" s="33" t="str">
        <f>IF(ISBLANK(GL19),"",VLOOKUP(GL19,role!A:E,5,FALSE))</f>
        <v/>
      </c>
      <c r="GW19" s="32"/>
      <c r="GX19" s="32"/>
      <c r="GY19" s="41"/>
      <c r="GZ19" s="32"/>
      <c r="HA19" s="33" t="str">
        <f t="shared" si="61"/>
        <v/>
      </c>
      <c r="HB19" s="33" t="str">
        <f t="shared" si="62"/>
        <v/>
      </c>
      <c r="HC19" s="33" t="str">
        <f t="shared" si="63"/>
        <v/>
      </c>
      <c r="HD19" s="32"/>
      <c r="HE19" s="33" t="str">
        <f>IF(ISBLANK(HD19),"",VLOOKUP(HD19,role!A:E,2,FALSE))</f>
        <v/>
      </c>
      <c r="HF19" s="33" t="str">
        <f>IF(ISBLANK(HD19),"",VLOOKUP(HD19,role!A:E,3,FALSE))</f>
        <v/>
      </c>
      <c r="HG19" s="33" t="str">
        <f>IF(ISBLANK(HD19),"",VLOOKUP(HD19,role!A:E,4,FALSE))</f>
        <v/>
      </c>
      <c r="HH19" s="33" t="str">
        <f>IF(ISBLANK(HD19),"",VLOOKUP(HD19,role!A:E,5,FALSE))</f>
        <v/>
      </c>
      <c r="HO19" s="32"/>
      <c r="HP19" s="32"/>
      <c r="HQ19" s="34"/>
      <c r="HR19" s="32"/>
      <c r="HS19" s="32"/>
      <c r="HT19" s="33" t="str">
        <f t="shared" si="64"/>
        <v/>
      </c>
      <c r="HU19" s="33" t="str">
        <f t="shared" si="65"/>
        <v/>
      </c>
      <c r="HV19" s="33" t="str">
        <f t="shared" si="66"/>
        <v/>
      </c>
      <c r="HW19" s="32"/>
      <c r="HX19" s="33" t="str">
        <f>IF(ISBLANK(HW19),"",VLOOKUP(HW19,role!A:E,2,FALSE))</f>
        <v/>
      </c>
      <c r="HY19" s="33" t="str">
        <f>IF(ISBLANK(HW19),"",VLOOKUP(HW19,role!A:E,3,FALSE))</f>
        <v/>
      </c>
      <c r="HZ19" s="33" t="str">
        <f>IF(ISBLANK(HW19),"",VLOOKUP(HW19,role!A:E,4,FALSE))</f>
        <v/>
      </c>
      <c r="IA19" s="33" t="str">
        <f>IF(ISBLANK(HW19),"",VLOOKUP(HW19,role!A:E,5,FALSE))</f>
        <v/>
      </c>
      <c r="IH19" s="32"/>
      <c r="II19" s="32"/>
      <c r="IJ19" s="41"/>
      <c r="IK19" s="32"/>
      <c r="IL19" s="33" t="str">
        <f t="shared" si="67"/>
        <v/>
      </c>
      <c r="IM19" s="33" t="str">
        <f t="shared" si="68"/>
        <v/>
      </c>
      <c r="IN19" s="33" t="str">
        <f t="shared" si="69"/>
        <v/>
      </c>
      <c r="IO19" s="32"/>
      <c r="IP19" s="33" t="str">
        <f>IF(ISBLANK(IO19),"",VLOOKUP(IO19,role!A:E,2,FALSE))</f>
        <v/>
      </c>
      <c r="IQ19" s="33" t="str">
        <f>IF(ISBLANK(IO19),"",VLOOKUP(IO19,role!A:E,3,FALSE))</f>
        <v/>
      </c>
      <c r="IR19" s="33" t="str">
        <f>IF(ISBLANK(IO19),"",VLOOKUP(IO19,role!A:E,4,FALSE))</f>
        <v/>
      </c>
      <c r="IS19" s="33" t="str">
        <f>IF(ISBLANK(IO19),"",VLOOKUP(IO19,role!A:E,5,FALSE))</f>
        <v/>
      </c>
      <c r="IZ19" s="32"/>
      <c r="JA19" s="32"/>
      <c r="JB19" s="41"/>
      <c r="JC19" s="32"/>
      <c r="JD19" s="33" t="str">
        <f t="shared" si="70"/>
        <v/>
      </c>
      <c r="JE19" s="33" t="str">
        <f t="shared" si="71"/>
        <v/>
      </c>
      <c r="JF19" s="33" t="str">
        <f t="shared" si="72"/>
        <v/>
      </c>
      <c r="JG19" s="32"/>
      <c r="JH19" s="33" t="str">
        <f>IF(ISBLANK(JG19),"",VLOOKUP(JG19,role!A:E,2,FALSE))</f>
        <v/>
      </c>
      <c r="JI19" s="33" t="str">
        <f>IF(ISBLANK(JG19),"",VLOOKUP(JG19,role!A:E,3,FALSE))</f>
        <v/>
      </c>
      <c r="JJ19" s="33" t="str">
        <f>IF(ISBLANK(JG19),"",VLOOKUP(JG19,role!A:E,4,FALSE))</f>
        <v/>
      </c>
      <c r="JK19" s="33" t="str">
        <f>IF(ISBLANK(JG19),"",VLOOKUP(JG19,role!A:E,5,FALSE))</f>
        <v/>
      </c>
      <c r="JR19" s="32"/>
      <c r="JS19" s="32"/>
      <c r="JT19" s="41"/>
      <c r="JU19" s="32"/>
      <c r="JV19" s="33" t="str">
        <f t="shared" si="73"/>
        <v/>
      </c>
      <c r="JW19" s="33" t="str">
        <f t="shared" si="74"/>
        <v/>
      </c>
      <c r="JX19" s="33" t="str">
        <f t="shared" si="75"/>
        <v/>
      </c>
      <c r="JY19" s="32"/>
      <c r="JZ19" s="33" t="str">
        <f>IF(ISBLANK(JY19),"",VLOOKUP(JY19,role!A:E,2,FALSE))</f>
        <v/>
      </c>
      <c r="KA19" s="33" t="str">
        <f>IF(ISBLANK(JY19),"",VLOOKUP(JY19,role!A:E,3,FALSE))</f>
        <v/>
      </c>
      <c r="KB19" s="33" t="str">
        <f>IF(ISBLANK(JY19),"",VLOOKUP(JY19,role!A:E,4,FALSE))</f>
        <v/>
      </c>
      <c r="KC19" s="33" t="str">
        <f>IF(ISBLANK(JY19),"",VLOOKUP(JY19,role!A:E,5,FALSE))</f>
        <v/>
      </c>
      <c r="KJ19" s="32"/>
      <c r="KK19" s="32"/>
      <c r="KL19" s="41"/>
      <c r="KM19" s="32"/>
      <c r="KN19" s="33" t="str">
        <f t="shared" si="76"/>
        <v/>
      </c>
      <c r="KO19" s="33" t="str">
        <f t="shared" si="77"/>
        <v/>
      </c>
      <c r="KP19" s="33" t="str">
        <f t="shared" si="78"/>
        <v/>
      </c>
      <c r="KQ19" s="32"/>
      <c r="KR19" s="33" t="str">
        <f>IF(ISBLANK(KQ19),"",VLOOKUP(KQ19,role!A:E,2,FALSE))</f>
        <v/>
      </c>
      <c r="KS19" s="33" t="str">
        <f>IF(ISBLANK(KQ19),"",VLOOKUP(KQ19,role!A:E,3,FALSE))</f>
        <v/>
      </c>
      <c r="KT19" s="33" t="str">
        <f>IF(ISBLANK(KQ19),"",VLOOKUP(KQ19,role!A:E,4,FALSE))</f>
        <v/>
      </c>
      <c r="KU19" s="33" t="str">
        <f>IF(ISBLANK(KQ19),"",VLOOKUP(KQ19,role!A:E,5,FALSE))</f>
        <v/>
      </c>
      <c r="LB19" s="32"/>
      <c r="LC19" s="32"/>
      <c r="LD19" s="41"/>
      <c r="LE19" s="32"/>
      <c r="LF19" s="33" t="str">
        <f t="shared" si="79"/>
        <v/>
      </c>
      <c r="LG19" s="33" t="str">
        <f t="shared" si="80"/>
        <v/>
      </c>
      <c r="LH19" s="33" t="str">
        <f t="shared" si="81"/>
        <v/>
      </c>
      <c r="LI19" s="32"/>
      <c r="LJ19" s="33" t="str">
        <f>IF(ISBLANK(LI19),"",VLOOKUP(LI19,role!A:E,2,FALSE))</f>
        <v/>
      </c>
      <c r="LK19" s="33" t="str">
        <f>IF(ISBLANK(LI19),"",VLOOKUP(LI19,role!A:E,3,FALSE))</f>
        <v/>
      </c>
      <c r="LL19" s="33" t="str">
        <f>IF(ISBLANK(LI19),"",VLOOKUP(LI19,role!A:E,4,FALSE))</f>
        <v/>
      </c>
      <c r="LM19" s="33" t="str">
        <f>IF(ISBLANK(LI19),"",VLOOKUP(LI19,role!A:E,5,FALSE))</f>
        <v/>
      </c>
      <c r="LT19" s="32"/>
      <c r="LU19" s="32"/>
      <c r="LV19" s="41"/>
      <c r="LW19" s="32"/>
      <c r="LX19" s="33" t="str">
        <f t="shared" si="82"/>
        <v/>
      </c>
      <c r="LY19" s="33" t="str">
        <f t="shared" si="83"/>
        <v/>
      </c>
      <c r="LZ19" s="33" t="str">
        <f t="shared" si="84"/>
        <v/>
      </c>
      <c r="MA19" s="32"/>
      <c r="MB19" s="33" t="str">
        <f>IF(ISBLANK(MA19),"",VLOOKUP(MA19,role!A:E,2,FALSE))</f>
        <v/>
      </c>
      <c r="MC19" s="33" t="str">
        <f>IF(ISBLANK(MA19),"",VLOOKUP(MA19,role!A:E,3,FALSE))</f>
        <v/>
      </c>
      <c r="MD19" s="33" t="str">
        <f>IF(ISBLANK(MA19),"",VLOOKUP(MA19,role!A:E,4,FALSE))</f>
        <v/>
      </c>
      <c r="ME19" s="33" t="str">
        <f>IF(ISBLANK(MA19),"",VLOOKUP(MA19,role!A:E,5,FALSE))</f>
        <v/>
      </c>
      <c r="ML19" s="32"/>
      <c r="MM19" s="32"/>
      <c r="MN19" s="41"/>
      <c r="MO19" s="32"/>
      <c r="MP19" s="33" t="str">
        <f t="shared" si="85"/>
        <v/>
      </c>
      <c r="MQ19" s="33" t="str">
        <f t="shared" si="86"/>
        <v/>
      </c>
      <c r="MR19" s="33" t="str">
        <f t="shared" si="87"/>
        <v/>
      </c>
      <c r="MS19" s="32"/>
      <c r="MT19" s="33" t="str">
        <f>IF(ISBLANK(MS19),"",VLOOKUP(MS19,role!A:E,2,FALSE))</f>
        <v/>
      </c>
      <c r="MU19" s="33" t="str">
        <f>IF(ISBLANK(MS19),"",VLOOKUP(MS19,role!A:E,3,FALSE))</f>
        <v/>
      </c>
      <c r="MV19" s="33" t="str">
        <f>IF(ISBLANK(MS19),"",VLOOKUP(MS19,role!A:E,4,FALSE))</f>
        <v/>
      </c>
      <c r="MW19" s="33" t="str">
        <f>IF(ISBLANK(MS19),"",VLOOKUP(MS19,role!A:E,5,FALSE))</f>
        <v/>
      </c>
      <c r="ND19" s="32"/>
      <c r="NE19" s="32"/>
      <c r="NF19" s="41"/>
      <c r="NG19" s="32"/>
      <c r="NH19" s="33" t="str">
        <f t="shared" si="88"/>
        <v/>
      </c>
      <c r="NI19" s="33" t="str">
        <f t="shared" si="89"/>
        <v/>
      </c>
      <c r="NJ19" s="33" t="str">
        <f t="shared" si="90"/>
        <v/>
      </c>
      <c r="NK19" s="32"/>
      <c r="NL19" s="33" t="str">
        <f>IF(ISBLANK(NK19),"",VLOOKUP(NK19,role!A:E,2,FALSE))</f>
        <v/>
      </c>
      <c r="NM19" s="33" t="str">
        <f>IF(ISBLANK(NK19),"",VLOOKUP(NK19,role!A:E,3,FALSE))</f>
        <v/>
      </c>
      <c r="NN19" s="33" t="str">
        <f>IF(ISBLANK(NK19),"",VLOOKUP(NK19,role!A:E,4,FALSE))</f>
        <v/>
      </c>
      <c r="NO19" s="33" t="str">
        <f>IF(ISBLANK(NK19),"",VLOOKUP(NK19,role!A:E,5,FALSE))</f>
        <v/>
      </c>
      <c r="NV19" s="32"/>
      <c r="NW19" s="32"/>
      <c r="NX19" s="41"/>
      <c r="NY19" s="32"/>
      <c r="NZ19" s="33" t="str">
        <f t="shared" si="91"/>
        <v/>
      </c>
      <c r="OA19" s="33" t="str">
        <f t="shared" si="92"/>
        <v/>
      </c>
      <c r="OB19" s="33" t="str">
        <f t="shared" si="93"/>
        <v/>
      </c>
      <c r="OC19" s="32"/>
      <c r="OD19" s="33" t="str">
        <f>IF(ISBLANK(OC19),"",VLOOKUP(OC19,role!A:E,2,FALSE))</f>
        <v/>
      </c>
      <c r="OE19" s="33" t="str">
        <f>IF(ISBLANK(OC19),"",VLOOKUP(OC19,role!A:E,3,FALSE))</f>
        <v/>
      </c>
      <c r="OF19" s="33" t="str">
        <f>IF(ISBLANK(OC19),"",VLOOKUP(OC19,role!A:E,4,FALSE))</f>
        <v/>
      </c>
      <c r="OG19" s="33" t="str">
        <f>IF(ISBLANK(OC19),"",VLOOKUP(OC19,role!A:E,5,FALSE))</f>
        <v/>
      </c>
      <c r="OR19" s="36" t="str">
        <f t="shared" si="94"/>
        <v/>
      </c>
      <c r="OS19" s="33" t="str">
        <f t="shared" si="95"/>
        <v/>
      </c>
      <c r="OT19" s="33" t="str">
        <f t="shared" si="226"/>
        <v/>
      </c>
      <c r="OU19" s="33" t="str">
        <f t="shared" si="227"/>
        <v/>
      </c>
      <c r="OV19" s="33" t="str">
        <f t="shared" si="228"/>
        <v/>
      </c>
      <c r="OW19" s="33" t="str">
        <f t="shared" si="229"/>
        <v/>
      </c>
      <c r="OY19" s="36" t="str">
        <f t="shared" si="100"/>
        <v/>
      </c>
      <c r="OZ19" s="33" t="str">
        <f t="shared" si="101"/>
        <v/>
      </c>
      <c r="PA19" s="33" t="str">
        <f t="shared" si="102"/>
        <v/>
      </c>
      <c r="PB19" s="33" t="str">
        <f t="shared" si="103"/>
        <v/>
      </c>
      <c r="PC19" s="33" t="str">
        <f t="shared" si="104"/>
        <v/>
      </c>
      <c r="PD19" s="33" t="str">
        <f t="shared" si="105"/>
        <v/>
      </c>
      <c r="PF19" s="36" t="str">
        <f t="shared" si="106"/>
        <v/>
      </c>
      <c r="PG19" s="33" t="str">
        <f t="shared" si="107"/>
        <v/>
      </c>
      <c r="PH19" s="33" t="str">
        <f t="shared" si="108"/>
        <v/>
      </c>
      <c r="PI19" s="33" t="str">
        <f t="shared" si="109"/>
        <v/>
      </c>
      <c r="PJ19" s="33" t="str">
        <f t="shared" si="110"/>
        <v/>
      </c>
      <c r="PK19" s="33" t="str">
        <f t="shared" si="111"/>
        <v/>
      </c>
      <c r="PM19" s="36" t="str">
        <f t="shared" si="112"/>
        <v/>
      </c>
      <c r="PN19" s="33" t="str">
        <f t="shared" si="113"/>
        <v/>
      </c>
      <c r="PO19" s="33" t="str">
        <f t="shared" si="114"/>
        <v/>
      </c>
      <c r="PP19" s="33" t="str">
        <f t="shared" si="115"/>
        <v/>
      </c>
      <c r="PQ19" s="33" t="str">
        <f t="shared" si="116"/>
        <v/>
      </c>
      <c r="PR19" s="33" t="str">
        <f t="shared" si="117"/>
        <v/>
      </c>
      <c r="PT19" s="36" t="str">
        <f t="shared" si="118"/>
        <v/>
      </c>
      <c r="PU19" s="33" t="str">
        <f t="shared" si="119"/>
        <v/>
      </c>
      <c r="PV19" s="33" t="str">
        <f t="shared" si="120"/>
        <v/>
      </c>
      <c r="PW19" s="33" t="str">
        <f t="shared" si="121"/>
        <v/>
      </c>
      <c r="PX19" s="33" t="str">
        <f t="shared" si="122"/>
        <v/>
      </c>
      <c r="PY19" s="33" t="str">
        <f t="shared" si="123"/>
        <v/>
      </c>
      <c r="QB19" s="36" t="str">
        <f t="shared" si="124"/>
        <v/>
      </c>
      <c r="QC19" s="33" t="str">
        <f t="shared" si="125"/>
        <v/>
      </c>
      <c r="QD19" s="33" t="str">
        <f t="shared" si="126"/>
        <v/>
      </c>
      <c r="QE19" s="33" t="str">
        <f t="shared" si="127"/>
        <v/>
      </c>
      <c r="QF19" s="33" t="str">
        <f t="shared" si="128"/>
        <v/>
      </c>
      <c r="QG19" s="33" t="str">
        <f t="shared" si="129"/>
        <v/>
      </c>
      <c r="QI19" s="36" t="str">
        <f t="shared" si="130"/>
        <v/>
      </c>
      <c r="QJ19" s="33" t="str">
        <f t="shared" si="131"/>
        <v/>
      </c>
      <c r="QK19" s="33" t="str">
        <f t="shared" si="132"/>
        <v/>
      </c>
      <c r="QL19" s="33" t="str">
        <f t="shared" si="133"/>
        <v/>
      </c>
      <c r="QM19" s="33" t="str">
        <f t="shared" si="134"/>
        <v/>
      </c>
      <c r="QN19" s="33" t="str">
        <f t="shared" si="135"/>
        <v/>
      </c>
      <c r="QP19" s="36" t="str">
        <f t="shared" si="136"/>
        <v/>
      </c>
      <c r="QQ19" s="33" t="str">
        <f t="shared" si="137"/>
        <v/>
      </c>
      <c r="QR19" s="33" t="str">
        <f t="shared" si="138"/>
        <v/>
      </c>
      <c r="QS19" s="33" t="str">
        <f t="shared" si="139"/>
        <v/>
      </c>
      <c r="QT19" s="33" t="str">
        <f t="shared" si="140"/>
        <v/>
      </c>
      <c r="QU19" s="33" t="str">
        <f t="shared" si="141"/>
        <v/>
      </c>
      <c r="QW19" s="36" t="str">
        <f t="shared" si="142"/>
        <v/>
      </c>
      <c r="QX19" s="33" t="str">
        <f t="shared" si="143"/>
        <v/>
      </c>
      <c r="QY19" s="33" t="str">
        <f t="shared" si="144"/>
        <v/>
      </c>
      <c r="QZ19" s="33" t="str">
        <f t="shared" si="145"/>
        <v/>
      </c>
      <c r="RA19" s="33" t="str">
        <f t="shared" si="146"/>
        <v/>
      </c>
      <c r="RB19" s="33" t="str">
        <f t="shared" si="147"/>
        <v/>
      </c>
      <c r="RD19" s="36" t="str">
        <f t="shared" si="148"/>
        <v/>
      </c>
      <c r="RE19" s="33" t="str">
        <f t="shared" si="149"/>
        <v/>
      </c>
      <c r="RF19" s="33" t="str">
        <f t="shared" si="150"/>
        <v/>
      </c>
      <c r="RG19" s="33" t="str">
        <f t="shared" si="151"/>
        <v/>
      </c>
      <c r="RH19" s="33" t="str">
        <f t="shared" si="152"/>
        <v/>
      </c>
      <c r="RI19" s="33" t="str">
        <f t="shared" si="153"/>
        <v/>
      </c>
      <c r="RM19" s="33" t="str">
        <f t="shared" si="154"/>
        <v/>
      </c>
      <c r="RO19" s="33" t="str">
        <f t="shared" si="155"/>
        <v/>
      </c>
      <c r="RQ19" s="33" t="str">
        <f t="shared" si="156"/>
        <v/>
      </c>
      <c r="RS19" s="33" t="str">
        <f t="shared" si="156"/>
        <v/>
      </c>
      <c r="RU19" s="33" t="str">
        <f t="shared" ref="RU19" si="390">IF(ISBLANK(RT19),"","topic")</f>
        <v/>
      </c>
      <c r="RW19" s="33" t="str">
        <f t="shared" ref="RW19" si="391">IF(ISBLANK(RV19),"","topic")</f>
        <v/>
      </c>
      <c r="RY19" s="33" t="str">
        <f t="shared" ref="RY19" si="392">IF(ISBLANK(RX19),"","topic")</f>
        <v/>
      </c>
      <c r="SA19" s="33" t="str">
        <f t="shared" ref="SA19" si="393">IF(ISBLANK(RZ19),"","topic")</f>
        <v/>
      </c>
      <c r="SC19" s="33" t="str">
        <f t="shared" ref="SC19" si="394">IF(ISBLANK(SB19),"","topic")</f>
        <v/>
      </c>
      <c r="SE19" s="33" t="str">
        <f t="shared" ref="SE19" si="395">IF(ISBLANK(SD19),"","topic")</f>
        <v/>
      </c>
      <c r="SG19" s="33" t="str">
        <f t="shared" ref="SG19" si="396">IF(ISBLANK(SF19),"","topic")</f>
        <v/>
      </c>
      <c r="SJ19" s="33" t="str">
        <f t="shared" si="164"/>
        <v/>
      </c>
      <c r="SL19" s="33" t="str">
        <f t="shared" si="165"/>
        <v/>
      </c>
      <c r="SN19" s="33" t="str">
        <f t="shared" si="166"/>
        <v/>
      </c>
      <c r="SP19" s="33" t="str">
        <f t="shared" si="167"/>
        <v/>
      </c>
      <c r="SR19" s="33" t="str">
        <f t="shared" si="168"/>
        <v/>
      </c>
      <c r="SU19" s="33" t="str">
        <f t="shared" si="169"/>
        <v/>
      </c>
      <c r="SW19" s="33" t="str">
        <f t="shared" si="169"/>
        <v/>
      </c>
      <c r="SY19" s="33" t="str">
        <f t="shared" si="169"/>
        <v/>
      </c>
      <c r="TA19" s="33" t="str">
        <f t="shared" si="169"/>
        <v/>
      </c>
      <c r="TC19" s="33" t="str">
        <f t="shared" si="170"/>
        <v/>
      </c>
      <c r="TF19" s="33" t="str">
        <f t="shared" si="171"/>
        <v/>
      </c>
      <c r="TH19" s="33" t="str">
        <f t="shared" si="171"/>
        <v/>
      </c>
      <c r="TJ19" s="33" t="str">
        <f t="shared" ref="TJ19" si="397">IF(ISBLANK(TI19),"","geographic")</f>
        <v/>
      </c>
      <c r="TL19" s="33" t="str">
        <f t="shared" ref="TL19" si="398">IF(ISBLANK(TK19),"","geographic")</f>
        <v/>
      </c>
      <c r="TN19" s="33" t="str">
        <f t="shared" ref="TN19" si="399">IF(ISBLANK(TM19),"","geographic")</f>
        <v/>
      </c>
      <c r="TQ19" s="33" t="str">
        <f t="shared" si="175"/>
        <v/>
      </c>
      <c r="TS19" s="33" t="str">
        <f t="shared" si="175"/>
        <v/>
      </c>
      <c r="TU19" s="33" t="str">
        <f t="shared" ref="TU19" si="400">IF(ISBLANK(TT19),"","temporal")</f>
        <v/>
      </c>
      <c r="TW19" s="33" t="str">
        <f t="shared" ref="TW19" si="401">IF(ISBLANK(TV19),"","temporal")</f>
        <v/>
      </c>
      <c r="TY19" s="33" t="str">
        <f t="shared" ref="TY19" si="402">IF(ISBLANK(TX19),"","temporal")</f>
        <v/>
      </c>
      <c r="UA19" s="32"/>
      <c r="UB19" s="33" t="str">
        <f t="shared" si="179"/>
        <v/>
      </c>
      <c r="UC19" s="33" t="str">
        <f t="shared" si="180"/>
        <v/>
      </c>
      <c r="UD19" s="32"/>
      <c r="UE19" s="33" t="str">
        <f t="shared" si="181"/>
        <v/>
      </c>
      <c r="UF19" s="33" t="str">
        <f t="shared" si="259"/>
        <v/>
      </c>
      <c r="UG19" s="32"/>
      <c r="UH19" s="33" t="str">
        <f t="shared" si="183"/>
        <v/>
      </c>
      <c r="UI19" s="33" t="str">
        <f t="shared" si="184"/>
        <v/>
      </c>
      <c r="UJ19" s="32"/>
      <c r="UK19" s="33" t="str">
        <f t="shared" si="185"/>
        <v/>
      </c>
      <c r="UL19" s="33" t="str">
        <f t="shared" si="186"/>
        <v/>
      </c>
      <c r="UM19" s="32"/>
      <c r="UN19" s="33" t="str">
        <f t="shared" si="187"/>
        <v/>
      </c>
      <c r="UO19" s="33" t="str">
        <f t="shared" si="188"/>
        <v/>
      </c>
      <c r="UR19" s="36" t="str">
        <f t="shared" si="189"/>
        <v/>
      </c>
      <c r="US19" s="36" t="str">
        <f t="shared" si="2"/>
        <v/>
      </c>
      <c r="UU19" s="36" t="str">
        <f t="shared" si="190"/>
        <v/>
      </c>
      <c r="UV19" s="36" t="str">
        <f t="shared" si="3"/>
        <v/>
      </c>
      <c r="UX19" s="36" t="str">
        <f t="shared" si="191"/>
        <v/>
      </c>
      <c r="UY19" s="36" t="str">
        <f t="shared" si="4"/>
        <v/>
      </c>
      <c r="VA19" s="36" t="str">
        <f t="shared" si="192"/>
        <v/>
      </c>
      <c r="VB19" s="36" t="str">
        <f t="shared" si="5"/>
        <v/>
      </c>
      <c r="VD19" s="36" t="str">
        <f t="shared" si="193"/>
        <v/>
      </c>
      <c r="VE19" s="36" t="str">
        <f t="shared" si="6"/>
        <v/>
      </c>
      <c r="VH19" s="36" t="str">
        <f t="shared" si="194"/>
        <v/>
      </c>
      <c r="VI19" s="36" t="str">
        <f t="shared" si="7"/>
        <v/>
      </c>
      <c r="VK19" s="36" t="str">
        <f t="shared" si="195"/>
        <v/>
      </c>
      <c r="VL19" s="36" t="str">
        <f t="shared" si="8"/>
        <v/>
      </c>
      <c r="VN19" s="36" t="str">
        <f t="shared" si="196"/>
        <v/>
      </c>
      <c r="VO19" s="36" t="str">
        <f t="shared" si="9"/>
        <v/>
      </c>
      <c r="VQ19" s="36" t="str">
        <f t="shared" si="197"/>
        <v/>
      </c>
      <c r="VR19" s="36" t="str">
        <f t="shared" si="10"/>
        <v/>
      </c>
      <c r="VT19" s="36" t="str">
        <f t="shared" si="198"/>
        <v/>
      </c>
      <c r="VU19" s="36" t="str">
        <f t="shared" si="11"/>
        <v/>
      </c>
      <c r="VY19" s="33" t="str">
        <f t="shared" si="243"/>
        <v/>
      </c>
      <c r="WB19" s="36" t="str">
        <f t="shared" si="199"/>
        <v/>
      </c>
      <c r="WC19" s="33" t="str">
        <f t="shared" si="200"/>
        <v/>
      </c>
      <c r="WD19" s="32"/>
      <c r="WE19" s="32"/>
      <c r="WF19" s="36" t="str">
        <f t="shared" si="201"/>
        <v/>
      </c>
      <c r="WG19" s="33" t="str">
        <f t="shared" si="202"/>
        <v/>
      </c>
      <c r="WH19" s="32"/>
      <c r="WI19" s="32"/>
      <c r="WJ19" s="36" t="str">
        <f t="shared" si="203"/>
        <v/>
      </c>
      <c r="WK19" s="33" t="str">
        <f t="shared" si="204"/>
        <v/>
      </c>
      <c r="WL19" s="32"/>
      <c r="WM19" s="32"/>
      <c r="WN19" s="36" t="str">
        <f t="shared" si="205"/>
        <v/>
      </c>
      <c r="WO19" s="33" t="str">
        <f t="shared" si="206"/>
        <v/>
      </c>
      <c r="WP19" s="33"/>
      <c r="WQ19" s="32"/>
      <c r="WR19" s="36" t="str">
        <f t="shared" si="207"/>
        <v/>
      </c>
      <c r="WS19" s="33" t="str">
        <f t="shared" si="208"/>
        <v/>
      </c>
      <c r="WU19" s="33" t="str">
        <f t="shared" si="12"/>
        <v/>
      </c>
      <c r="WV19" s="33" t="str">
        <f t="shared" si="13"/>
        <v/>
      </c>
      <c r="WW19" s="33" t="str">
        <f t="shared" si="14"/>
        <v/>
      </c>
      <c r="WX19" s="33" t="str">
        <f t="shared" si="15"/>
        <v/>
      </c>
      <c r="WY19" s="33" t="str">
        <f t="shared" si="16"/>
        <v/>
      </c>
      <c r="WZ19" s="33" t="str">
        <f t="shared" si="17"/>
        <v/>
      </c>
      <c r="XA19" s="33" t="str">
        <f t="shared" si="18"/>
        <v/>
      </c>
      <c r="XB19" s="33" t="str">
        <f t="shared" si="19"/>
        <v/>
      </c>
      <c r="XC19" s="33" t="str">
        <f t="shared" si="20"/>
        <v/>
      </c>
    </row>
    <row r="20" spans="3:627" x14ac:dyDescent="0.35">
      <c r="C20" s="33" t="str">
        <f t="shared" si="21"/>
        <v/>
      </c>
      <c r="E20" s="32" t="str">
        <f t="shared" si="22"/>
        <v/>
      </c>
      <c r="F20" s="33" t="str">
        <f t="shared" si="23"/>
        <v/>
      </c>
      <c r="G20" s="33" t="str">
        <f t="shared" si="24"/>
        <v/>
      </c>
      <c r="J20" s="33" t="str">
        <f t="shared" si="25"/>
        <v/>
      </c>
      <c r="K20" s="33" t="str">
        <f t="shared" si="26"/>
        <v/>
      </c>
      <c r="L20" s="33" t="str">
        <f t="shared" si="27"/>
        <v/>
      </c>
      <c r="N20" s="33" t="str">
        <f t="shared" si="0"/>
        <v/>
      </c>
      <c r="O20" s="33" t="str">
        <f t="shared" si="1"/>
        <v/>
      </c>
      <c r="Q20" s="33" t="str">
        <f t="shared" si="28"/>
        <v/>
      </c>
      <c r="R20" s="33" t="str">
        <f t="shared" si="29"/>
        <v/>
      </c>
      <c r="U20" s="33" t="str">
        <f t="shared" si="30"/>
        <v/>
      </c>
      <c r="V20" s="33" t="str">
        <f t="shared" si="31"/>
        <v/>
      </c>
      <c r="X20" s="32"/>
      <c r="Y20" s="33" t="str">
        <f>IF(ISBLANK(X20),"",VLOOKUP(X20,resource_type!A:C,3,FALSE))</f>
        <v/>
      </c>
      <c r="Z20" s="33" t="str">
        <f>IF(ISBLANK(X20),"",VLOOKUP(X20,resource_type!A:C,2,FALSE))</f>
        <v/>
      </c>
      <c r="AA20" s="33" t="str">
        <f t="shared" si="32"/>
        <v/>
      </c>
      <c r="AB20" s="33" t="str">
        <f t="shared" si="33"/>
        <v/>
      </c>
      <c r="AC20" s="32"/>
      <c r="AD20" s="33" t="str">
        <f>IF(ISBLANK(AC20),"",VLOOKUP(AC20,resource_type!A:C,3,FALSE))</f>
        <v/>
      </c>
      <c r="AE20" s="32"/>
      <c r="AF20" s="33" t="str">
        <f>IF(ISBLANK(AE20),"",VLOOKUP(AE20,resource_type!A:C,3,FALSE))</f>
        <v/>
      </c>
      <c r="AH20" s="32"/>
      <c r="AI20" s="33" t="str">
        <f t="shared" si="34"/>
        <v/>
      </c>
      <c r="AJ20" s="32"/>
      <c r="AK20" s="33" t="str">
        <f t="shared" si="35"/>
        <v/>
      </c>
      <c r="AL20" s="32"/>
      <c r="AM20" s="33" t="str">
        <f t="shared" si="36"/>
        <v/>
      </c>
      <c r="AP20" s="36" t="str">
        <f t="shared" si="244"/>
        <v/>
      </c>
      <c r="AQ20" s="36" t="str">
        <f t="shared" si="245"/>
        <v/>
      </c>
      <c r="AT20" s="33" t="str">
        <f t="shared" si="222"/>
        <v/>
      </c>
      <c r="AU20" s="33" t="str">
        <f t="shared" si="38"/>
        <v/>
      </c>
      <c r="AV20" s="33" t="str">
        <f t="shared" si="39"/>
        <v/>
      </c>
      <c r="AW20" s="32"/>
      <c r="AX20" s="33" t="str">
        <f>IF(ISBLANK(AW20),"",VLOOKUP(AW20,role!A:E,2,FALSE))</f>
        <v/>
      </c>
      <c r="AY20" s="33" t="str">
        <f>IF(ISBLANK(AW20),"",VLOOKUP(AW20,role!A:E,3,FALSE))</f>
        <v/>
      </c>
      <c r="AZ20" s="33" t="str">
        <f>IF(ISBLANK(AW20),"",VLOOKUP(AW20,role!A:E,4,FALSE))</f>
        <v/>
      </c>
      <c r="BA20" s="33" t="str">
        <f>IF(ISBLANK(AW20),"",VLOOKUP(AW20,role!A:E,5,FALSE))</f>
        <v/>
      </c>
      <c r="BL20" s="33" t="str">
        <f t="shared" si="223"/>
        <v/>
      </c>
      <c r="BM20" s="33" t="str">
        <f t="shared" si="224"/>
        <v/>
      </c>
      <c r="BN20" s="33" t="str">
        <f t="shared" si="225"/>
        <v/>
      </c>
      <c r="BO20" s="32"/>
      <c r="BP20" s="33" t="str">
        <f>IF(ISBLANK(BO20),"",VLOOKUP(BO20,role!A:E,2,FALSE))</f>
        <v/>
      </c>
      <c r="BQ20" s="33" t="str">
        <f>IF(ISBLANK(BO20),"",VLOOKUP(BO20,role!A:E,3,FALSE))</f>
        <v/>
      </c>
      <c r="BR20" s="33" t="str">
        <f>IF(ISBLANK(BO20),"",VLOOKUP(BO20,role!A:E,4,FALSE))</f>
        <v/>
      </c>
      <c r="BS20" s="33" t="str">
        <f>IF(ISBLANK(BO20),"",VLOOKUP(BO20,role!A:E,5,FALSE))</f>
        <v/>
      </c>
      <c r="CD20" s="33" t="str">
        <f t="shared" si="40"/>
        <v/>
      </c>
      <c r="CE20" s="33" t="str">
        <f t="shared" si="41"/>
        <v/>
      </c>
      <c r="CF20" s="33" t="str">
        <f t="shared" si="42"/>
        <v/>
      </c>
      <c r="CG20" s="32"/>
      <c r="CH20" s="33" t="str">
        <f>IF(ISBLANK(CG20),"",VLOOKUP(CG20,role!A:E,2,FALSE))</f>
        <v/>
      </c>
      <c r="CI20" s="33" t="str">
        <f>IF(ISBLANK(CG20),"",VLOOKUP(CG20,role!A:E,3,FALSE))</f>
        <v/>
      </c>
      <c r="CJ20" s="33" t="str">
        <f>IF(ISBLANK(CG20),"",VLOOKUP(CG20,role!A:E,4,FALSE))</f>
        <v/>
      </c>
      <c r="CK20" s="33" t="str">
        <f>IF(ISBLANK(CG20),"",VLOOKUP(CG20,role!A:E,5,FALSE))</f>
        <v/>
      </c>
      <c r="CR20" s="32"/>
      <c r="CS20" s="32"/>
      <c r="CT20" s="41"/>
      <c r="CU20" s="32"/>
      <c r="CV20" s="33" t="str">
        <f t="shared" si="43"/>
        <v/>
      </c>
      <c r="CW20" s="33" t="str">
        <f t="shared" si="44"/>
        <v/>
      </c>
      <c r="CX20" s="33" t="str">
        <f t="shared" si="45"/>
        <v/>
      </c>
      <c r="CY20" s="32"/>
      <c r="CZ20" s="33" t="str">
        <f>IF(ISBLANK(CY20),"",VLOOKUP(CY20,role!A:E,2,FALSE))</f>
        <v/>
      </c>
      <c r="DA20" s="33" t="str">
        <f>IF(ISBLANK(CY20),"",VLOOKUP(CY20,role!A:E,3,FALSE))</f>
        <v/>
      </c>
      <c r="DB20" s="33" t="str">
        <f>IF(ISBLANK(CY20),"",VLOOKUP(CY20,role!A:E,4,FALSE))</f>
        <v/>
      </c>
      <c r="DC20" s="33" t="str">
        <f>IF(ISBLANK(CY20),"",VLOOKUP(CY20,role!A:E,5,FALSE))</f>
        <v/>
      </c>
      <c r="DJ20" s="32"/>
      <c r="DK20" s="32"/>
      <c r="DL20" s="41"/>
      <c r="DM20" s="32"/>
      <c r="DN20" s="33" t="str">
        <f t="shared" si="46"/>
        <v/>
      </c>
      <c r="DO20" s="33" t="str">
        <f t="shared" si="47"/>
        <v/>
      </c>
      <c r="DP20" s="33" t="str">
        <f t="shared" si="48"/>
        <v/>
      </c>
      <c r="DQ20" s="32"/>
      <c r="DR20" s="33" t="str">
        <f>IF(ISBLANK(DQ20),"",VLOOKUP(DQ20,role!A:E,2,FALSE))</f>
        <v/>
      </c>
      <c r="DS20" s="33" t="str">
        <f>IF(ISBLANK(DQ20),"",VLOOKUP(DQ20,role!A:E,3,FALSE))</f>
        <v/>
      </c>
      <c r="DT20" s="33" t="str">
        <f>IF(ISBLANK(DQ20),"",VLOOKUP(DQ20,role!A:E,4,FALSE))</f>
        <v/>
      </c>
      <c r="DU20" s="33" t="str">
        <f>IF(ISBLANK(DQ20),"",VLOOKUP(DQ20,role!A:E,5,FALSE))</f>
        <v/>
      </c>
      <c r="EB20" s="32"/>
      <c r="EC20" s="32"/>
      <c r="ED20" s="34"/>
      <c r="EE20" s="32"/>
      <c r="EF20" s="32"/>
      <c r="EG20" s="33" t="str">
        <f t="shared" si="49"/>
        <v/>
      </c>
      <c r="EH20" s="33" t="str">
        <f t="shared" si="50"/>
        <v/>
      </c>
      <c r="EI20" s="33" t="str">
        <f t="shared" si="51"/>
        <v/>
      </c>
      <c r="EJ20" s="32"/>
      <c r="EK20" s="33" t="str">
        <f>IF(ISBLANK(EJ20),"",VLOOKUP(EJ20,role!A:E,2,FALSE))</f>
        <v/>
      </c>
      <c r="EL20" s="33" t="str">
        <f>IF(ISBLANK(EJ20),"",VLOOKUP(EJ20,role!A:E,3,FALSE))</f>
        <v/>
      </c>
      <c r="EM20" s="33" t="str">
        <f>IF(ISBLANK(EJ20),"",VLOOKUP(EJ20,role!A:E,4,FALSE))</f>
        <v/>
      </c>
      <c r="EN20" s="33" t="str">
        <f>IF(ISBLANK(EJ20),"",VLOOKUP(EJ20,role!A:E,5,FALSE))</f>
        <v/>
      </c>
      <c r="EU20" s="32"/>
      <c r="EV20" s="32"/>
      <c r="EW20" s="41"/>
      <c r="EX20" s="32"/>
      <c r="EY20" s="33" t="str">
        <f t="shared" si="52"/>
        <v/>
      </c>
      <c r="EZ20" s="33" t="str">
        <f t="shared" si="53"/>
        <v/>
      </c>
      <c r="FA20" s="33" t="str">
        <f t="shared" si="54"/>
        <v/>
      </c>
      <c r="FB20" s="32"/>
      <c r="FC20" s="33" t="str">
        <f>IF(ISBLANK(FB20),"",VLOOKUP(FB20,role!A:E,2,FALSE))</f>
        <v/>
      </c>
      <c r="FD20" s="33" t="str">
        <f>IF(ISBLANK(FB20),"",VLOOKUP(FB20,role!A:E,3,FALSE))</f>
        <v/>
      </c>
      <c r="FE20" s="33" t="str">
        <f>IF(ISBLANK(FB20),"",VLOOKUP(FB20,role!A:E,4,FALSE))</f>
        <v/>
      </c>
      <c r="FF20" s="33" t="str">
        <f>IF(ISBLANK(FB20),"",VLOOKUP(FB20,role!A:E,5,FALSE))</f>
        <v/>
      </c>
      <c r="FM20" s="32"/>
      <c r="FN20" s="32"/>
      <c r="FO20" s="41"/>
      <c r="FP20" s="32"/>
      <c r="FQ20" s="33" t="str">
        <f t="shared" si="55"/>
        <v/>
      </c>
      <c r="FR20" s="33" t="str">
        <f t="shared" si="56"/>
        <v/>
      </c>
      <c r="FS20" s="33" t="str">
        <f t="shared" si="57"/>
        <v/>
      </c>
      <c r="FT20" s="32"/>
      <c r="FU20" s="33" t="str">
        <f>IF(ISBLANK(FT20),"",VLOOKUP(FT20,role!A:E,2,FALSE))</f>
        <v/>
      </c>
      <c r="FV20" s="33" t="str">
        <f>IF(ISBLANK(FT20),"",VLOOKUP(FT20,role!A:E,3,FALSE))</f>
        <v/>
      </c>
      <c r="FW20" s="33" t="str">
        <f>IF(ISBLANK(FT20),"",VLOOKUP(FT20,role!A:E,4,FALSE))</f>
        <v/>
      </c>
      <c r="FX20" s="33" t="str">
        <f>IF(ISBLANK(FT20),"",VLOOKUP(FT20,role!A:E,5,FALSE))</f>
        <v/>
      </c>
      <c r="GE20" s="32"/>
      <c r="GF20" s="32"/>
      <c r="GG20" s="41"/>
      <c r="GH20" s="32"/>
      <c r="GI20" s="33" t="str">
        <f t="shared" si="58"/>
        <v/>
      </c>
      <c r="GJ20" s="33" t="str">
        <f t="shared" si="59"/>
        <v/>
      </c>
      <c r="GK20" s="33" t="str">
        <f t="shared" si="60"/>
        <v/>
      </c>
      <c r="GL20" s="32"/>
      <c r="GM20" s="33" t="str">
        <f>IF(ISBLANK(GL20),"",VLOOKUP(GL20,role!A:E,2,FALSE))</f>
        <v/>
      </c>
      <c r="GN20" s="33" t="str">
        <f>IF(ISBLANK(GL20),"",VLOOKUP(GL20,role!A:E,3,FALSE))</f>
        <v/>
      </c>
      <c r="GO20" s="33" t="str">
        <f>IF(ISBLANK(GL20),"",VLOOKUP(GL20,role!A:E,4,FALSE))</f>
        <v/>
      </c>
      <c r="GP20" s="33" t="str">
        <f>IF(ISBLANK(GL20),"",VLOOKUP(GL20,role!A:E,5,FALSE))</f>
        <v/>
      </c>
      <c r="GW20" s="32"/>
      <c r="GX20" s="32"/>
      <c r="GY20" s="41"/>
      <c r="GZ20" s="32"/>
      <c r="HA20" s="33" t="str">
        <f t="shared" si="61"/>
        <v/>
      </c>
      <c r="HB20" s="33" t="str">
        <f t="shared" si="62"/>
        <v/>
      </c>
      <c r="HC20" s="33" t="str">
        <f t="shared" si="63"/>
        <v/>
      </c>
      <c r="HD20" s="32"/>
      <c r="HE20" s="33" t="str">
        <f>IF(ISBLANK(HD20),"",VLOOKUP(HD20,role!A:E,2,FALSE))</f>
        <v/>
      </c>
      <c r="HF20" s="33" t="str">
        <f>IF(ISBLANK(HD20),"",VLOOKUP(HD20,role!A:E,3,FALSE))</f>
        <v/>
      </c>
      <c r="HG20" s="33" t="str">
        <f>IF(ISBLANK(HD20),"",VLOOKUP(HD20,role!A:E,4,FALSE))</f>
        <v/>
      </c>
      <c r="HH20" s="33" t="str">
        <f>IF(ISBLANK(HD20),"",VLOOKUP(HD20,role!A:E,5,FALSE))</f>
        <v/>
      </c>
      <c r="HO20" s="32"/>
      <c r="HP20" s="32"/>
      <c r="HQ20" s="34"/>
      <c r="HR20" s="32"/>
      <c r="HS20" s="32"/>
      <c r="HT20" s="33" t="str">
        <f t="shared" si="64"/>
        <v/>
      </c>
      <c r="HU20" s="33" t="str">
        <f t="shared" si="65"/>
        <v/>
      </c>
      <c r="HV20" s="33" t="str">
        <f t="shared" si="66"/>
        <v/>
      </c>
      <c r="HW20" s="32"/>
      <c r="HX20" s="33" t="str">
        <f>IF(ISBLANK(HW20),"",VLOOKUP(HW20,role!A:E,2,FALSE))</f>
        <v/>
      </c>
      <c r="HY20" s="33" t="str">
        <f>IF(ISBLANK(HW20),"",VLOOKUP(HW20,role!A:E,3,FALSE))</f>
        <v/>
      </c>
      <c r="HZ20" s="33" t="str">
        <f>IF(ISBLANK(HW20),"",VLOOKUP(HW20,role!A:E,4,FALSE))</f>
        <v/>
      </c>
      <c r="IA20" s="33" t="str">
        <f>IF(ISBLANK(HW20),"",VLOOKUP(HW20,role!A:E,5,FALSE))</f>
        <v/>
      </c>
      <c r="IH20" s="32"/>
      <c r="II20" s="32"/>
      <c r="IJ20" s="41"/>
      <c r="IK20" s="32"/>
      <c r="IL20" s="33" t="str">
        <f t="shared" si="67"/>
        <v/>
      </c>
      <c r="IM20" s="33" t="str">
        <f t="shared" si="68"/>
        <v/>
      </c>
      <c r="IN20" s="33" t="str">
        <f t="shared" si="69"/>
        <v/>
      </c>
      <c r="IO20" s="32"/>
      <c r="IP20" s="33" t="str">
        <f>IF(ISBLANK(IO20),"",VLOOKUP(IO20,role!A:E,2,FALSE))</f>
        <v/>
      </c>
      <c r="IQ20" s="33" t="str">
        <f>IF(ISBLANK(IO20),"",VLOOKUP(IO20,role!A:E,3,FALSE))</f>
        <v/>
      </c>
      <c r="IR20" s="33" t="str">
        <f>IF(ISBLANK(IO20),"",VLOOKUP(IO20,role!A:E,4,FALSE))</f>
        <v/>
      </c>
      <c r="IS20" s="33" t="str">
        <f>IF(ISBLANK(IO20),"",VLOOKUP(IO20,role!A:E,5,FALSE))</f>
        <v/>
      </c>
      <c r="IZ20" s="32"/>
      <c r="JA20" s="32"/>
      <c r="JB20" s="41"/>
      <c r="JC20" s="32"/>
      <c r="JD20" s="33" t="str">
        <f t="shared" si="70"/>
        <v/>
      </c>
      <c r="JE20" s="33" t="str">
        <f t="shared" si="71"/>
        <v/>
      </c>
      <c r="JF20" s="33" t="str">
        <f t="shared" si="72"/>
        <v/>
      </c>
      <c r="JG20" s="32"/>
      <c r="JH20" s="33" t="str">
        <f>IF(ISBLANK(JG20),"",VLOOKUP(JG20,role!A:E,2,FALSE))</f>
        <v/>
      </c>
      <c r="JI20" s="33" t="str">
        <f>IF(ISBLANK(JG20),"",VLOOKUP(JG20,role!A:E,3,FALSE))</f>
        <v/>
      </c>
      <c r="JJ20" s="33" t="str">
        <f>IF(ISBLANK(JG20),"",VLOOKUP(JG20,role!A:E,4,FALSE))</f>
        <v/>
      </c>
      <c r="JK20" s="33" t="str">
        <f>IF(ISBLANK(JG20),"",VLOOKUP(JG20,role!A:E,5,FALSE))</f>
        <v/>
      </c>
      <c r="JR20" s="32"/>
      <c r="JS20" s="32"/>
      <c r="JT20" s="41"/>
      <c r="JU20" s="32"/>
      <c r="JV20" s="33" t="str">
        <f t="shared" si="73"/>
        <v/>
      </c>
      <c r="JW20" s="33" t="str">
        <f t="shared" si="74"/>
        <v/>
      </c>
      <c r="JX20" s="33" t="str">
        <f t="shared" si="75"/>
        <v/>
      </c>
      <c r="JY20" s="32"/>
      <c r="JZ20" s="33" t="str">
        <f>IF(ISBLANK(JY20),"",VLOOKUP(JY20,role!A:E,2,FALSE))</f>
        <v/>
      </c>
      <c r="KA20" s="33" t="str">
        <f>IF(ISBLANK(JY20),"",VLOOKUP(JY20,role!A:E,3,FALSE))</f>
        <v/>
      </c>
      <c r="KB20" s="33" t="str">
        <f>IF(ISBLANK(JY20),"",VLOOKUP(JY20,role!A:E,4,FALSE))</f>
        <v/>
      </c>
      <c r="KC20" s="33" t="str">
        <f>IF(ISBLANK(JY20),"",VLOOKUP(JY20,role!A:E,5,FALSE))</f>
        <v/>
      </c>
      <c r="KJ20" s="32"/>
      <c r="KK20" s="32"/>
      <c r="KL20" s="41"/>
      <c r="KM20" s="32"/>
      <c r="KN20" s="33" t="str">
        <f t="shared" si="76"/>
        <v/>
      </c>
      <c r="KO20" s="33" t="str">
        <f t="shared" si="77"/>
        <v/>
      </c>
      <c r="KP20" s="33" t="str">
        <f t="shared" si="78"/>
        <v/>
      </c>
      <c r="KQ20" s="32"/>
      <c r="KR20" s="33" t="str">
        <f>IF(ISBLANK(KQ20),"",VLOOKUP(KQ20,role!A:E,2,FALSE))</f>
        <v/>
      </c>
      <c r="KS20" s="33" t="str">
        <f>IF(ISBLANK(KQ20),"",VLOOKUP(KQ20,role!A:E,3,FALSE))</f>
        <v/>
      </c>
      <c r="KT20" s="33" t="str">
        <f>IF(ISBLANK(KQ20),"",VLOOKUP(KQ20,role!A:E,4,FALSE))</f>
        <v/>
      </c>
      <c r="KU20" s="33" t="str">
        <f>IF(ISBLANK(KQ20),"",VLOOKUP(KQ20,role!A:E,5,FALSE))</f>
        <v/>
      </c>
      <c r="LB20" s="32"/>
      <c r="LC20" s="32"/>
      <c r="LD20" s="41"/>
      <c r="LE20" s="32"/>
      <c r="LF20" s="33" t="str">
        <f t="shared" si="79"/>
        <v/>
      </c>
      <c r="LG20" s="33" t="str">
        <f t="shared" si="80"/>
        <v/>
      </c>
      <c r="LH20" s="33" t="str">
        <f t="shared" si="81"/>
        <v/>
      </c>
      <c r="LI20" s="32"/>
      <c r="LJ20" s="33" t="str">
        <f>IF(ISBLANK(LI20),"",VLOOKUP(LI20,role!A:E,2,FALSE))</f>
        <v/>
      </c>
      <c r="LK20" s="33" t="str">
        <f>IF(ISBLANK(LI20),"",VLOOKUP(LI20,role!A:E,3,FALSE))</f>
        <v/>
      </c>
      <c r="LL20" s="33" t="str">
        <f>IF(ISBLANK(LI20),"",VLOOKUP(LI20,role!A:E,4,FALSE))</f>
        <v/>
      </c>
      <c r="LM20" s="33" t="str">
        <f>IF(ISBLANK(LI20),"",VLOOKUP(LI20,role!A:E,5,FALSE))</f>
        <v/>
      </c>
      <c r="LT20" s="32"/>
      <c r="LU20" s="32"/>
      <c r="LV20" s="41"/>
      <c r="LW20" s="32"/>
      <c r="LX20" s="33" t="str">
        <f t="shared" si="82"/>
        <v/>
      </c>
      <c r="LY20" s="33" t="str">
        <f t="shared" si="83"/>
        <v/>
      </c>
      <c r="LZ20" s="33" t="str">
        <f t="shared" si="84"/>
        <v/>
      </c>
      <c r="MA20" s="32"/>
      <c r="MB20" s="33" t="str">
        <f>IF(ISBLANK(MA20),"",VLOOKUP(MA20,role!A:E,2,FALSE))</f>
        <v/>
      </c>
      <c r="MC20" s="33" t="str">
        <f>IF(ISBLANK(MA20),"",VLOOKUP(MA20,role!A:E,3,FALSE))</f>
        <v/>
      </c>
      <c r="MD20" s="33" t="str">
        <f>IF(ISBLANK(MA20),"",VLOOKUP(MA20,role!A:E,4,FALSE))</f>
        <v/>
      </c>
      <c r="ME20" s="33" t="str">
        <f>IF(ISBLANK(MA20),"",VLOOKUP(MA20,role!A:E,5,FALSE))</f>
        <v/>
      </c>
      <c r="ML20" s="32"/>
      <c r="MM20" s="32"/>
      <c r="MN20" s="41"/>
      <c r="MO20" s="32"/>
      <c r="MP20" s="33" t="str">
        <f t="shared" si="85"/>
        <v/>
      </c>
      <c r="MQ20" s="33" t="str">
        <f t="shared" si="86"/>
        <v/>
      </c>
      <c r="MR20" s="33" t="str">
        <f t="shared" si="87"/>
        <v/>
      </c>
      <c r="MS20" s="32"/>
      <c r="MT20" s="33" t="str">
        <f>IF(ISBLANK(MS20),"",VLOOKUP(MS20,role!A:E,2,FALSE))</f>
        <v/>
      </c>
      <c r="MU20" s="33" t="str">
        <f>IF(ISBLANK(MS20),"",VLOOKUP(MS20,role!A:E,3,FALSE))</f>
        <v/>
      </c>
      <c r="MV20" s="33" t="str">
        <f>IF(ISBLANK(MS20),"",VLOOKUP(MS20,role!A:E,4,FALSE))</f>
        <v/>
      </c>
      <c r="MW20" s="33" t="str">
        <f>IF(ISBLANK(MS20),"",VLOOKUP(MS20,role!A:E,5,FALSE))</f>
        <v/>
      </c>
      <c r="ND20" s="32"/>
      <c r="NE20" s="32"/>
      <c r="NF20" s="41"/>
      <c r="NG20" s="32"/>
      <c r="NH20" s="33" t="str">
        <f t="shared" si="88"/>
        <v/>
      </c>
      <c r="NI20" s="33" t="str">
        <f t="shared" si="89"/>
        <v/>
      </c>
      <c r="NJ20" s="33" t="str">
        <f t="shared" si="90"/>
        <v/>
      </c>
      <c r="NK20" s="32"/>
      <c r="NL20" s="33" t="str">
        <f>IF(ISBLANK(NK20),"",VLOOKUP(NK20,role!A:E,2,FALSE))</f>
        <v/>
      </c>
      <c r="NM20" s="33" t="str">
        <f>IF(ISBLANK(NK20),"",VLOOKUP(NK20,role!A:E,3,FALSE))</f>
        <v/>
      </c>
      <c r="NN20" s="33" t="str">
        <f>IF(ISBLANK(NK20),"",VLOOKUP(NK20,role!A:E,4,FALSE))</f>
        <v/>
      </c>
      <c r="NO20" s="33" t="str">
        <f>IF(ISBLANK(NK20),"",VLOOKUP(NK20,role!A:E,5,FALSE))</f>
        <v/>
      </c>
      <c r="NV20" s="32"/>
      <c r="NW20" s="32"/>
      <c r="NX20" s="41"/>
      <c r="NY20" s="32"/>
      <c r="NZ20" s="33" t="str">
        <f t="shared" si="91"/>
        <v/>
      </c>
      <c r="OA20" s="33" t="str">
        <f t="shared" si="92"/>
        <v/>
      </c>
      <c r="OB20" s="33" t="str">
        <f t="shared" si="93"/>
        <v/>
      </c>
      <c r="OC20" s="32"/>
      <c r="OD20" s="33" t="str">
        <f>IF(ISBLANK(OC20),"",VLOOKUP(OC20,role!A:E,2,FALSE))</f>
        <v/>
      </c>
      <c r="OE20" s="33" t="str">
        <f>IF(ISBLANK(OC20),"",VLOOKUP(OC20,role!A:E,3,FALSE))</f>
        <v/>
      </c>
      <c r="OF20" s="33" t="str">
        <f>IF(ISBLANK(OC20),"",VLOOKUP(OC20,role!A:E,4,FALSE))</f>
        <v/>
      </c>
      <c r="OG20" s="33" t="str">
        <f>IF(ISBLANK(OC20),"",VLOOKUP(OC20,role!A:E,5,FALSE))</f>
        <v/>
      </c>
      <c r="OR20" s="36" t="str">
        <f t="shared" si="94"/>
        <v/>
      </c>
      <c r="OS20" s="33" t="str">
        <f t="shared" si="95"/>
        <v/>
      </c>
      <c r="OT20" s="33" t="str">
        <f t="shared" si="226"/>
        <v/>
      </c>
      <c r="OU20" s="33" t="str">
        <f t="shared" si="227"/>
        <v/>
      </c>
      <c r="OV20" s="33" t="str">
        <f t="shared" si="228"/>
        <v/>
      </c>
      <c r="OW20" s="33" t="str">
        <f t="shared" si="229"/>
        <v/>
      </c>
      <c r="OY20" s="36" t="str">
        <f t="shared" si="100"/>
        <v/>
      </c>
      <c r="OZ20" s="33" t="str">
        <f t="shared" si="101"/>
        <v/>
      </c>
      <c r="PA20" s="33" t="str">
        <f t="shared" si="102"/>
        <v/>
      </c>
      <c r="PB20" s="33" t="str">
        <f t="shared" si="103"/>
        <v/>
      </c>
      <c r="PC20" s="33" t="str">
        <f t="shared" si="104"/>
        <v/>
      </c>
      <c r="PD20" s="33" t="str">
        <f t="shared" si="105"/>
        <v/>
      </c>
      <c r="PF20" s="36" t="str">
        <f t="shared" si="106"/>
        <v/>
      </c>
      <c r="PG20" s="33" t="str">
        <f t="shared" si="107"/>
        <v/>
      </c>
      <c r="PH20" s="33" t="str">
        <f t="shared" si="108"/>
        <v/>
      </c>
      <c r="PI20" s="33" t="str">
        <f t="shared" si="109"/>
        <v/>
      </c>
      <c r="PJ20" s="33" t="str">
        <f t="shared" si="110"/>
        <v/>
      </c>
      <c r="PK20" s="33" t="str">
        <f t="shared" si="111"/>
        <v/>
      </c>
      <c r="PM20" s="36" t="str">
        <f t="shared" si="112"/>
        <v/>
      </c>
      <c r="PN20" s="33" t="str">
        <f t="shared" si="113"/>
        <v/>
      </c>
      <c r="PO20" s="33" t="str">
        <f t="shared" si="114"/>
        <v/>
      </c>
      <c r="PP20" s="33" t="str">
        <f t="shared" si="115"/>
        <v/>
      </c>
      <c r="PQ20" s="33" t="str">
        <f t="shared" si="116"/>
        <v/>
      </c>
      <c r="PR20" s="33" t="str">
        <f t="shared" si="117"/>
        <v/>
      </c>
      <c r="PT20" s="36" t="str">
        <f t="shared" si="118"/>
        <v/>
      </c>
      <c r="PU20" s="33" t="str">
        <f t="shared" si="119"/>
        <v/>
      </c>
      <c r="PV20" s="33" t="str">
        <f t="shared" si="120"/>
        <v/>
      </c>
      <c r="PW20" s="33" t="str">
        <f t="shared" si="121"/>
        <v/>
      </c>
      <c r="PX20" s="33" t="str">
        <f t="shared" si="122"/>
        <v/>
      </c>
      <c r="PY20" s="33" t="str">
        <f t="shared" si="123"/>
        <v/>
      </c>
      <c r="QB20" s="36" t="str">
        <f t="shared" si="124"/>
        <v/>
      </c>
      <c r="QC20" s="33" t="str">
        <f t="shared" si="125"/>
        <v/>
      </c>
      <c r="QD20" s="33" t="str">
        <f t="shared" si="126"/>
        <v/>
      </c>
      <c r="QE20" s="33" t="str">
        <f t="shared" si="127"/>
        <v/>
      </c>
      <c r="QF20" s="33" t="str">
        <f t="shared" si="128"/>
        <v/>
      </c>
      <c r="QG20" s="33" t="str">
        <f t="shared" si="129"/>
        <v/>
      </c>
      <c r="QI20" s="36" t="str">
        <f t="shared" si="130"/>
        <v/>
      </c>
      <c r="QJ20" s="33" t="str">
        <f t="shared" si="131"/>
        <v/>
      </c>
      <c r="QK20" s="33" t="str">
        <f t="shared" si="132"/>
        <v/>
      </c>
      <c r="QL20" s="33" t="str">
        <f t="shared" si="133"/>
        <v/>
      </c>
      <c r="QM20" s="33" t="str">
        <f t="shared" si="134"/>
        <v/>
      </c>
      <c r="QN20" s="33" t="str">
        <f t="shared" si="135"/>
        <v/>
      </c>
      <c r="QP20" s="36" t="str">
        <f t="shared" si="136"/>
        <v/>
      </c>
      <c r="QQ20" s="33" t="str">
        <f t="shared" si="137"/>
        <v/>
      </c>
      <c r="QR20" s="33" t="str">
        <f t="shared" si="138"/>
        <v/>
      </c>
      <c r="QS20" s="33" t="str">
        <f t="shared" si="139"/>
        <v/>
      </c>
      <c r="QT20" s="33" t="str">
        <f t="shared" si="140"/>
        <v/>
      </c>
      <c r="QU20" s="33" t="str">
        <f t="shared" si="141"/>
        <v/>
      </c>
      <c r="QW20" s="36" t="str">
        <f t="shared" si="142"/>
        <v/>
      </c>
      <c r="QX20" s="33" t="str">
        <f t="shared" si="143"/>
        <v/>
      </c>
      <c r="QY20" s="33" t="str">
        <f t="shared" si="144"/>
        <v/>
      </c>
      <c r="QZ20" s="33" t="str">
        <f t="shared" si="145"/>
        <v/>
      </c>
      <c r="RA20" s="33" t="str">
        <f t="shared" si="146"/>
        <v/>
      </c>
      <c r="RB20" s="33" t="str">
        <f t="shared" si="147"/>
        <v/>
      </c>
      <c r="RD20" s="36" t="str">
        <f t="shared" si="148"/>
        <v/>
      </c>
      <c r="RE20" s="33" t="str">
        <f t="shared" si="149"/>
        <v/>
      </c>
      <c r="RF20" s="33" t="str">
        <f t="shared" si="150"/>
        <v/>
      </c>
      <c r="RG20" s="33" t="str">
        <f t="shared" si="151"/>
        <v/>
      </c>
      <c r="RH20" s="33" t="str">
        <f t="shared" si="152"/>
        <v/>
      </c>
      <c r="RI20" s="33" t="str">
        <f t="shared" si="153"/>
        <v/>
      </c>
      <c r="RM20" s="33" t="str">
        <f t="shared" si="154"/>
        <v/>
      </c>
      <c r="RO20" s="33" t="str">
        <f t="shared" si="155"/>
        <v/>
      </c>
      <c r="RQ20" s="33" t="str">
        <f t="shared" si="156"/>
        <v/>
      </c>
      <c r="RS20" s="33" t="str">
        <f t="shared" si="156"/>
        <v/>
      </c>
      <c r="RU20" s="33" t="str">
        <f t="shared" ref="RU20" si="403">IF(ISBLANK(RT20),"","topic")</f>
        <v/>
      </c>
      <c r="RW20" s="33" t="str">
        <f t="shared" ref="RW20" si="404">IF(ISBLANK(RV20),"","topic")</f>
        <v/>
      </c>
      <c r="RY20" s="33" t="str">
        <f t="shared" ref="RY20" si="405">IF(ISBLANK(RX20),"","topic")</f>
        <v/>
      </c>
      <c r="SA20" s="33" t="str">
        <f t="shared" ref="SA20" si="406">IF(ISBLANK(RZ20),"","topic")</f>
        <v/>
      </c>
      <c r="SC20" s="33" t="str">
        <f t="shared" ref="SC20" si="407">IF(ISBLANK(SB20),"","topic")</f>
        <v/>
      </c>
      <c r="SE20" s="33" t="str">
        <f t="shared" ref="SE20" si="408">IF(ISBLANK(SD20),"","topic")</f>
        <v/>
      </c>
      <c r="SG20" s="33" t="str">
        <f t="shared" ref="SG20" si="409">IF(ISBLANK(SF20),"","topic")</f>
        <v/>
      </c>
      <c r="SJ20" s="33" t="str">
        <f t="shared" si="164"/>
        <v/>
      </c>
      <c r="SL20" s="33" t="str">
        <f t="shared" si="165"/>
        <v/>
      </c>
      <c r="SN20" s="33" t="str">
        <f t="shared" si="166"/>
        <v/>
      </c>
      <c r="SP20" s="33" t="str">
        <f t="shared" si="167"/>
        <v/>
      </c>
      <c r="SR20" s="33" t="str">
        <f t="shared" si="168"/>
        <v/>
      </c>
      <c r="SU20" s="33" t="str">
        <f t="shared" si="169"/>
        <v/>
      </c>
      <c r="SW20" s="33" t="str">
        <f t="shared" si="169"/>
        <v/>
      </c>
      <c r="SY20" s="33" t="str">
        <f t="shared" si="169"/>
        <v/>
      </c>
      <c r="TA20" s="33" t="str">
        <f t="shared" si="169"/>
        <v/>
      </c>
      <c r="TC20" s="33" t="str">
        <f t="shared" si="170"/>
        <v/>
      </c>
      <c r="TF20" s="33" t="str">
        <f t="shared" si="171"/>
        <v/>
      </c>
      <c r="TH20" s="33" t="str">
        <f t="shared" si="171"/>
        <v/>
      </c>
      <c r="TJ20" s="33" t="str">
        <f t="shared" ref="TJ20" si="410">IF(ISBLANK(TI20),"","geographic")</f>
        <v/>
      </c>
      <c r="TL20" s="33" t="str">
        <f t="shared" ref="TL20" si="411">IF(ISBLANK(TK20),"","geographic")</f>
        <v/>
      </c>
      <c r="TN20" s="33" t="str">
        <f t="shared" ref="TN20" si="412">IF(ISBLANK(TM20),"","geographic")</f>
        <v/>
      </c>
      <c r="TQ20" s="33" t="str">
        <f t="shared" si="175"/>
        <v/>
      </c>
      <c r="TS20" s="33" t="str">
        <f t="shared" si="175"/>
        <v/>
      </c>
      <c r="TU20" s="33" t="str">
        <f t="shared" ref="TU20" si="413">IF(ISBLANK(TT20),"","temporal")</f>
        <v/>
      </c>
      <c r="TW20" s="33" t="str">
        <f t="shared" ref="TW20" si="414">IF(ISBLANK(TV20),"","temporal")</f>
        <v/>
      </c>
      <c r="TY20" s="33" t="str">
        <f t="shared" ref="TY20" si="415">IF(ISBLANK(TX20),"","temporal")</f>
        <v/>
      </c>
      <c r="UA20" s="32"/>
      <c r="UB20" s="33" t="str">
        <f t="shared" si="179"/>
        <v/>
      </c>
      <c r="UC20" s="33" t="str">
        <f t="shared" si="180"/>
        <v/>
      </c>
      <c r="UD20" s="32"/>
      <c r="UE20" s="33" t="str">
        <f t="shared" si="181"/>
        <v/>
      </c>
      <c r="UF20" s="33" t="str">
        <f t="shared" si="259"/>
        <v/>
      </c>
      <c r="UG20" s="32"/>
      <c r="UH20" s="33" t="str">
        <f t="shared" si="183"/>
        <v/>
      </c>
      <c r="UI20" s="33" t="str">
        <f t="shared" si="184"/>
        <v/>
      </c>
      <c r="UJ20" s="32"/>
      <c r="UK20" s="33" t="str">
        <f t="shared" si="185"/>
        <v/>
      </c>
      <c r="UL20" s="33" t="str">
        <f t="shared" si="186"/>
        <v/>
      </c>
      <c r="UM20" s="32"/>
      <c r="UN20" s="33" t="str">
        <f t="shared" si="187"/>
        <v/>
      </c>
      <c r="UO20" s="33" t="str">
        <f t="shared" si="188"/>
        <v/>
      </c>
      <c r="UR20" s="36" t="str">
        <f t="shared" si="189"/>
        <v/>
      </c>
      <c r="US20" s="36" t="str">
        <f t="shared" si="2"/>
        <v/>
      </c>
      <c r="UU20" s="36" t="str">
        <f t="shared" si="190"/>
        <v/>
      </c>
      <c r="UV20" s="36" t="str">
        <f t="shared" si="3"/>
        <v/>
      </c>
      <c r="UX20" s="36" t="str">
        <f t="shared" si="191"/>
        <v/>
      </c>
      <c r="UY20" s="36" t="str">
        <f t="shared" si="4"/>
        <v/>
      </c>
      <c r="VA20" s="36" t="str">
        <f t="shared" si="192"/>
        <v/>
      </c>
      <c r="VB20" s="36" t="str">
        <f t="shared" si="5"/>
        <v/>
      </c>
      <c r="VD20" s="36" t="str">
        <f t="shared" si="193"/>
        <v/>
      </c>
      <c r="VE20" s="36" t="str">
        <f t="shared" si="6"/>
        <v/>
      </c>
      <c r="VH20" s="36" t="str">
        <f t="shared" si="194"/>
        <v/>
      </c>
      <c r="VI20" s="36" t="str">
        <f t="shared" si="7"/>
        <v/>
      </c>
      <c r="VK20" s="36" t="str">
        <f t="shared" si="195"/>
        <v/>
      </c>
      <c r="VL20" s="36" t="str">
        <f t="shared" si="8"/>
        <v/>
      </c>
      <c r="VN20" s="36" t="str">
        <f t="shared" si="196"/>
        <v/>
      </c>
      <c r="VO20" s="36" t="str">
        <f t="shared" si="9"/>
        <v/>
      </c>
      <c r="VQ20" s="36" t="str">
        <f t="shared" si="197"/>
        <v/>
      </c>
      <c r="VR20" s="36" t="str">
        <f t="shared" si="10"/>
        <v/>
      </c>
      <c r="VT20" s="36" t="str">
        <f t="shared" si="198"/>
        <v/>
      </c>
      <c r="VU20" s="36" t="str">
        <f t="shared" si="11"/>
        <v/>
      </c>
      <c r="VY20" s="33" t="str">
        <f t="shared" si="243"/>
        <v/>
      </c>
      <c r="WB20" s="36" t="str">
        <f t="shared" si="199"/>
        <v/>
      </c>
      <c r="WC20" s="33" t="str">
        <f t="shared" si="200"/>
        <v/>
      </c>
      <c r="WD20" s="32"/>
      <c r="WE20" s="32"/>
      <c r="WF20" s="36" t="str">
        <f t="shared" si="201"/>
        <v/>
      </c>
      <c r="WG20" s="33" t="str">
        <f t="shared" si="202"/>
        <v/>
      </c>
      <c r="WH20" s="32"/>
      <c r="WI20" s="32"/>
      <c r="WJ20" s="36" t="str">
        <f t="shared" si="203"/>
        <v/>
      </c>
      <c r="WK20" s="33" t="str">
        <f t="shared" si="204"/>
        <v/>
      </c>
      <c r="WL20" s="32"/>
      <c r="WM20" s="32"/>
      <c r="WN20" s="36" t="str">
        <f t="shared" si="205"/>
        <v/>
      </c>
      <c r="WO20" s="33" t="str">
        <f t="shared" si="206"/>
        <v/>
      </c>
      <c r="WP20" s="33"/>
      <c r="WQ20" s="32"/>
      <c r="WR20" s="36" t="str">
        <f t="shared" si="207"/>
        <v/>
      </c>
      <c r="WS20" s="33" t="str">
        <f t="shared" si="208"/>
        <v/>
      </c>
      <c r="WU20" s="33" t="str">
        <f t="shared" si="12"/>
        <v/>
      </c>
      <c r="WV20" s="33" t="str">
        <f t="shared" si="13"/>
        <v/>
      </c>
      <c r="WW20" s="33" t="str">
        <f t="shared" si="14"/>
        <v/>
      </c>
      <c r="WX20" s="33" t="str">
        <f t="shared" si="15"/>
        <v/>
      </c>
      <c r="WY20" s="33" t="str">
        <f t="shared" si="16"/>
        <v/>
      </c>
      <c r="WZ20" s="33" t="str">
        <f t="shared" si="17"/>
        <v/>
      </c>
      <c r="XA20" s="33" t="str">
        <f t="shared" si="18"/>
        <v/>
      </c>
      <c r="XB20" s="33" t="str">
        <f t="shared" si="19"/>
        <v/>
      </c>
      <c r="XC20" s="33" t="str">
        <f t="shared" si="20"/>
        <v/>
      </c>
    </row>
    <row r="21" spans="3:627" x14ac:dyDescent="0.35">
      <c r="C21" s="33" t="str">
        <f t="shared" si="21"/>
        <v/>
      </c>
      <c r="E21" s="32" t="str">
        <f t="shared" si="22"/>
        <v/>
      </c>
      <c r="F21" s="33" t="str">
        <f t="shared" si="23"/>
        <v/>
      </c>
      <c r="G21" s="33" t="str">
        <f t="shared" si="24"/>
        <v/>
      </c>
      <c r="J21" s="33" t="str">
        <f t="shared" si="25"/>
        <v/>
      </c>
      <c r="K21" s="33" t="str">
        <f t="shared" si="26"/>
        <v/>
      </c>
      <c r="L21" s="33" t="str">
        <f t="shared" si="27"/>
        <v/>
      </c>
      <c r="N21" s="33" t="str">
        <f t="shared" si="0"/>
        <v/>
      </c>
      <c r="O21" s="33" t="str">
        <f t="shared" si="1"/>
        <v/>
      </c>
      <c r="Q21" s="33" t="str">
        <f t="shared" si="28"/>
        <v/>
      </c>
      <c r="R21" s="33" t="str">
        <f t="shared" si="29"/>
        <v/>
      </c>
      <c r="U21" s="33" t="str">
        <f t="shared" si="30"/>
        <v/>
      </c>
      <c r="V21" s="33" t="str">
        <f t="shared" si="31"/>
        <v/>
      </c>
      <c r="X21" s="32"/>
      <c r="Y21" s="33" t="str">
        <f>IF(ISBLANK(X21),"",VLOOKUP(X21,resource_type!A:C,3,FALSE))</f>
        <v/>
      </c>
      <c r="Z21" s="33" t="str">
        <f>IF(ISBLANK(X21),"",VLOOKUP(X21,resource_type!A:C,2,FALSE))</f>
        <v/>
      </c>
      <c r="AA21" s="33" t="str">
        <f t="shared" si="32"/>
        <v/>
      </c>
      <c r="AB21" s="33" t="str">
        <f t="shared" si="33"/>
        <v/>
      </c>
      <c r="AC21" s="32"/>
      <c r="AD21" s="33" t="str">
        <f>IF(ISBLANK(AC21),"",VLOOKUP(AC21,resource_type!A:C,3,FALSE))</f>
        <v/>
      </c>
      <c r="AE21" s="32"/>
      <c r="AF21" s="33" t="str">
        <f>IF(ISBLANK(AE21),"",VLOOKUP(AE21,resource_type!A:C,3,FALSE))</f>
        <v/>
      </c>
      <c r="AH21" s="32"/>
      <c r="AI21" s="33" t="str">
        <f t="shared" si="34"/>
        <v/>
      </c>
      <c r="AJ21" s="32"/>
      <c r="AK21" s="33" t="str">
        <f t="shared" si="35"/>
        <v/>
      </c>
      <c r="AL21" s="32"/>
      <c r="AM21" s="33" t="str">
        <f t="shared" si="36"/>
        <v/>
      </c>
      <c r="AP21" s="36" t="str">
        <f t="shared" si="244"/>
        <v/>
      </c>
      <c r="AQ21" s="36" t="str">
        <f t="shared" si="245"/>
        <v/>
      </c>
      <c r="AT21" s="33" t="str">
        <f t="shared" si="222"/>
        <v/>
      </c>
      <c r="AU21" s="33" t="str">
        <f t="shared" si="38"/>
        <v/>
      </c>
      <c r="AV21" s="33" t="str">
        <f t="shared" si="39"/>
        <v/>
      </c>
      <c r="AW21" s="32"/>
      <c r="AX21" s="33" t="str">
        <f>IF(ISBLANK(AW21),"",VLOOKUP(AW21,role!A:E,2,FALSE))</f>
        <v/>
      </c>
      <c r="AY21" s="33" t="str">
        <f>IF(ISBLANK(AW21),"",VLOOKUP(AW21,role!A:E,3,FALSE))</f>
        <v/>
      </c>
      <c r="AZ21" s="33" t="str">
        <f>IF(ISBLANK(AW21),"",VLOOKUP(AW21,role!A:E,4,FALSE))</f>
        <v/>
      </c>
      <c r="BA21" s="33" t="str">
        <f>IF(ISBLANK(AW21),"",VLOOKUP(AW21,role!A:E,5,FALSE))</f>
        <v/>
      </c>
      <c r="BL21" s="33" t="str">
        <f t="shared" si="223"/>
        <v/>
      </c>
      <c r="BM21" s="33" t="str">
        <f t="shared" si="224"/>
        <v/>
      </c>
      <c r="BN21" s="33" t="str">
        <f t="shared" si="225"/>
        <v/>
      </c>
      <c r="BO21" s="32"/>
      <c r="BP21" s="33" t="str">
        <f>IF(ISBLANK(BO21),"",VLOOKUP(BO21,role!A:E,2,FALSE))</f>
        <v/>
      </c>
      <c r="BQ21" s="33" t="str">
        <f>IF(ISBLANK(BO21),"",VLOOKUP(BO21,role!A:E,3,FALSE))</f>
        <v/>
      </c>
      <c r="BR21" s="33" t="str">
        <f>IF(ISBLANK(BO21),"",VLOOKUP(BO21,role!A:E,4,FALSE))</f>
        <v/>
      </c>
      <c r="BS21" s="33" t="str">
        <f>IF(ISBLANK(BO21),"",VLOOKUP(BO21,role!A:E,5,FALSE))</f>
        <v/>
      </c>
      <c r="CD21" s="33" t="str">
        <f t="shared" si="40"/>
        <v/>
      </c>
      <c r="CE21" s="33" t="str">
        <f t="shared" si="41"/>
        <v/>
      </c>
      <c r="CF21" s="33" t="str">
        <f t="shared" si="42"/>
        <v/>
      </c>
      <c r="CG21" s="32"/>
      <c r="CH21" s="33" t="str">
        <f>IF(ISBLANK(CG21),"",VLOOKUP(CG21,role!A:E,2,FALSE))</f>
        <v/>
      </c>
      <c r="CI21" s="33" t="str">
        <f>IF(ISBLANK(CG21),"",VLOOKUP(CG21,role!A:E,3,FALSE))</f>
        <v/>
      </c>
      <c r="CJ21" s="33" t="str">
        <f>IF(ISBLANK(CG21),"",VLOOKUP(CG21,role!A:E,4,FALSE))</f>
        <v/>
      </c>
      <c r="CK21" s="33" t="str">
        <f>IF(ISBLANK(CG21),"",VLOOKUP(CG21,role!A:E,5,FALSE))</f>
        <v/>
      </c>
      <c r="CR21" s="32"/>
      <c r="CS21" s="32"/>
      <c r="CT21" s="41"/>
      <c r="CU21" s="32"/>
      <c r="CV21" s="33" t="str">
        <f t="shared" si="43"/>
        <v/>
      </c>
      <c r="CW21" s="33" t="str">
        <f t="shared" si="44"/>
        <v/>
      </c>
      <c r="CX21" s="33" t="str">
        <f t="shared" si="45"/>
        <v/>
      </c>
      <c r="CY21" s="32"/>
      <c r="CZ21" s="33" t="str">
        <f>IF(ISBLANK(CY21),"",VLOOKUP(CY21,role!A:E,2,FALSE))</f>
        <v/>
      </c>
      <c r="DA21" s="33" t="str">
        <f>IF(ISBLANK(CY21),"",VLOOKUP(CY21,role!A:E,3,FALSE))</f>
        <v/>
      </c>
      <c r="DB21" s="33" t="str">
        <f>IF(ISBLANK(CY21),"",VLOOKUP(CY21,role!A:E,4,FALSE))</f>
        <v/>
      </c>
      <c r="DC21" s="33" t="str">
        <f>IF(ISBLANK(CY21),"",VLOOKUP(CY21,role!A:E,5,FALSE))</f>
        <v/>
      </c>
      <c r="DJ21" s="32"/>
      <c r="DK21" s="32"/>
      <c r="DL21" s="41"/>
      <c r="DM21" s="32"/>
      <c r="DN21" s="33" t="str">
        <f t="shared" si="46"/>
        <v/>
      </c>
      <c r="DO21" s="33" t="str">
        <f t="shared" si="47"/>
        <v/>
      </c>
      <c r="DP21" s="33" t="str">
        <f t="shared" si="48"/>
        <v/>
      </c>
      <c r="DQ21" s="32"/>
      <c r="DR21" s="33" t="str">
        <f>IF(ISBLANK(DQ21),"",VLOOKUP(DQ21,role!A:E,2,FALSE))</f>
        <v/>
      </c>
      <c r="DS21" s="33" t="str">
        <f>IF(ISBLANK(DQ21),"",VLOOKUP(DQ21,role!A:E,3,FALSE))</f>
        <v/>
      </c>
      <c r="DT21" s="33" t="str">
        <f>IF(ISBLANK(DQ21),"",VLOOKUP(DQ21,role!A:E,4,FALSE))</f>
        <v/>
      </c>
      <c r="DU21" s="33" t="str">
        <f>IF(ISBLANK(DQ21),"",VLOOKUP(DQ21,role!A:E,5,FALSE))</f>
        <v/>
      </c>
      <c r="EB21" s="32"/>
      <c r="EC21" s="32"/>
      <c r="ED21" s="34"/>
      <c r="EE21" s="32"/>
      <c r="EF21" s="32"/>
      <c r="EG21" s="33" t="str">
        <f t="shared" si="49"/>
        <v/>
      </c>
      <c r="EH21" s="33" t="str">
        <f t="shared" si="50"/>
        <v/>
      </c>
      <c r="EI21" s="33" t="str">
        <f t="shared" si="51"/>
        <v/>
      </c>
      <c r="EJ21" s="32"/>
      <c r="EK21" s="33" t="str">
        <f>IF(ISBLANK(EJ21),"",VLOOKUP(EJ21,role!A:E,2,FALSE))</f>
        <v/>
      </c>
      <c r="EL21" s="33" t="str">
        <f>IF(ISBLANK(EJ21),"",VLOOKUP(EJ21,role!A:E,3,FALSE))</f>
        <v/>
      </c>
      <c r="EM21" s="33" t="str">
        <f>IF(ISBLANK(EJ21),"",VLOOKUP(EJ21,role!A:E,4,FALSE))</f>
        <v/>
      </c>
      <c r="EN21" s="33" t="str">
        <f>IF(ISBLANK(EJ21),"",VLOOKUP(EJ21,role!A:E,5,FALSE))</f>
        <v/>
      </c>
      <c r="EU21" s="32"/>
      <c r="EV21" s="32"/>
      <c r="EW21" s="41"/>
      <c r="EX21" s="32"/>
      <c r="EY21" s="33" t="str">
        <f t="shared" si="52"/>
        <v/>
      </c>
      <c r="EZ21" s="33" t="str">
        <f t="shared" si="53"/>
        <v/>
      </c>
      <c r="FA21" s="33" t="str">
        <f t="shared" si="54"/>
        <v/>
      </c>
      <c r="FB21" s="32"/>
      <c r="FC21" s="33" t="str">
        <f>IF(ISBLANK(FB21),"",VLOOKUP(FB21,role!A:E,2,FALSE))</f>
        <v/>
      </c>
      <c r="FD21" s="33" t="str">
        <f>IF(ISBLANK(FB21),"",VLOOKUP(FB21,role!A:E,3,FALSE))</f>
        <v/>
      </c>
      <c r="FE21" s="33" t="str">
        <f>IF(ISBLANK(FB21),"",VLOOKUP(FB21,role!A:E,4,FALSE))</f>
        <v/>
      </c>
      <c r="FF21" s="33" t="str">
        <f>IF(ISBLANK(FB21),"",VLOOKUP(FB21,role!A:E,5,FALSE))</f>
        <v/>
      </c>
      <c r="FM21" s="32"/>
      <c r="FN21" s="32"/>
      <c r="FO21" s="41"/>
      <c r="FP21" s="32"/>
      <c r="FQ21" s="33" t="str">
        <f t="shared" si="55"/>
        <v/>
      </c>
      <c r="FR21" s="33" t="str">
        <f t="shared" si="56"/>
        <v/>
      </c>
      <c r="FS21" s="33" t="str">
        <f t="shared" si="57"/>
        <v/>
      </c>
      <c r="FT21" s="32"/>
      <c r="FU21" s="33" t="str">
        <f>IF(ISBLANK(FT21),"",VLOOKUP(FT21,role!A:E,2,FALSE))</f>
        <v/>
      </c>
      <c r="FV21" s="33" t="str">
        <f>IF(ISBLANK(FT21),"",VLOOKUP(FT21,role!A:E,3,FALSE))</f>
        <v/>
      </c>
      <c r="FW21" s="33" t="str">
        <f>IF(ISBLANK(FT21),"",VLOOKUP(FT21,role!A:E,4,FALSE))</f>
        <v/>
      </c>
      <c r="FX21" s="33" t="str">
        <f>IF(ISBLANK(FT21),"",VLOOKUP(FT21,role!A:E,5,FALSE))</f>
        <v/>
      </c>
      <c r="GE21" s="32"/>
      <c r="GF21" s="32"/>
      <c r="GG21" s="41"/>
      <c r="GH21" s="32"/>
      <c r="GI21" s="33" t="str">
        <f t="shared" si="58"/>
        <v/>
      </c>
      <c r="GJ21" s="33" t="str">
        <f t="shared" si="59"/>
        <v/>
      </c>
      <c r="GK21" s="33" t="str">
        <f t="shared" si="60"/>
        <v/>
      </c>
      <c r="GL21" s="32"/>
      <c r="GM21" s="33" t="str">
        <f>IF(ISBLANK(GL21),"",VLOOKUP(GL21,role!A:E,2,FALSE))</f>
        <v/>
      </c>
      <c r="GN21" s="33" t="str">
        <f>IF(ISBLANK(GL21),"",VLOOKUP(GL21,role!A:E,3,FALSE))</f>
        <v/>
      </c>
      <c r="GO21" s="33" t="str">
        <f>IF(ISBLANK(GL21),"",VLOOKUP(GL21,role!A:E,4,FALSE))</f>
        <v/>
      </c>
      <c r="GP21" s="33" t="str">
        <f>IF(ISBLANK(GL21),"",VLOOKUP(GL21,role!A:E,5,FALSE))</f>
        <v/>
      </c>
      <c r="GW21" s="32"/>
      <c r="GX21" s="32"/>
      <c r="GY21" s="41"/>
      <c r="GZ21" s="32"/>
      <c r="HA21" s="33" t="str">
        <f t="shared" si="61"/>
        <v/>
      </c>
      <c r="HB21" s="33" t="str">
        <f t="shared" si="62"/>
        <v/>
      </c>
      <c r="HC21" s="33" t="str">
        <f t="shared" si="63"/>
        <v/>
      </c>
      <c r="HD21" s="32"/>
      <c r="HE21" s="33" t="str">
        <f>IF(ISBLANK(HD21),"",VLOOKUP(HD21,role!A:E,2,FALSE))</f>
        <v/>
      </c>
      <c r="HF21" s="33" t="str">
        <f>IF(ISBLANK(HD21),"",VLOOKUP(HD21,role!A:E,3,FALSE))</f>
        <v/>
      </c>
      <c r="HG21" s="33" t="str">
        <f>IF(ISBLANK(HD21),"",VLOOKUP(HD21,role!A:E,4,FALSE))</f>
        <v/>
      </c>
      <c r="HH21" s="33" t="str">
        <f>IF(ISBLANK(HD21),"",VLOOKUP(HD21,role!A:E,5,FALSE))</f>
        <v/>
      </c>
      <c r="HO21" s="32"/>
      <c r="HP21" s="32"/>
      <c r="HQ21" s="34"/>
      <c r="HR21" s="32"/>
      <c r="HS21" s="32"/>
      <c r="HT21" s="33" t="str">
        <f t="shared" si="64"/>
        <v/>
      </c>
      <c r="HU21" s="33" t="str">
        <f t="shared" si="65"/>
        <v/>
      </c>
      <c r="HV21" s="33" t="str">
        <f t="shared" si="66"/>
        <v/>
      </c>
      <c r="HW21" s="32"/>
      <c r="HX21" s="33" t="str">
        <f>IF(ISBLANK(HW21),"",VLOOKUP(HW21,role!A:E,2,FALSE))</f>
        <v/>
      </c>
      <c r="HY21" s="33" t="str">
        <f>IF(ISBLANK(HW21),"",VLOOKUP(HW21,role!A:E,3,FALSE))</f>
        <v/>
      </c>
      <c r="HZ21" s="33" t="str">
        <f>IF(ISBLANK(HW21),"",VLOOKUP(HW21,role!A:E,4,FALSE))</f>
        <v/>
      </c>
      <c r="IA21" s="33" t="str">
        <f>IF(ISBLANK(HW21),"",VLOOKUP(HW21,role!A:E,5,FALSE))</f>
        <v/>
      </c>
      <c r="IH21" s="32"/>
      <c r="II21" s="32"/>
      <c r="IJ21" s="41"/>
      <c r="IK21" s="32"/>
      <c r="IL21" s="33" t="str">
        <f t="shared" si="67"/>
        <v/>
      </c>
      <c r="IM21" s="33" t="str">
        <f t="shared" si="68"/>
        <v/>
      </c>
      <c r="IN21" s="33" t="str">
        <f t="shared" si="69"/>
        <v/>
      </c>
      <c r="IO21" s="32"/>
      <c r="IP21" s="33" t="str">
        <f>IF(ISBLANK(IO21),"",VLOOKUP(IO21,role!A:E,2,FALSE))</f>
        <v/>
      </c>
      <c r="IQ21" s="33" t="str">
        <f>IF(ISBLANK(IO21),"",VLOOKUP(IO21,role!A:E,3,FALSE))</f>
        <v/>
      </c>
      <c r="IR21" s="33" t="str">
        <f>IF(ISBLANK(IO21),"",VLOOKUP(IO21,role!A:E,4,FALSE))</f>
        <v/>
      </c>
      <c r="IS21" s="33" t="str">
        <f>IF(ISBLANK(IO21),"",VLOOKUP(IO21,role!A:E,5,FALSE))</f>
        <v/>
      </c>
      <c r="IZ21" s="32"/>
      <c r="JA21" s="32"/>
      <c r="JB21" s="41"/>
      <c r="JC21" s="32"/>
      <c r="JD21" s="33" t="str">
        <f t="shared" si="70"/>
        <v/>
      </c>
      <c r="JE21" s="33" t="str">
        <f t="shared" si="71"/>
        <v/>
      </c>
      <c r="JF21" s="33" t="str">
        <f t="shared" si="72"/>
        <v/>
      </c>
      <c r="JG21" s="32"/>
      <c r="JH21" s="33" t="str">
        <f>IF(ISBLANK(JG21),"",VLOOKUP(JG21,role!A:E,2,FALSE))</f>
        <v/>
      </c>
      <c r="JI21" s="33" t="str">
        <f>IF(ISBLANK(JG21),"",VLOOKUP(JG21,role!A:E,3,FALSE))</f>
        <v/>
      </c>
      <c r="JJ21" s="33" t="str">
        <f>IF(ISBLANK(JG21),"",VLOOKUP(JG21,role!A:E,4,FALSE))</f>
        <v/>
      </c>
      <c r="JK21" s="33" t="str">
        <f>IF(ISBLANK(JG21),"",VLOOKUP(JG21,role!A:E,5,FALSE))</f>
        <v/>
      </c>
      <c r="JR21" s="32"/>
      <c r="JS21" s="32"/>
      <c r="JT21" s="41"/>
      <c r="JU21" s="32"/>
      <c r="JV21" s="33" t="str">
        <f t="shared" si="73"/>
        <v/>
      </c>
      <c r="JW21" s="33" t="str">
        <f t="shared" si="74"/>
        <v/>
      </c>
      <c r="JX21" s="33" t="str">
        <f t="shared" si="75"/>
        <v/>
      </c>
      <c r="JY21" s="32"/>
      <c r="JZ21" s="33" t="str">
        <f>IF(ISBLANK(JY21),"",VLOOKUP(JY21,role!A:E,2,FALSE))</f>
        <v/>
      </c>
      <c r="KA21" s="33" t="str">
        <f>IF(ISBLANK(JY21),"",VLOOKUP(JY21,role!A:E,3,FALSE))</f>
        <v/>
      </c>
      <c r="KB21" s="33" t="str">
        <f>IF(ISBLANK(JY21),"",VLOOKUP(JY21,role!A:E,4,FALSE))</f>
        <v/>
      </c>
      <c r="KC21" s="33" t="str">
        <f>IF(ISBLANK(JY21),"",VLOOKUP(JY21,role!A:E,5,FALSE))</f>
        <v/>
      </c>
      <c r="KJ21" s="32"/>
      <c r="KK21" s="32"/>
      <c r="KL21" s="41"/>
      <c r="KM21" s="32"/>
      <c r="KN21" s="33" t="str">
        <f t="shared" si="76"/>
        <v/>
      </c>
      <c r="KO21" s="33" t="str">
        <f t="shared" si="77"/>
        <v/>
      </c>
      <c r="KP21" s="33" t="str">
        <f t="shared" si="78"/>
        <v/>
      </c>
      <c r="KQ21" s="32"/>
      <c r="KR21" s="33" t="str">
        <f>IF(ISBLANK(KQ21),"",VLOOKUP(KQ21,role!A:E,2,FALSE))</f>
        <v/>
      </c>
      <c r="KS21" s="33" t="str">
        <f>IF(ISBLANK(KQ21),"",VLOOKUP(KQ21,role!A:E,3,FALSE))</f>
        <v/>
      </c>
      <c r="KT21" s="33" t="str">
        <f>IF(ISBLANK(KQ21),"",VLOOKUP(KQ21,role!A:E,4,FALSE))</f>
        <v/>
      </c>
      <c r="KU21" s="33" t="str">
        <f>IF(ISBLANK(KQ21),"",VLOOKUP(KQ21,role!A:E,5,FALSE))</f>
        <v/>
      </c>
      <c r="LB21" s="32"/>
      <c r="LC21" s="32"/>
      <c r="LD21" s="41"/>
      <c r="LE21" s="32"/>
      <c r="LF21" s="33" t="str">
        <f t="shared" si="79"/>
        <v/>
      </c>
      <c r="LG21" s="33" t="str">
        <f t="shared" si="80"/>
        <v/>
      </c>
      <c r="LH21" s="33" t="str">
        <f t="shared" si="81"/>
        <v/>
      </c>
      <c r="LI21" s="32"/>
      <c r="LJ21" s="33" t="str">
        <f>IF(ISBLANK(LI21),"",VLOOKUP(LI21,role!A:E,2,FALSE))</f>
        <v/>
      </c>
      <c r="LK21" s="33" t="str">
        <f>IF(ISBLANK(LI21),"",VLOOKUP(LI21,role!A:E,3,FALSE))</f>
        <v/>
      </c>
      <c r="LL21" s="33" t="str">
        <f>IF(ISBLANK(LI21),"",VLOOKUP(LI21,role!A:E,4,FALSE))</f>
        <v/>
      </c>
      <c r="LM21" s="33" t="str">
        <f>IF(ISBLANK(LI21),"",VLOOKUP(LI21,role!A:E,5,FALSE))</f>
        <v/>
      </c>
      <c r="LT21" s="32"/>
      <c r="LU21" s="32"/>
      <c r="LV21" s="41"/>
      <c r="LW21" s="32"/>
      <c r="LX21" s="33" t="str">
        <f t="shared" si="82"/>
        <v/>
      </c>
      <c r="LY21" s="33" t="str">
        <f t="shared" si="83"/>
        <v/>
      </c>
      <c r="LZ21" s="33" t="str">
        <f t="shared" si="84"/>
        <v/>
      </c>
      <c r="MA21" s="32"/>
      <c r="MB21" s="33" t="str">
        <f>IF(ISBLANK(MA21),"",VLOOKUP(MA21,role!A:E,2,FALSE))</f>
        <v/>
      </c>
      <c r="MC21" s="33" t="str">
        <f>IF(ISBLANK(MA21),"",VLOOKUP(MA21,role!A:E,3,FALSE))</f>
        <v/>
      </c>
      <c r="MD21" s="33" t="str">
        <f>IF(ISBLANK(MA21),"",VLOOKUP(MA21,role!A:E,4,FALSE))</f>
        <v/>
      </c>
      <c r="ME21" s="33" t="str">
        <f>IF(ISBLANK(MA21),"",VLOOKUP(MA21,role!A:E,5,FALSE))</f>
        <v/>
      </c>
      <c r="ML21" s="32"/>
      <c r="MM21" s="32"/>
      <c r="MN21" s="41"/>
      <c r="MO21" s="32"/>
      <c r="MP21" s="33" t="str">
        <f t="shared" si="85"/>
        <v/>
      </c>
      <c r="MQ21" s="33" t="str">
        <f t="shared" si="86"/>
        <v/>
      </c>
      <c r="MR21" s="33" t="str">
        <f t="shared" si="87"/>
        <v/>
      </c>
      <c r="MS21" s="32"/>
      <c r="MT21" s="33" t="str">
        <f>IF(ISBLANK(MS21),"",VLOOKUP(MS21,role!A:E,2,FALSE))</f>
        <v/>
      </c>
      <c r="MU21" s="33" t="str">
        <f>IF(ISBLANK(MS21),"",VLOOKUP(MS21,role!A:E,3,FALSE))</f>
        <v/>
      </c>
      <c r="MV21" s="33" t="str">
        <f>IF(ISBLANK(MS21),"",VLOOKUP(MS21,role!A:E,4,FALSE))</f>
        <v/>
      </c>
      <c r="MW21" s="33" t="str">
        <f>IF(ISBLANK(MS21),"",VLOOKUP(MS21,role!A:E,5,FALSE))</f>
        <v/>
      </c>
      <c r="ND21" s="32"/>
      <c r="NE21" s="32"/>
      <c r="NF21" s="41"/>
      <c r="NG21" s="32"/>
      <c r="NH21" s="33" t="str">
        <f t="shared" si="88"/>
        <v/>
      </c>
      <c r="NI21" s="33" t="str">
        <f t="shared" si="89"/>
        <v/>
      </c>
      <c r="NJ21" s="33" t="str">
        <f t="shared" si="90"/>
        <v/>
      </c>
      <c r="NK21" s="32"/>
      <c r="NL21" s="33" t="str">
        <f>IF(ISBLANK(NK21),"",VLOOKUP(NK21,role!A:E,2,FALSE))</f>
        <v/>
      </c>
      <c r="NM21" s="33" t="str">
        <f>IF(ISBLANK(NK21),"",VLOOKUP(NK21,role!A:E,3,FALSE))</f>
        <v/>
      </c>
      <c r="NN21" s="33" t="str">
        <f>IF(ISBLANK(NK21),"",VLOOKUP(NK21,role!A:E,4,FALSE))</f>
        <v/>
      </c>
      <c r="NO21" s="33" t="str">
        <f>IF(ISBLANK(NK21),"",VLOOKUP(NK21,role!A:E,5,FALSE))</f>
        <v/>
      </c>
      <c r="NV21" s="32"/>
      <c r="NW21" s="32"/>
      <c r="NX21" s="41"/>
      <c r="NY21" s="32"/>
      <c r="NZ21" s="33" t="str">
        <f t="shared" si="91"/>
        <v/>
      </c>
      <c r="OA21" s="33" t="str">
        <f t="shared" si="92"/>
        <v/>
      </c>
      <c r="OB21" s="33" t="str">
        <f t="shared" si="93"/>
        <v/>
      </c>
      <c r="OC21" s="32"/>
      <c r="OD21" s="33" t="str">
        <f>IF(ISBLANK(OC21),"",VLOOKUP(OC21,role!A:E,2,FALSE))</f>
        <v/>
      </c>
      <c r="OE21" s="33" t="str">
        <f>IF(ISBLANK(OC21),"",VLOOKUP(OC21,role!A:E,3,FALSE))</f>
        <v/>
      </c>
      <c r="OF21" s="33" t="str">
        <f>IF(ISBLANK(OC21),"",VLOOKUP(OC21,role!A:E,4,FALSE))</f>
        <v/>
      </c>
      <c r="OG21" s="33" t="str">
        <f>IF(ISBLANK(OC21),"",VLOOKUP(OC21,role!A:E,5,FALSE))</f>
        <v/>
      </c>
      <c r="OR21" s="36" t="str">
        <f t="shared" si="94"/>
        <v/>
      </c>
      <c r="OS21" s="33" t="str">
        <f t="shared" si="95"/>
        <v/>
      </c>
      <c r="OT21" s="33" t="str">
        <f t="shared" si="226"/>
        <v/>
      </c>
      <c r="OU21" s="33" t="str">
        <f t="shared" si="227"/>
        <v/>
      </c>
      <c r="OV21" s="33" t="str">
        <f t="shared" si="228"/>
        <v/>
      </c>
      <c r="OW21" s="33" t="str">
        <f t="shared" si="229"/>
        <v/>
      </c>
      <c r="OY21" s="36" t="str">
        <f t="shared" si="100"/>
        <v/>
      </c>
      <c r="OZ21" s="33" t="str">
        <f t="shared" si="101"/>
        <v/>
      </c>
      <c r="PA21" s="33" t="str">
        <f t="shared" si="102"/>
        <v/>
      </c>
      <c r="PB21" s="33" t="str">
        <f t="shared" si="103"/>
        <v/>
      </c>
      <c r="PC21" s="33" t="str">
        <f t="shared" si="104"/>
        <v/>
      </c>
      <c r="PD21" s="33" t="str">
        <f t="shared" si="105"/>
        <v/>
      </c>
      <c r="PF21" s="36" t="str">
        <f t="shared" si="106"/>
        <v/>
      </c>
      <c r="PG21" s="33" t="str">
        <f t="shared" si="107"/>
        <v/>
      </c>
      <c r="PH21" s="33" t="str">
        <f t="shared" si="108"/>
        <v/>
      </c>
      <c r="PI21" s="33" t="str">
        <f t="shared" si="109"/>
        <v/>
      </c>
      <c r="PJ21" s="33" t="str">
        <f t="shared" si="110"/>
        <v/>
      </c>
      <c r="PK21" s="33" t="str">
        <f t="shared" si="111"/>
        <v/>
      </c>
      <c r="PM21" s="36" t="str">
        <f t="shared" si="112"/>
        <v/>
      </c>
      <c r="PN21" s="33" t="str">
        <f t="shared" si="113"/>
        <v/>
      </c>
      <c r="PO21" s="33" t="str">
        <f t="shared" si="114"/>
        <v/>
      </c>
      <c r="PP21" s="33" t="str">
        <f t="shared" si="115"/>
        <v/>
      </c>
      <c r="PQ21" s="33" t="str">
        <f t="shared" si="116"/>
        <v/>
      </c>
      <c r="PR21" s="33" t="str">
        <f t="shared" si="117"/>
        <v/>
      </c>
      <c r="PT21" s="36" t="str">
        <f t="shared" si="118"/>
        <v/>
      </c>
      <c r="PU21" s="33" t="str">
        <f t="shared" si="119"/>
        <v/>
      </c>
      <c r="PV21" s="33" t="str">
        <f t="shared" si="120"/>
        <v/>
      </c>
      <c r="PW21" s="33" t="str">
        <f t="shared" si="121"/>
        <v/>
      </c>
      <c r="PX21" s="33" t="str">
        <f t="shared" si="122"/>
        <v/>
      </c>
      <c r="PY21" s="33" t="str">
        <f t="shared" si="123"/>
        <v/>
      </c>
      <c r="QB21" s="36" t="str">
        <f t="shared" si="124"/>
        <v/>
      </c>
      <c r="QC21" s="33" t="str">
        <f t="shared" si="125"/>
        <v/>
      </c>
      <c r="QD21" s="33" t="str">
        <f t="shared" si="126"/>
        <v/>
      </c>
      <c r="QE21" s="33" t="str">
        <f t="shared" si="127"/>
        <v/>
      </c>
      <c r="QF21" s="33" t="str">
        <f t="shared" si="128"/>
        <v/>
      </c>
      <c r="QG21" s="33" t="str">
        <f t="shared" si="129"/>
        <v/>
      </c>
      <c r="QI21" s="36" t="str">
        <f t="shared" si="130"/>
        <v/>
      </c>
      <c r="QJ21" s="33" t="str">
        <f t="shared" si="131"/>
        <v/>
      </c>
      <c r="QK21" s="33" t="str">
        <f t="shared" si="132"/>
        <v/>
      </c>
      <c r="QL21" s="33" t="str">
        <f t="shared" si="133"/>
        <v/>
      </c>
      <c r="QM21" s="33" t="str">
        <f t="shared" si="134"/>
        <v/>
      </c>
      <c r="QN21" s="33" t="str">
        <f t="shared" si="135"/>
        <v/>
      </c>
      <c r="QP21" s="36" t="str">
        <f t="shared" si="136"/>
        <v/>
      </c>
      <c r="QQ21" s="33" t="str">
        <f t="shared" si="137"/>
        <v/>
      </c>
      <c r="QR21" s="33" t="str">
        <f t="shared" si="138"/>
        <v/>
      </c>
      <c r="QS21" s="33" t="str">
        <f t="shared" si="139"/>
        <v/>
      </c>
      <c r="QT21" s="33" t="str">
        <f t="shared" si="140"/>
        <v/>
      </c>
      <c r="QU21" s="33" t="str">
        <f t="shared" si="141"/>
        <v/>
      </c>
      <c r="QW21" s="36" t="str">
        <f t="shared" si="142"/>
        <v/>
      </c>
      <c r="QX21" s="33" t="str">
        <f t="shared" si="143"/>
        <v/>
      </c>
      <c r="QY21" s="33" t="str">
        <f t="shared" si="144"/>
        <v/>
      </c>
      <c r="QZ21" s="33" t="str">
        <f t="shared" si="145"/>
        <v/>
      </c>
      <c r="RA21" s="33" t="str">
        <f t="shared" si="146"/>
        <v/>
      </c>
      <c r="RB21" s="33" t="str">
        <f t="shared" si="147"/>
        <v/>
      </c>
      <c r="RD21" s="36" t="str">
        <f t="shared" si="148"/>
        <v/>
      </c>
      <c r="RE21" s="33" t="str">
        <f t="shared" si="149"/>
        <v/>
      </c>
      <c r="RF21" s="33" t="str">
        <f t="shared" si="150"/>
        <v/>
      </c>
      <c r="RG21" s="33" t="str">
        <f t="shared" si="151"/>
        <v/>
      </c>
      <c r="RH21" s="33" t="str">
        <f t="shared" si="152"/>
        <v/>
      </c>
      <c r="RI21" s="33" t="str">
        <f t="shared" si="153"/>
        <v/>
      </c>
      <c r="RM21" s="33" t="str">
        <f t="shared" si="154"/>
        <v/>
      </c>
      <c r="RO21" s="33" t="str">
        <f t="shared" si="155"/>
        <v/>
      </c>
      <c r="RQ21" s="33" t="str">
        <f t="shared" si="156"/>
        <v/>
      </c>
      <c r="RS21" s="33" t="str">
        <f t="shared" si="156"/>
        <v/>
      </c>
      <c r="RU21" s="33" t="str">
        <f t="shared" ref="RU21" si="416">IF(ISBLANK(RT21),"","topic")</f>
        <v/>
      </c>
      <c r="RW21" s="33" t="str">
        <f t="shared" ref="RW21" si="417">IF(ISBLANK(RV21),"","topic")</f>
        <v/>
      </c>
      <c r="RY21" s="33" t="str">
        <f t="shared" ref="RY21" si="418">IF(ISBLANK(RX21),"","topic")</f>
        <v/>
      </c>
      <c r="SA21" s="33" t="str">
        <f t="shared" ref="SA21" si="419">IF(ISBLANK(RZ21),"","topic")</f>
        <v/>
      </c>
      <c r="SC21" s="33" t="str">
        <f t="shared" ref="SC21" si="420">IF(ISBLANK(SB21),"","topic")</f>
        <v/>
      </c>
      <c r="SE21" s="33" t="str">
        <f t="shared" ref="SE21" si="421">IF(ISBLANK(SD21),"","topic")</f>
        <v/>
      </c>
      <c r="SG21" s="33" t="str">
        <f t="shared" ref="SG21" si="422">IF(ISBLANK(SF21),"","topic")</f>
        <v/>
      </c>
      <c r="SJ21" s="33" t="str">
        <f t="shared" si="164"/>
        <v/>
      </c>
      <c r="SL21" s="33" t="str">
        <f t="shared" si="165"/>
        <v/>
      </c>
      <c r="SN21" s="33" t="str">
        <f t="shared" si="166"/>
        <v/>
      </c>
      <c r="SP21" s="33" t="str">
        <f t="shared" si="167"/>
        <v/>
      </c>
      <c r="SR21" s="33" t="str">
        <f t="shared" si="168"/>
        <v/>
      </c>
      <c r="SU21" s="33" t="str">
        <f t="shared" si="169"/>
        <v/>
      </c>
      <c r="SW21" s="33" t="str">
        <f t="shared" si="169"/>
        <v/>
      </c>
      <c r="SY21" s="33" t="str">
        <f t="shared" si="169"/>
        <v/>
      </c>
      <c r="TA21" s="33" t="str">
        <f t="shared" si="169"/>
        <v/>
      </c>
      <c r="TC21" s="33" t="str">
        <f t="shared" si="170"/>
        <v/>
      </c>
      <c r="TF21" s="33" t="str">
        <f t="shared" si="171"/>
        <v/>
      </c>
      <c r="TH21" s="33" t="str">
        <f t="shared" si="171"/>
        <v/>
      </c>
      <c r="TJ21" s="33" t="str">
        <f t="shared" ref="TJ21" si="423">IF(ISBLANK(TI21),"","geographic")</f>
        <v/>
      </c>
      <c r="TL21" s="33" t="str">
        <f t="shared" ref="TL21" si="424">IF(ISBLANK(TK21),"","geographic")</f>
        <v/>
      </c>
      <c r="TN21" s="33" t="str">
        <f t="shared" ref="TN21" si="425">IF(ISBLANK(TM21),"","geographic")</f>
        <v/>
      </c>
      <c r="TQ21" s="33" t="str">
        <f t="shared" si="175"/>
        <v/>
      </c>
      <c r="TS21" s="33" t="str">
        <f t="shared" si="175"/>
        <v/>
      </c>
      <c r="TU21" s="33" t="str">
        <f t="shared" ref="TU21" si="426">IF(ISBLANK(TT21),"","temporal")</f>
        <v/>
      </c>
      <c r="TW21" s="33" t="str">
        <f t="shared" ref="TW21" si="427">IF(ISBLANK(TV21),"","temporal")</f>
        <v/>
      </c>
      <c r="TY21" s="33" t="str">
        <f t="shared" ref="TY21" si="428">IF(ISBLANK(TX21),"","temporal")</f>
        <v/>
      </c>
      <c r="UA21" s="32"/>
      <c r="UB21" s="33" t="str">
        <f t="shared" si="179"/>
        <v/>
      </c>
      <c r="UC21" s="33" t="str">
        <f t="shared" si="180"/>
        <v/>
      </c>
      <c r="UD21" s="32"/>
      <c r="UE21" s="33" t="str">
        <f t="shared" si="181"/>
        <v/>
      </c>
      <c r="UF21" s="33" t="str">
        <f t="shared" si="259"/>
        <v/>
      </c>
      <c r="UG21" s="32"/>
      <c r="UH21" s="33" t="str">
        <f t="shared" si="183"/>
        <v/>
      </c>
      <c r="UI21" s="33" t="str">
        <f t="shared" si="184"/>
        <v/>
      </c>
      <c r="UJ21" s="32"/>
      <c r="UK21" s="33" t="str">
        <f t="shared" si="185"/>
        <v/>
      </c>
      <c r="UL21" s="33" t="str">
        <f t="shared" si="186"/>
        <v/>
      </c>
      <c r="UM21" s="32"/>
      <c r="UN21" s="33" t="str">
        <f t="shared" si="187"/>
        <v/>
      </c>
      <c r="UO21" s="33" t="str">
        <f t="shared" si="188"/>
        <v/>
      </c>
      <c r="UR21" s="36" t="str">
        <f t="shared" si="189"/>
        <v/>
      </c>
      <c r="US21" s="36" t="str">
        <f t="shared" si="2"/>
        <v/>
      </c>
      <c r="UU21" s="36" t="str">
        <f t="shared" si="190"/>
        <v/>
      </c>
      <c r="UV21" s="36" t="str">
        <f t="shared" si="3"/>
        <v/>
      </c>
      <c r="UX21" s="36" t="str">
        <f t="shared" si="191"/>
        <v/>
      </c>
      <c r="UY21" s="36" t="str">
        <f t="shared" si="4"/>
        <v/>
      </c>
      <c r="VA21" s="36" t="str">
        <f t="shared" si="192"/>
        <v/>
      </c>
      <c r="VB21" s="36" t="str">
        <f t="shared" si="5"/>
        <v/>
      </c>
      <c r="VD21" s="36" t="str">
        <f t="shared" si="193"/>
        <v/>
      </c>
      <c r="VE21" s="36" t="str">
        <f t="shared" si="6"/>
        <v/>
      </c>
      <c r="VH21" s="36" t="str">
        <f t="shared" si="194"/>
        <v/>
      </c>
      <c r="VI21" s="36" t="str">
        <f t="shared" si="7"/>
        <v/>
      </c>
      <c r="VK21" s="36" t="str">
        <f t="shared" si="195"/>
        <v/>
      </c>
      <c r="VL21" s="36" t="str">
        <f t="shared" si="8"/>
        <v/>
      </c>
      <c r="VN21" s="36" t="str">
        <f t="shared" si="196"/>
        <v/>
      </c>
      <c r="VO21" s="36" t="str">
        <f t="shared" si="9"/>
        <v/>
      </c>
      <c r="VQ21" s="36" t="str">
        <f t="shared" si="197"/>
        <v/>
      </c>
      <c r="VR21" s="36" t="str">
        <f t="shared" si="10"/>
        <v/>
      </c>
      <c r="VT21" s="36" t="str">
        <f t="shared" si="198"/>
        <v/>
      </c>
      <c r="VU21" s="36" t="str">
        <f t="shared" si="11"/>
        <v/>
      </c>
      <c r="VY21" s="33" t="str">
        <f t="shared" si="243"/>
        <v/>
      </c>
      <c r="WB21" s="36" t="str">
        <f t="shared" si="199"/>
        <v/>
      </c>
      <c r="WC21" s="33" t="str">
        <f t="shared" si="200"/>
        <v/>
      </c>
      <c r="WD21" s="32"/>
      <c r="WE21" s="32"/>
      <c r="WF21" s="36" t="str">
        <f t="shared" si="201"/>
        <v/>
      </c>
      <c r="WG21" s="33" t="str">
        <f t="shared" si="202"/>
        <v/>
      </c>
      <c r="WH21" s="32"/>
      <c r="WI21" s="32"/>
      <c r="WJ21" s="36" t="str">
        <f t="shared" si="203"/>
        <v/>
      </c>
      <c r="WK21" s="33" t="str">
        <f t="shared" si="204"/>
        <v/>
      </c>
      <c r="WL21" s="32"/>
      <c r="WM21" s="32"/>
      <c r="WN21" s="36" t="str">
        <f t="shared" si="205"/>
        <v/>
      </c>
      <c r="WO21" s="33" t="str">
        <f t="shared" si="206"/>
        <v/>
      </c>
      <c r="WP21" s="33"/>
      <c r="WQ21" s="32"/>
      <c r="WR21" s="36" t="str">
        <f t="shared" si="207"/>
        <v/>
      </c>
      <c r="WS21" s="33" t="str">
        <f t="shared" si="208"/>
        <v/>
      </c>
      <c r="WU21" s="33" t="str">
        <f t="shared" si="12"/>
        <v/>
      </c>
      <c r="WV21" s="33" t="str">
        <f t="shared" si="13"/>
        <v/>
      </c>
      <c r="WW21" s="33" t="str">
        <f t="shared" si="14"/>
        <v/>
      </c>
      <c r="WX21" s="33" t="str">
        <f t="shared" si="15"/>
        <v/>
      </c>
      <c r="WY21" s="33" t="str">
        <f t="shared" si="16"/>
        <v/>
      </c>
      <c r="WZ21" s="33" t="str">
        <f t="shared" si="17"/>
        <v/>
      </c>
      <c r="XA21" s="33" t="str">
        <f t="shared" si="18"/>
        <v/>
      </c>
      <c r="XB21" s="33" t="str">
        <f t="shared" si="19"/>
        <v/>
      </c>
      <c r="XC21" s="33" t="str">
        <f t="shared" si="20"/>
        <v/>
      </c>
    </row>
    <row r="22" spans="3:627" x14ac:dyDescent="0.35">
      <c r="C22" s="33" t="str">
        <f t="shared" si="21"/>
        <v/>
      </c>
      <c r="E22" s="32" t="str">
        <f t="shared" si="22"/>
        <v/>
      </c>
      <c r="F22" s="33" t="str">
        <f t="shared" si="23"/>
        <v/>
      </c>
      <c r="G22" s="33" t="str">
        <f t="shared" si="24"/>
        <v/>
      </c>
      <c r="J22" s="33" t="str">
        <f t="shared" si="25"/>
        <v/>
      </c>
      <c r="K22" s="33" t="str">
        <f t="shared" si="26"/>
        <v/>
      </c>
      <c r="L22" s="33" t="str">
        <f t="shared" si="27"/>
        <v/>
      </c>
      <c r="N22" s="33" t="str">
        <f t="shared" si="0"/>
        <v/>
      </c>
      <c r="O22" s="33" t="str">
        <f t="shared" si="1"/>
        <v/>
      </c>
      <c r="Q22" s="33" t="str">
        <f t="shared" si="28"/>
        <v/>
      </c>
      <c r="R22" s="33" t="str">
        <f t="shared" si="29"/>
        <v/>
      </c>
      <c r="U22" s="33" t="str">
        <f t="shared" si="30"/>
        <v/>
      </c>
      <c r="V22" s="33" t="str">
        <f t="shared" si="31"/>
        <v/>
      </c>
      <c r="X22" s="32"/>
      <c r="Y22" s="33" t="str">
        <f>IF(ISBLANK(X22),"",VLOOKUP(X22,resource_type!A:C,3,FALSE))</f>
        <v/>
      </c>
      <c r="Z22" s="33" t="str">
        <f>IF(ISBLANK(X22),"",VLOOKUP(X22,resource_type!A:C,2,FALSE))</f>
        <v/>
      </c>
      <c r="AA22" s="33" t="str">
        <f t="shared" si="32"/>
        <v/>
      </c>
      <c r="AB22" s="33" t="str">
        <f t="shared" si="33"/>
        <v/>
      </c>
      <c r="AC22" s="32"/>
      <c r="AD22" s="33" t="str">
        <f>IF(ISBLANK(AC22),"",VLOOKUP(AC22,resource_type!A:C,3,FALSE))</f>
        <v/>
      </c>
      <c r="AE22" s="32"/>
      <c r="AF22" s="33" t="str">
        <f>IF(ISBLANK(AE22),"",VLOOKUP(AE22,resource_type!A:C,3,FALSE))</f>
        <v/>
      </c>
      <c r="AH22" s="32"/>
      <c r="AI22" s="33" t="str">
        <f t="shared" si="34"/>
        <v/>
      </c>
      <c r="AJ22" s="32"/>
      <c r="AK22" s="33" t="str">
        <f t="shared" si="35"/>
        <v/>
      </c>
      <c r="AL22" s="32"/>
      <c r="AM22" s="33" t="str">
        <f t="shared" si="36"/>
        <v/>
      </c>
      <c r="AP22" s="36" t="str">
        <f t="shared" si="244"/>
        <v/>
      </c>
      <c r="AQ22" s="36" t="str">
        <f t="shared" si="245"/>
        <v/>
      </c>
      <c r="AT22" s="33" t="str">
        <f t="shared" si="222"/>
        <v/>
      </c>
      <c r="AU22" s="33" t="str">
        <f t="shared" si="38"/>
        <v/>
      </c>
      <c r="AV22" s="33" t="str">
        <f t="shared" si="39"/>
        <v/>
      </c>
      <c r="AW22" s="32"/>
      <c r="AX22" s="33" t="str">
        <f>IF(ISBLANK(AW22),"",VLOOKUP(AW22,role!A:E,2,FALSE))</f>
        <v/>
      </c>
      <c r="AY22" s="33" t="str">
        <f>IF(ISBLANK(AW22),"",VLOOKUP(AW22,role!A:E,3,FALSE))</f>
        <v/>
      </c>
      <c r="AZ22" s="33" t="str">
        <f>IF(ISBLANK(AW22),"",VLOOKUP(AW22,role!A:E,4,FALSE))</f>
        <v/>
      </c>
      <c r="BA22" s="33" t="str">
        <f>IF(ISBLANK(AW22),"",VLOOKUP(AW22,role!A:E,5,FALSE))</f>
        <v/>
      </c>
      <c r="BL22" s="33" t="str">
        <f t="shared" si="223"/>
        <v/>
      </c>
      <c r="BM22" s="33" t="str">
        <f t="shared" si="224"/>
        <v/>
      </c>
      <c r="BN22" s="33" t="str">
        <f t="shared" si="225"/>
        <v/>
      </c>
      <c r="BO22" s="32"/>
      <c r="BP22" s="33" t="str">
        <f>IF(ISBLANK(BO22),"",VLOOKUP(BO22,role!A:E,2,FALSE))</f>
        <v/>
      </c>
      <c r="BQ22" s="33" t="str">
        <f>IF(ISBLANK(BO22),"",VLOOKUP(BO22,role!A:E,3,FALSE))</f>
        <v/>
      </c>
      <c r="BR22" s="33" t="str">
        <f>IF(ISBLANK(BO22),"",VLOOKUP(BO22,role!A:E,4,FALSE))</f>
        <v/>
      </c>
      <c r="BS22" s="33" t="str">
        <f>IF(ISBLANK(BO22),"",VLOOKUP(BO22,role!A:E,5,FALSE))</f>
        <v/>
      </c>
      <c r="CD22" s="33" t="str">
        <f t="shared" si="40"/>
        <v/>
      </c>
      <c r="CE22" s="33" t="str">
        <f t="shared" si="41"/>
        <v/>
      </c>
      <c r="CF22" s="33" t="str">
        <f t="shared" si="42"/>
        <v/>
      </c>
      <c r="CG22" s="32"/>
      <c r="CH22" s="33" t="str">
        <f>IF(ISBLANK(CG22),"",VLOOKUP(CG22,role!A:E,2,FALSE))</f>
        <v/>
      </c>
      <c r="CI22" s="33" t="str">
        <f>IF(ISBLANK(CG22),"",VLOOKUP(CG22,role!A:E,3,FALSE))</f>
        <v/>
      </c>
      <c r="CJ22" s="33" t="str">
        <f>IF(ISBLANK(CG22),"",VLOOKUP(CG22,role!A:E,4,FALSE))</f>
        <v/>
      </c>
      <c r="CK22" s="33" t="str">
        <f>IF(ISBLANK(CG22),"",VLOOKUP(CG22,role!A:E,5,FALSE))</f>
        <v/>
      </c>
      <c r="CR22" s="32"/>
      <c r="CS22" s="32"/>
      <c r="CT22" s="41"/>
      <c r="CU22" s="32"/>
      <c r="CV22" s="33" t="str">
        <f t="shared" si="43"/>
        <v/>
      </c>
      <c r="CW22" s="33" t="str">
        <f t="shared" si="44"/>
        <v/>
      </c>
      <c r="CX22" s="33" t="str">
        <f t="shared" si="45"/>
        <v/>
      </c>
      <c r="CY22" s="32"/>
      <c r="CZ22" s="33" t="str">
        <f>IF(ISBLANK(CY22),"",VLOOKUP(CY22,role!A:E,2,FALSE))</f>
        <v/>
      </c>
      <c r="DA22" s="33" t="str">
        <f>IF(ISBLANK(CY22),"",VLOOKUP(CY22,role!A:E,3,FALSE))</f>
        <v/>
      </c>
      <c r="DB22" s="33" t="str">
        <f>IF(ISBLANK(CY22),"",VLOOKUP(CY22,role!A:E,4,FALSE))</f>
        <v/>
      </c>
      <c r="DC22" s="33" t="str">
        <f>IF(ISBLANK(CY22),"",VLOOKUP(CY22,role!A:E,5,FALSE))</f>
        <v/>
      </c>
      <c r="DJ22" s="32"/>
      <c r="DK22" s="32"/>
      <c r="DL22" s="41"/>
      <c r="DM22" s="32"/>
      <c r="DN22" s="33" t="str">
        <f t="shared" si="46"/>
        <v/>
      </c>
      <c r="DO22" s="33" t="str">
        <f t="shared" si="47"/>
        <v/>
      </c>
      <c r="DP22" s="33" t="str">
        <f t="shared" si="48"/>
        <v/>
      </c>
      <c r="DQ22" s="32"/>
      <c r="DR22" s="33" t="str">
        <f>IF(ISBLANK(DQ22),"",VLOOKUP(DQ22,role!A:E,2,FALSE))</f>
        <v/>
      </c>
      <c r="DS22" s="33" t="str">
        <f>IF(ISBLANK(DQ22),"",VLOOKUP(DQ22,role!A:E,3,FALSE))</f>
        <v/>
      </c>
      <c r="DT22" s="33" t="str">
        <f>IF(ISBLANK(DQ22),"",VLOOKUP(DQ22,role!A:E,4,FALSE))</f>
        <v/>
      </c>
      <c r="DU22" s="33" t="str">
        <f>IF(ISBLANK(DQ22),"",VLOOKUP(DQ22,role!A:E,5,FALSE))</f>
        <v/>
      </c>
      <c r="EB22" s="32"/>
      <c r="EC22" s="32"/>
      <c r="ED22" s="34"/>
      <c r="EE22" s="32"/>
      <c r="EF22" s="32"/>
      <c r="EG22" s="33" t="str">
        <f t="shared" si="49"/>
        <v/>
      </c>
      <c r="EH22" s="33" t="str">
        <f t="shared" si="50"/>
        <v/>
      </c>
      <c r="EI22" s="33" t="str">
        <f t="shared" si="51"/>
        <v/>
      </c>
      <c r="EJ22" s="32"/>
      <c r="EK22" s="33" t="str">
        <f>IF(ISBLANK(EJ22),"",VLOOKUP(EJ22,role!A:E,2,FALSE))</f>
        <v/>
      </c>
      <c r="EL22" s="33" t="str">
        <f>IF(ISBLANK(EJ22),"",VLOOKUP(EJ22,role!A:E,3,FALSE))</f>
        <v/>
      </c>
      <c r="EM22" s="33" t="str">
        <f>IF(ISBLANK(EJ22),"",VLOOKUP(EJ22,role!A:E,4,FALSE))</f>
        <v/>
      </c>
      <c r="EN22" s="33" t="str">
        <f>IF(ISBLANK(EJ22),"",VLOOKUP(EJ22,role!A:E,5,FALSE))</f>
        <v/>
      </c>
      <c r="EU22" s="32"/>
      <c r="EV22" s="32"/>
      <c r="EW22" s="41"/>
      <c r="EX22" s="32"/>
      <c r="EY22" s="33" t="str">
        <f t="shared" si="52"/>
        <v/>
      </c>
      <c r="EZ22" s="33" t="str">
        <f t="shared" si="53"/>
        <v/>
      </c>
      <c r="FA22" s="33" t="str">
        <f t="shared" si="54"/>
        <v/>
      </c>
      <c r="FB22" s="32"/>
      <c r="FC22" s="33" t="str">
        <f>IF(ISBLANK(FB22),"",VLOOKUP(FB22,role!A:E,2,FALSE))</f>
        <v/>
      </c>
      <c r="FD22" s="33" t="str">
        <f>IF(ISBLANK(FB22),"",VLOOKUP(FB22,role!A:E,3,FALSE))</f>
        <v/>
      </c>
      <c r="FE22" s="33" t="str">
        <f>IF(ISBLANK(FB22),"",VLOOKUP(FB22,role!A:E,4,FALSE))</f>
        <v/>
      </c>
      <c r="FF22" s="33" t="str">
        <f>IF(ISBLANK(FB22),"",VLOOKUP(FB22,role!A:E,5,FALSE))</f>
        <v/>
      </c>
      <c r="FM22" s="32"/>
      <c r="FN22" s="32"/>
      <c r="FO22" s="41"/>
      <c r="FP22" s="32"/>
      <c r="FQ22" s="33" t="str">
        <f t="shared" si="55"/>
        <v/>
      </c>
      <c r="FR22" s="33" t="str">
        <f t="shared" si="56"/>
        <v/>
      </c>
      <c r="FS22" s="33" t="str">
        <f t="shared" si="57"/>
        <v/>
      </c>
      <c r="FT22" s="32"/>
      <c r="FU22" s="33" t="str">
        <f>IF(ISBLANK(FT22),"",VLOOKUP(FT22,role!A:E,2,FALSE))</f>
        <v/>
      </c>
      <c r="FV22" s="33" t="str">
        <f>IF(ISBLANK(FT22),"",VLOOKUP(FT22,role!A:E,3,FALSE))</f>
        <v/>
      </c>
      <c r="FW22" s="33" t="str">
        <f>IF(ISBLANK(FT22),"",VLOOKUP(FT22,role!A:E,4,FALSE))</f>
        <v/>
      </c>
      <c r="FX22" s="33" t="str">
        <f>IF(ISBLANK(FT22),"",VLOOKUP(FT22,role!A:E,5,FALSE))</f>
        <v/>
      </c>
      <c r="GE22" s="32"/>
      <c r="GF22" s="32"/>
      <c r="GG22" s="41"/>
      <c r="GH22" s="32"/>
      <c r="GI22" s="33" t="str">
        <f t="shared" si="58"/>
        <v/>
      </c>
      <c r="GJ22" s="33" t="str">
        <f t="shared" si="59"/>
        <v/>
      </c>
      <c r="GK22" s="33" t="str">
        <f t="shared" si="60"/>
        <v/>
      </c>
      <c r="GL22" s="32"/>
      <c r="GM22" s="33" t="str">
        <f>IF(ISBLANK(GL22),"",VLOOKUP(GL22,role!A:E,2,FALSE))</f>
        <v/>
      </c>
      <c r="GN22" s="33" t="str">
        <f>IF(ISBLANK(GL22),"",VLOOKUP(GL22,role!A:E,3,FALSE))</f>
        <v/>
      </c>
      <c r="GO22" s="33" t="str">
        <f>IF(ISBLANK(GL22),"",VLOOKUP(GL22,role!A:E,4,FALSE))</f>
        <v/>
      </c>
      <c r="GP22" s="33" t="str">
        <f>IF(ISBLANK(GL22),"",VLOOKUP(GL22,role!A:E,5,FALSE))</f>
        <v/>
      </c>
      <c r="GW22" s="32"/>
      <c r="GX22" s="32"/>
      <c r="GY22" s="41"/>
      <c r="GZ22" s="32"/>
      <c r="HA22" s="33" t="str">
        <f t="shared" si="61"/>
        <v/>
      </c>
      <c r="HB22" s="33" t="str">
        <f t="shared" si="62"/>
        <v/>
      </c>
      <c r="HC22" s="33" t="str">
        <f t="shared" si="63"/>
        <v/>
      </c>
      <c r="HD22" s="32"/>
      <c r="HE22" s="33" t="str">
        <f>IF(ISBLANK(HD22),"",VLOOKUP(HD22,role!A:E,2,FALSE))</f>
        <v/>
      </c>
      <c r="HF22" s="33" t="str">
        <f>IF(ISBLANK(HD22),"",VLOOKUP(HD22,role!A:E,3,FALSE))</f>
        <v/>
      </c>
      <c r="HG22" s="33" t="str">
        <f>IF(ISBLANK(HD22),"",VLOOKUP(HD22,role!A:E,4,FALSE))</f>
        <v/>
      </c>
      <c r="HH22" s="33" t="str">
        <f>IF(ISBLANK(HD22),"",VLOOKUP(HD22,role!A:E,5,FALSE))</f>
        <v/>
      </c>
      <c r="HO22" s="32"/>
      <c r="HP22" s="32"/>
      <c r="HQ22" s="34"/>
      <c r="HR22" s="32"/>
      <c r="HS22" s="32"/>
      <c r="HT22" s="33" t="str">
        <f t="shared" si="64"/>
        <v/>
      </c>
      <c r="HU22" s="33" t="str">
        <f t="shared" si="65"/>
        <v/>
      </c>
      <c r="HV22" s="33" t="str">
        <f t="shared" si="66"/>
        <v/>
      </c>
      <c r="HW22" s="32"/>
      <c r="HX22" s="33" t="str">
        <f>IF(ISBLANK(HW22),"",VLOOKUP(HW22,role!A:E,2,FALSE))</f>
        <v/>
      </c>
      <c r="HY22" s="33" t="str">
        <f>IF(ISBLANK(HW22),"",VLOOKUP(HW22,role!A:E,3,FALSE))</f>
        <v/>
      </c>
      <c r="HZ22" s="33" t="str">
        <f>IF(ISBLANK(HW22),"",VLOOKUP(HW22,role!A:E,4,FALSE))</f>
        <v/>
      </c>
      <c r="IA22" s="33" t="str">
        <f>IF(ISBLANK(HW22),"",VLOOKUP(HW22,role!A:E,5,FALSE))</f>
        <v/>
      </c>
      <c r="IH22" s="32"/>
      <c r="II22" s="32"/>
      <c r="IJ22" s="41"/>
      <c r="IK22" s="32"/>
      <c r="IL22" s="33" t="str">
        <f t="shared" si="67"/>
        <v/>
      </c>
      <c r="IM22" s="33" t="str">
        <f t="shared" si="68"/>
        <v/>
      </c>
      <c r="IN22" s="33" t="str">
        <f t="shared" si="69"/>
        <v/>
      </c>
      <c r="IO22" s="32"/>
      <c r="IP22" s="33" t="str">
        <f>IF(ISBLANK(IO22),"",VLOOKUP(IO22,role!A:E,2,FALSE))</f>
        <v/>
      </c>
      <c r="IQ22" s="33" t="str">
        <f>IF(ISBLANK(IO22),"",VLOOKUP(IO22,role!A:E,3,FALSE))</f>
        <v/>
      </c>
      <c r="IR22" s="33" t="str">
        <f>IF(ISBLANK(IO22),"",VLOOKUP(IO22,role!A:E,4,FALSE))</f>
        <v/>
      </c>
      <c r="IS22" s="33" t="str">
        <f>IF(ISBLANK(IO22),"",VLOOKUP(IO22,role!A:E,5,FALSE))</f>
        <v/>
      </c>
      <c r="IZ22" s="32"/>
      <c r="JA22" s="32"/>
      <c r="JB22" s="41"/>
      <c r="JC22" s="32"/>
      <c r="JD22" s="33" t="str">
        <f t="shared" si="70"/>
        <v/>
      </c>
      <c r="JE22" s="33" t="str">
        <f t="shared" si="71"/>
        <v/>
      </c>
      <c r="JF22" s="33" t="str">
        <f t="shared" si="72"/>
        <v/>
      </c>
      <c r="JG22" s="32"/>
      <c r="JH22" s="33" t="str">
        <f>IF(ISBLANK(JG22),"",VLOOKUP(JG22,role!A:E,2,FALSE))</f>
        <v/>
      </c>
      <c r="JI22" s="33" t="str">
        <f>IF(ISBLANK(JG22),"",VLOOKUP(JG22,role!A:E,3,FALSE))</f>
        <v/>
      </c>
      <c r="JJ22" s="33" t="str">
        <f>IF(ISBLANK(JG22),"",VLOOKUP(JG22,role!A:E,4,FALSE))</f>
        <v/>
      </c>
      <c r="JK22" s="33" t="str">
        <f>IF(ISBLANK(JG22),"",VLOOKUP(JG22,role!A:E,5,FALSE))</f>
        <v/>
      </c>
      <c r="JR22" s="32"/>
      <c r="JS22" s="32"/>
      <c r="JT22" s="41"/>
      <c r="JU22" s="32"/>
      <c r="JV22" s="33" t="str">
        <f t="shared" si="73"/>
        <v/>
      </c>
      <c r="JW22" s="33" t="str">
        <f t="shared" si="74"/>
        <v/>
      </c>
      <c r="JX22" s="33" t="str">
        <f t="shared" si="75"/>
        <v/>
      </c>
      <c r="JY22" s="32"/>
      <c r="JZ22" s="33" t="str">
        <f>IF(ISBLANK(JY22),"",VLOOKUP(JY22,role!A:E,2,FALSE))</f>
        <v/>
      </c>
      <c r="KA22" s="33" t="str">
        <f>IF(ISBLANK(JY22),"",VLOOKUP(JY22,role!A:E,3,FALSE))</f>
        <v/>
      </c>
      <c r="KB22" s="33" t="str">
        <f>IF(ISBLANK(JY22),"",VLOOKUP(JY22,role!A:E,4,FALSE))</f>
        <v/>
      </c>
      <c r="KC22" s="33" t="str">
        <f>IF(ISBLANK(JY22),"",VLOOKUP(JY22,role!A:E,5,FALSE))</f>
        <v/>
      </c>
      <c r="KJ22" s="32"/>
      <c r="KK22" s="32"/>
      <c r="KL22" s="41"/>
      <c r="KM22" s="32"/>
      <c r="KN22" s="33" t="str">
        <f t="shared" si="76"/>
        <v/>
      </c>
      <c r="KO22" s="33" t="str">
        <f t="shared" si="77"/>
        <v/>
      </c>
      <c r="KP22" s="33" t="str">
        <f t="shared" si="78"/>
        <v/>
      </c>
      <c r="KQ22" s="32"/>
      <c r="KR22" s="33" t="str">
        <f>IF(ISBLANK(KQ22),"",VLOOKUP(KQ22,role!A:E,2,FALSE))</f>
        <v/>
      </c>
      <c r="KS22" s="33" t="str">
        <f>IF(ISBLANK(KQ22),"",VLOOKUP(KQ22,role!A:E,3,FALSE))</f>
        <v/>
      </c>
      <c r="KT22" s="33" t="str">
        <f>IF(ISBLANK(KQ22),"",VLOOKUP(KQ22,role!A:E,4,FALSE))</f>
        <v/>
      </c>
      <c r="KU22" s="33" t="str">
        <f>IF(ISBLANK(KQ22),"",VLOOKUP(KQ22,role!A:E,5,FALSE))</f>
        <v/>
      </c>
      <c r="LB22" s="32"/>
      <c r="LC22" s="32"/>
      <c r="LD22" s="41"/>
      <c r="LE22" s="32"/>
      <c r="LF22" s="33" t="str">
        <f t="shared" si="79"/>
        <v/>
      </c>
      <c r="LG22" s="33" t="str">
        <f t="shared" si="80"/>
        <v/>
      </c>
      <c r="LH22" s="33" t="str">
        <f t="shared" si="81"/>
        <v/>
      </c>
      <c r="LI22" s="32"/>
      <c r="LJ22" s="33" t="str">
        <f>IF(ISBLANK(LI22),"",VLOOKUP(LI22,role!A:E,2,FALSE))</f>
        <v/>
      </c>
      <c r="LK22" s="33" t="str">
        <f>IF(ISBLANK(LI22),"",VLOOKUP(LI22,role!A:E,3,FALSE))</f>
        <v/>
      </c>
      <c r="LL22" s="33" t="str">
        <f>IF(ISBLANK(LI22),"",VLOOKUP(LI22,role!A:E,4,FALSE))</f>
        <v/>
      </c>
      <c r="LM22" s="33" t="str">
        <f>IF(ISBLANK(LI22),"",VLOOKUP(LI22,role!A:E,5,FALSE))</f>
        <v/>
      </c>
      <c r="LT22" s="32"/>
      <c r="LU22" s="32"/>
      <c r="LV22" s="41"/>
      <c r="LW22" s="32"/>
      <c r="LX22" s="33" t="str">
        <f t="shared" si="82"/>
        <v/>
      </c>
      <c r="LY22" s="33" t="str">
        <f t="shared" si="83"/>
        <v/>
      </c>
      <c r="LZ22" s="33" t="str">
        <f t="shared" si="84"/>
        <v/>
      </c>
      <c r="MA22" s="32"/>
      <c r="MB22" s="33" t="str">
        <f>IF(ISBLANK(MA22),"",VLOOKUP(MA22,role!A:E,2,FALSE))</f>
        <v/>
      </c>
      <c r="MC22" s="33" t="str">
        <f>IF(ISBLANK(MA22),"",VLOOKUP(MA22,role!A:E,3,FALSE))</f>
        <v/>
      </c>
      <c r="MD22" s="33" t="str">
        <f>IF(ISBLANK(MA22),"",VLOOKUP(MA22,role!A:E,4,FALSE))</f>
        <v/>
      </c>
      <c r="ME22" s="33" t="str">
        <f>IF(ISBLANK(MA22),"",VLOOKUP(MA22,role!A:E,5,FALSE))</f>
        <v/>
      </c>
      <c r="ML22" s="32"/>
      <c r="MM22" s="32"/>
      <c r="MN22" s="41"/>
      <c r="MO22" s="32"/>
      <c r="MP22" s="33" t="str">
        <f t="shared" si="85"/>
        <v/>
      </c>
      <c r="MQ22" s="33" t="str">
        <f t="shared" si="86"/>
        <v/>
      </c>
      <c r="MR22" s="33" t="str">
        <f t="shared" si="87"/>
        <v/>
      </c>
      <c r="MS22" s="32"/>
      <c r="MT22" s="33" t="str">
        <f>IF(ISBLANK(MS22),"",VLOOKUP(MS22,role!A:E,2,FALSE))</f>
        <v/>
      </c>
      <c r="MU22" s="33" t="str">
        <f>IF(ISBLANK(MS22),"",VLOOKUP(MS22,role!A:E,3,FALSE))</f>
        <v/>
      </c>
      <c r="MV22" s="33" t="str">
        <f>IF(ISBLANK(MS22),"",VLOOKUP(MS22,role!A:E,4,FALSE))</f>
        <v/>
      </c>
      <c r="MW22" s="33" t="str">
        <f>IF(ISBLANK(MS22),"",VLOOKUP(MS22,role!A:E,5,FALSE))</f>
        <v/>
      </c>
      <c r="ND22" s="32"/>
      <c r="NE22" s="32"/>
      <c r="NF22" s="41"/>
      <c r="NG22" s="32"/>
      <c r="NH22" s="33" t="str">
        <f t="shared" si="88"/>
        <v/>
      </c>
      <c r="NI22" s="33" t="str">
        <f t="shared" si="89"/>
        <v/>
      </c>
      <c r="NJ22" s="33" t="str">
        <f t="shared" si="90"/>
        <v/>
      </c>
      <c r="NK22" s="32"/>
      <c r="NL22" s="33" t="str">
        <f>IF(ISBLANK(NK22),"",VLOOKUP(NK22,role!A:E,2,FALSE))</f>
        <v/>
      </c>
      <c r="NM22" s="33" t="str">
        <f>IF(ISBLANK(NK22),"",VLOOKUP(NK22,role!A:E,3,FALSE))</f>
        <v/>
      </c>
      <c r="NN22" s="33" t="str">
        <f>IF(ISBLANK(NK22),"",VLOOKUP(NK22,role!A:E,4,FALSE))</f>
        <v/>
      </c>
      <c r="NO22" s="33" t="str">
        <f>IF(ISBLANK(NK22),"",VLOOKUP(NK22,role!A:E,5,FALSE))</f>
        <v/>
      </c>
      <c r="NV22" s="32"/>
      <c r="NW22" s="32"/>
      <c r="NX22" s="41"/>
      <c r="NY22" s="32"/>
      <c r="NZ22" s="33" t="str">
        <f t="shared" si="91"/>
        <v/>
      </c>
      <c r="OA22" s="33" t="str">
        <f t="shared" si="92"/>
        <v/>
      </c>
      <c r="OB22" s="33" t="str">
        <f t="shared" si="93"/>
        <v/>
      </c>
      <c r="OC22" s="32"/>
      <c r="OD22" s="33" t="str">
        <f>IF(ISBLANK(OC22),"",VLOOKUP(OC22,role!A:E,2,FALSE))</f>
        <v/>
      </c>
      <c r="OE22" s="33" t="str">
        <f>IF(ISBLANK(OC22),"",VLOOKUP(OC22,role!A:E,3,FALSE))</f>
        <v/>
      </c>
      <c r="OF22" s="33" t="str">
        <f>IF(ISBLANK(OC22),"",VLOOKUP(OC22,role!A:E,4,FALSE))</f>
        <v/>
      </c>
      <c r="OG22" s="33" t="str">
        <f>IF(ISBLANK(OC22),"",VLOOKUP(OC22,role!A:E,5,FALSE))</f>
        <v/>
      </c>
      <c r="OR22" s="36" t="str">
        <f t="shared" si="94"/>
        <v/>
      </c>
      <c r="OS22" s="33" t="str">
        <f t="shared" si="95"/>
        <v/>
      </c>
      <c r="OT22" s="33" t="str">
        <f t="shared" si="226"/>
        <v/>
      </c>
      <c r="OU22" s="33" t="str">
        <f t="shared" si="227"/>
        <v/>
      </c>
      <c r="OV22" s="33" t="str">
        <f t="shared" si="228"/>
        <v/>
      </c>
      <c r="OW22" s="33" t="str">
        <f t="shared" si="229"/>
        <v/>
      </c>
      <c r="OY22" s="36" t="str">
        <f t="shared" si="100"/>
        <v/>
      </c>
      <c r="OZ22" s="33" t="str">
        <f t="shared" si="101"/>
        <v/>
      </c>
      <c r="PA22" s="33" t="str">
        <f t="shared" si="102"/>
        <v/>
      </c>
      <c r="PB22" s="33" t="str">
        <f t="shared" si="103"/>
        <v/>
      </c>
      <c r="PC22" s="33" t="str">
        <f t="shared" si="104"/>
        <v/>
      </c>
      <c r="PD22" s="33" t="str">
        <f t="shared" si="105"/>
        <v/>
      </c>
      <c r="PF22" s="36" t="str">
        <f t="shared" si="106"/>
        <v/>
      </c>
      <c r="PG22" s="33" t="str">
        <f t="shared" si="107"/>
        <v/>
      </c>
      <c r="PH22" s="33" t="str">
        <f t="shared" si="108"/>
        <v/>
      </c>
      <c r="PI22" s="33" t="str">
        <f t="shared" si="109"/>
        <v/>
      </c>
      <c r="PJ22" s="33" t="str">
        <f t="shared" si="110"/>
        <v/>
      </c>
      <c r="PK22" s="33" t="str">
        <f t="shared" si="111"/>
        <v/>
      </c>
      <c r="PM22" s="36" t="str">
        <f t="shared" si="112"/>
        <v/>
      </c>
      <c r="PN22" s="33" t="str">
        <f t="shared" si="113"/>
        <v/>
      </c>
      <c r="PO22" s="33" t="str">
        <f t="shared" si="114"/>
        <v/>
      </c>
      <c r="PP22" s="33" t="str">
        <f t="shared" si="115"/>
        <v/>
      </c>
      <c r="PQ22" s="33" t="str">
        <f t="shared" si="116"/>
        <v/>
      </c>
      <c r="PR22" s="33" t="str">
        <f t="shared" si="117"/>
        <v/>
      </c>
      <c r="PT22" s="36" t="str">
        <f t="shared" si="118"/>
        <v/>
      </c>
      <c r="PU22" s="33" t="str">
        <f t="shared" si="119"/>
        <v/>
      </c>
      <c r="PV22" s="33" t="str">
        <f t="shared" si="120"/>
        <v/>
      </c>
      <c r="PW22" s="33" t="str">
        <f t="shared" si="121"/>
        <v/>
      </c>
      <c r="PX22" s="33" t="str">
        <f t="shared" si="122"/>
        <v/>
      </c>
      <c r="PY22" s="33" t="str">
        <f t="shared" si="123"/>
        <v/>
      </c>
      <c r="QB22" s="36" t="str">
        <f t="shared" si="124"/>
        <v/>
      </c>
      <c r="QC22" s="33" t="str">
        <f t="shared" si="125"/>
        <v/>
      </c>
      <c r="QD22" s="33" t="str">
        <f t="shared" si="126"/>
        <v/>
      </c>
      <c r="QE22" s="33" t="str">
        <f t="shared" si="127"/>
        <v/>
      </c>
      <c r="QF22" s="33" t="str">
        <f t="shared" si="128"/>
        <v/>
      </c>
      <c r="QG22" s="33" t="str">
        <f t="shared" si="129"/>
        <v/>
      </c>
      <c r="QI22" s="36" t="str">
        <f t="shared" si="130"/>
        <v/>
      </c>
      <c r="QJ22" s="33" t="str">
        <f t="shared" si="131"/>
        <v/>
      </c>
      <c r="QK22" s="33" t="str">
        <f t="shared" si="132"/>
        <v/>
      </c>
      <c r="QL22" s="33" t="str">
        <f t="shared" si="133"/>
        <v/>
      </c>
      <c r="QM22" s="33" t="str">
        <f t="shared" si="134"/>
        <v/>
      </c>
      <c r="QN22" s="33" t="str">
        <f t="shared" si="135"/>
        <v/>
      </c>
      <c r="QP22" s="36" t="str">
        <f t="shared" si="136"/>
        <v/>
      </c>
      <c r="QQ22" s="33" t="str">
        <f t="shared" si="137"/>
        <v/>
      </c>
      <c r="QR22" s="33" t="str">
        <f t="shared" si="138"/>
        <v/>
      </c>
      <c r="QS22" s="33" t="str">
        <f t="shared" si="139"/>
        <v/>
      </c>
      <c r="QT22" s="33" t="str">
        <f t="shared" si="140"/>
        <v/>
      </c>
      <c r="QU22" s="33" t="str">
        <f t="shared" si="141"/>
        <v/>
      </c>
      <c r="QW22" s="36" t="str">
        <f t="shared" si="142"/>
        <v/>
      </c>
      <c r="QX22" s="33" t="str">
        <f t="shared" si="143"/>
        <v/>
      </c>
      <c r="QY22" s="33" t="str">
        <f t="shared" si="144"/>
        <v/>
      </c>
      <c r="QZ22" s="33" t="str">
        <f t="shared" si="145"/>
        <v/>
      </c>
      <c r="RA22" s="33" t="str">
        <f t="shared" si="146"/>
        <v/>
      </c>
      <c r="RB22" s="33" t="str">
        <f t="shared" si="147"/>
        <v/>
      </c>
      <c r="RD22" s="36" t="str">
        <f t="shared" si="148"/>
        <v/>
      </c>
      <c r="RE22" s="33" t="str">
        <f t="shared" si="149"/>
        <v/>
      </c>
      <c r="RF22" s="33" t="str">
        <f t="shared" si="150"/>
        <v/>
      </c>
      <c r="RG22" s="33" t="str">
        <f t="shared" si="151"/>
        <v/>
      </c>
      <c r="RH22" s="33" t="str">
        <f t="shared" si="152"/>
        <v/>
      </c>
      <c r="RI22" s="33" t="str">
        <f t="shared" si="153"/>
        <v/>
      </c>
      <c r="RM22" s="33" t="str">
        <f t="shared" si="154"/>
        <v/>
      </c>
      <c r="RO22" s="33" t="str">
        <f t="shared" si="155"/>
        <v/>
      </c>
      <c r="RQ22" s="33" t="str">
        <f t="shared" si="156"/>
        <v/>
      </c>
      <c r="RS22" s="33" t="str">
        <f t="shared" si="156"/>
        <v/>
      </c>
      <c r="RU22" s="33" t="str">
        <f t="shared" ref="RU22" si="429">IF(ISBLANK(RT22),"","topic")</f>
        <v/>
      </c>
      <c r="RW22" s="33" t="str">
        <f t="shared" ref="RW22" si="430">IF(ISBLANK(RV22),"","topic")</f>
        <v/>
      </c>
      <c r="RY22" s="33" t="str">
        <f t="shared" ref="RY22" si="431">IF(ISBLANK(RX22),"","topic")</f>
        <v/>
      </c>
      <c r="SA22" s="33" t="str">
        <f t="shared" ref="SA22" si="432">IF(ISBLANK(RZ22),"","topic")</f>
        <v/>
      </c>
      <c r="SC22" s="33" t="str">
        <f t="shared" ref="SC22" si="433">IF(ISBLANK(SB22),"","topic")</f>
        <v/>
      </c>
      <c r="SE22" s="33" t="str">
        <f t="shared" ref="SE22" si="434">IF(ISBLANK(SD22),"","topic")</f>
        <v/>
      </c>
      <c r="SG22" s="33" t="str">
        <f t="shared" ref="SG22" si="435">IF(ISBLANK(SF22),"","topic")</f>
        <v/>
      </c>
      <c r="SJ22" s="33" t="str">
        <f t="shared" si="164"/>
        <v/>
      </c>
      <c r="SL22" s="33" t="str">
        <f t="shared" si="165"/>
        <v/>
      </c>
      <c r="SN22" s="33" t="str">
        <f t="shared" si="166"/>
        <v/>
      </c>
      <c r="SP22" s="33" t="str">
        <f t="shared" si="167"/>
        <v/>
      </c>
      <c r="SR22" s="33" t="str">
        <f t="shared" si="168"/>
        <v/>
      </c>
      <c r="SU22" s="33" t="str">
        <f t="shared" si="169"/>
        <v/>
      </c>
      <c r="SW22" s="33" t="str">
        <f t="shared" si="169"/>
        <v/>
      </c>
      <c r="SY22" s="33" t="str">
        <f t="shared" si="169"/>
        <v/>
      </c>
      <c r="TA22" s="33" t="str">
        <f t="shared" si="169"/>
        <v/>
      </c>
      <c r="TC22" s="33" t="str">
        <f t="shared" si="170"/>
        <v/>
      </c>
      <c r="TF22" s="33" t="str">
        <f t="shared" si="171"/>
        <v/>
      </c>
      <c r="TH22" s="33" t="str">
        <f t="shared" si="171"/>
        <v/>
      </c>
      <c r="TJ22" s="33" t="str">
        <f t="shared" ref="TJ22" si="436">IF(ISBLANK(TI22),"","geographic")</f>
        <v/>
      </c>
      <c r="TL22" s="33" t="str">
        <f t="shared" ref="TL22" si="437">IF(ISBLANK(TK22),"","geographic")</f>
        <v/>
      </c>
      <c r="TN22" s="33" t="str">
        <f t="shared" ref="TN22" si="438">IF(ISBLANK(TM22),"","geographic")</f>
        <v/>
      </c>
      <c r="TQ22" s="33" t="str">
        <f t="shared" si="175"/>
        <v/>
      </c>
      <c r="TS22" s="33" t="str">
        <f t="shared" si="175"/>
        <v/>
      </c>
      <c r="TU22" s="33" t="str">
        <f t="shared" ref="TU22" si="439">IF(ISBLANK(TT22),"","temporal")</f>
        <v/>
      </c>
      <c r="TW22" s="33" t="str">
        <f t="shared" ref="TW22" si="440">IF(ISBLANK(TV22),"","temporal")</f>
        <v/>
      </c>
      <c r="TY22" s="33" t="str">
        <f t="shared" ref="TY22" si="441">IF(ISBLANK(TX22),"","temporal")</f>
        <v/>
      </c>
      <c r="UA22" s="32"/>
      <c r="UB22" s="33" t="str">
        <f t="shared" si="179"/>
        <v/>
      </c>
      <c r="UC22" s="33" t="str">
        <f t="shared" si="180"/>
        <v/>
      </c>
      <c r="UD22" s="32"/>
      <c r="UE22" s="33" t="str">
        <f t="shared" si="181"/>
        <v/>
      </c>
      <c r="UF22" s="33" t="str">
        <f t="shared" si="259"/>
        <v/>
      </c>
      <c r="UG22" s="32"/>
      <c r="UH22" s="33" t="str">
        <f t="shared" si="183"/>
        <v/>
      </c>
      <c r="UI22" s="33" t="str">
        <f t="shared" si="184"/>
        <v/>
      </c>
      <c r="UJ22" s="32"/>
      <c r="UK22" s="33" t="str">
        <f t="shared" si="185"/>
        <v/>
      </c>
      <c r="UL22" s="33" t="str">
        <f t="shared" si="186"/>
        <v/>
      </c>
      <c r="UM22" s="32"/>
      <c r="UN22" s="33" t="str">
        <f t="shared" si="187"/>
        <v/>
      </c>
      <c r="UO22" s="33" t="str">
        <f t="shared" si="188"/>
        <v/>
      </c>
      <c r="UR22" s="36" t="str">
        <f t="shared" si="189"/>
        <v/>
      </c>
      <c r="US22" s="36" t="str">
        <f t="shared" si="2"/>
        <v/>
      </c>
      <c r="UU22" s="36" t="str">
        <f t="shared" si="190"/>
        <v/>
      </c>
      <c r="UV22" s="36" t="str">
        <f t="shared" si="3"/>
        <v/>
      </c>
      <c r="UX22" s="36" t="str">
        <f t="shared" si="191"/>
        <v/>
      </c>
      <c r="UY22" s="36" t="str">
        <f t="shared" si="4"/>
        <v/>
      </c>
      <c r="VA22" s="36" t="str">
        <f t="shared" si="192"/>
        <v/>
      </c>
      <c r="VB22" s="36" t="str">
        <f t="shared" si="5"/>
        <v/>
      </c>
      <c r="VD22" s="36" t="str">
        <f t="shared" si="193"/>
        <v/>
      </c>
      <c r="VE22" s="36" t="str">
        <f t="shared" si="6"/>
        <v/>
      </c>
      <c r="VH22" s="36" t="str">
        <f t="shared" si="194"/>
        <v/>
      </c>
      <c r="VI22" s="36" t="str">
        <f t="shared" si="7"/>
        <v/>
      </c>
      <c r="VK22" s="36" t="str">
        <f t="shared" si="195"/>
        <v/>
      </c>
      <c r="VL22" s="36" t="str">
        <f t="shared" si="8"/>
        <v/>
      </c>
      <c r="VN22" s="36" t="str">
        <f t="shared" si="196"/>
        <v/>
      </c>
      <c r="VO22" s="36" t="str">
        <f t="shared" si="9"/>
        <v/>
      </c>
      <c r="VQ22" s="36" t="str">
        <f t="shared" si="197"/>
        <v/>
      </c>
      <c r="VR22" s="36" t="str">
        <f t="shared" si="10"/>
        <v/>
      </c>
      <c r="VT22" s="36" t="str">
        <f t="shared" si="198"/>
        <v/>
      </c>
      <c r="VU22" s="36" t="str">
        <f t="shared" si="11"/>
        <v/>
      </c>
      <c r="VY22" s="33" t="str">
        <f t="shared" si="243"/>
        <v/>
      </c>
      <c r="WB22" s="36" t="str">
        <f t="shared" si="199"/>
        <v/>
      </c>
      <c r="WC22" s="33" t="str">
        <f t="shared" si="200"/>
        <v/>
      </c>
      <c r="WD22" s="32"/>
      <c r="WE22" s="32"/>
      <c r="WF22" s="36" t="str">
        <f t="shared" si="201"/>
        <v/>
      </c>
      <c r="WG22" s="33" t="str">
        <f t="shared" si="202"/>
        <v/>
      </c>
      <c r="WH22" s="32"/>
      <c r="WI22" s="32"/>
      <c r="WJ22" s="36" t="str">
        <f t="shared" si="203"/>
        <v/>
      </c>
      <c r="WK22" s="33" t="str">
        <f t="shared" si="204"/>
        <v/>
      </c>
      <c r="WL22" s="32"/>
      <c r="WM22" s="32"/>
      <c r="WN22" s="36" t="str">
        <f t="shared" si="205"/>
        <v/>
      </c>
      <c r="WO22" s="33" t="str">
        <f t="shared" si="206"/>
        <v/>
      </c>
      <c r="WP22" s="33"/>
      <c r="WQ22" s="32"/>
      <c r="WR22" s="36" t="str">
        <f t="shared" si="207"/>
        <v/>
      </c>
      <c r="WS22" s="33" t="str">
        <f t="shared" si="208"/>
        <v/>
      </c>
      <c r="WU22" s="33" t="str">
        <f t="shared" si="12"/>
        <v/>
      </c>
      <c r="WV22" s="33" t="str">
        <f t="shared" si="13"/>
        <v/>
      </c>
      <c r="WW22" s="33" t="str">
        <f t="shared" si="14"/>
        <v/>
      </c>
      <c r="WX22" s="33" t="str">
        <f t="shared" si="15"/>
        <v/>
      </c>
      <c r="WY22" s="33" t="str">
        <f t="shared" si="16"/>
        <v/>
      </c>
      <c r="WZ22" s="33" t="str">
        <f t="shared" si="17"/>
        <v/>
      </c>
      <c r="XA22" s="33" t="str">
        <f t="shared" si="18"/>
        <v/>
      </c>
      <c r="XB22" s="33" t="str">
        <f t="shared" si="19"/>
        <v/>
      </c>
      <c r="XC22" s="33" t="str">
        <f t="shared" si="20"/>
        <v/>
      </c>
    </row>
    <row r="23" spans="3:627" x14ac:dyDescent="0.35">
      <c r="C23" s="33" t="str">
        <f t="shared" si="21"/>
        <v/>
      </c>
      <c r="E23" s="32" t="str">
        <f t="shared" si="22"/>
        <v/>
      </c>
      <c r="F23" s="33" t="str">
        <f t="shared" si="23"/>
        <v/>
      </c>
      <c r="G23" s="33" t="str">
        <f t="shared" si="24"/>
        <v/>
      </c>
      <c r="J23" s="33" t="str">
        <f t="shared" si="25"/>
        <v/>
      </c>
      <c r="K23" s="33" t="str">
        <f t="shared" si="26"/>
        <v/>
      </c>
      <c r="L23" s="33" t="str">
        <f t="shared" si="27"/>
        <v/>
      </c>
      <c r="N23" s="33" t="str">
        <f t="shared" si="0"/>
        <v/>
      </c>
      <c r="O23" s="33" t="str">
        <f t="shared" si="1"/>
        <v/>
      </c>
      <c r="Q23" s="33" t="str">
        <f t="shared" si="28"/>
        <v/>
      </c>
      <c r="R23" s="33" t="str">
        <f t="shared" si="29"/>
        <v/>
      </c>
      <c r="U23" s="33" t="str">
        <f t="shared" si="30"/>
        <v/>
      </c>
      <c r="V23" s="33" t="str">
        <f t="shared" si="31"/>
        <v/>
      </c>
      <c r="X23" s="32"/>
      <c r="Y23" s="33" t="str">
        <f>IF(ISBLANK(X23),"",VLOOKUP(X23,resource_type!A:C,3,FALSE))</f>
        <v/>
      </c>
      <c r="Z23" s="33" t="str">
        <f>IF(ISBLANK(X23),"",VLOOKUP(X23,resource_type!A:C,2,FALSE))</f>
        <v/>
      </c>
      <c r="AA23" s="33" t="str">
        <f t="shared" si="32"/>
        <v/>
      </c>
      <c r="AB23" s="33" t="str">
        <f t="shared" si="33"/>
        <v/>
      </c>
      <c r="AC23" s="32"/>
      <c r="AD23" s="33" t="str">
        <f>IF(ISBLANK(AC23),"",VLOOKUP(AC23,resource_type!A:C,3,FALSE))</f>
        <v/>
      </c>
      <c r="AE23" s="32"/>
      <c r="AF23" s="33" t="str">
        <f>IF(ISBLANK(AE23),"",VLOOKUP(AE23,resource_type!A:C,3,FALSE))</f>
        <v/>
      </c>
      <c r="AH23" s="32"/>
      <c r="AI23" s="33" t="str">
        <f t="shared" si="34"/>
        <v/>
      </c>
      <c r="AJ23" s="32"/>
      <c r="AK23" s="33" t="str">
        <f t="shared" si="35"/>
        <v/>
      </c>
      <c r="AL23" s="32"/>
      <c r="AM23" s="33" t="str">
        <f t="shared" si="36"/>
        <v/>
      </c>
      <c r="AP23" s="36" t="str">
        <f t="shared" si="244"/>
        <v/>
      </c>
      <c r="AQ23" s="36" t="str">
        <f t="shared" si="245"/>
        <v/>
      </c>
      <c r="AT23" s="33" t="str">
        <f t="shared" si="222"/>
        <v/>
      </c>
      <c r="AU23" s="33" t="str">
        <f t="shared" si="38"/>
        <v/>
      </c>
      <c r="AV23" s="33" t="str">
        <f t="shared" si="39"/>
        <v/>
      </c>
      <c r="AW23" s="32"/>
      <c r="AX23" s="33" t="str">
        <f>IF(ISBLANK(AW23),"",VLOOKUP(AW23,role!A:E,2,FALSE))</f>
        <v/>
      </c>
      <c r="AY23" s="33" t="str">
        <f>IF(ISBLANK(AW23),"",VLOOKUP(AW23,role!A:E,3,FALSE))</f>
        <v/>
      </c>
      <c r="AZ23" s="33" t="str">
        <f>IF(ISBLANK(AW23),"",VLOOKUP(AW23,role!A:E,4,FALSE))</f>
        <v/>
      </c>
      <c r="BA23" s="33" t="str">
        <f>IF(ISBLANK(AW23),"",VLOOKUP(AW23,role!A:E,5,FALSE))</f>
        <v/>
      </c>
      <c r="BL23" s="33" t="str">
        <f t="shared" si="223"/>
        <v/>
      </c>
      <c r="BM23" s="33" t="str">
        <f t="shared" si="224"/>
        <v/>
      </c>
      <c r="BN23" s="33" t="str">
        <f t="shared" si="225"/>
        <v/>
      </c>
      <c r="BO23" s="32"/>
      <c r="BP23" s="33" t="str">
        <f>IF(ISBLANK(BO23),"",VLOOKUP(BO23,role!A:E,2,FALSE))</f>
        <v/>
      </c>
      <c r="BQ23" s="33" t="str">
        <f>IF(ISBLANK(BO23),"",VLOOKUP(BO23,role!A:E,3,FALSE))</f>
        <v/>
      </c>
      <c r="BR23" s="33" t="str">
        <f>IF(ISBLANK(BO23),"",VLOOKUP(BO23,role!A:E,4,FALSE))</f>
        <v/>
      </c>
      <c r="BS23" s="33" t="str">
        <f>IF(ISBLANK(BO23),"",VLOOKUP(BO23,role!A:E,5,FALSE))</f>
        <v/>
      </c>
      <c r="CD23" s="33" t="str">
        <f t="shared" si="40"/>
        <v/>
      </c>
      <c r="CE23" s="33" t="str">
        <f t="shared" si="41"/>
        <v/>
      </c>
      <c r="CF23" s="33" t="str">
        <f t="shared" si="42"/>
        <v/>
      </c>
      <c r="CG23" s="32"/>
      <c r="CH23" s="33" t="str">
        <f>IF(ISBLANK(CG23),"",VLOOKUP(CG23,role!A:E,2,FALSE))</f>
        <v/>
      </c>
      <c r="CI23" s="33" t="str">
        <f>IF(ISBLANK(CG23),"",VLOOKUP(CG23,role!A:E,3,FALSE))</f>
        <v/>
      </c>
      <c r="CJ23" s="33" t="str">
        <f>IF(ISBLANK(CG23),"",VLOOKUP(CG23,role!A:E,4,FALSE))</f>
        <v/>
      </c>
      <c r="CK23" s="33" t="str">
        <f>IF(ISBLANK(CG23),"",VLOOKUP(CG23,role!A:E,5,FALSE))</f>
        <v/>
      </c>
      <c r="CR23" s="32"/>
      <c r="CS23" s="32"/>
      <c r="CT23" s="41"/>
      <c r="CU23" s="32"/>
      <c r="CV23" s="33" t="str">
        <f t="shared" si="43"/>
        <v/>
      </c>
      <c r="CW23" s="33" t="str">
        <f t="shared" si="44"/>
        <v/>
      </c>
      <c r="CX23" s="33" t="str">
        <f t="shared" si="45"/>
        <v/>
      </c>
      <c r="CY23" s="32"/>
      <c r="CZ23" s="33" t="str">
        <f>IF(ISBLANK(CY23),"",VLOOKUP(CY23,role!A:E,2,FALSE))</f>
        <v/>
      </c>
      <c r="DA23" s="33" t="str">
        <f>IF(ISBLANK(CY23),"",VLOOKUP(CY23,role!A:E,3,FALSE))</f>
        <v/>
      </c>
      <c r="DB23" s="33" t="str">
        <f>IF(ISBLANK(CY23),"",VLOOKUP(CY23,role!A:E,4,FALSE))</f>
        <v/>
      </c>
      <c r="DC23" s="33" t="str">
        <f>IF(ISBLANK(CY23),"",VLOOKUP(CY23,role!A:E,5,FALSE))</f>
        <v/>
      </c>
      <c r="DJ23" s="32"/>
      <c r="DK23" s="32"/>
      <c r="DL23" s="41"/>
      <c r="DM23" s="32"/>
      <c r="DN23" s="33" t="str">
        <f t="shared" si="46"/>
        <v/>
      </c>
      <c r="DO23" s="33" t="str">
        <f t="shared" si="47"/>
        <v/>
      </c>
      <c r="DP23" s="33" t="str">
        <f t="shared" si="48"/>
        <v/>
      </c>
      <c r="DQ23" s="32"/>
      <c r="DR23" s="33" t="str">
        <f>IF(ISBLANK(DQ23),"",VLOOKUP(DQ23,role!A:E,2,FALSE))</f>
        <v/>
      </c>
      <c r="DS23" s="33" t="str">
        <f>IF(ISBLANK(DQ23),"",VLOOKUP(DQ23,role!A:E,3,FALSE))</f>
        <v/>
      </c>
      <c r="DT23" s="33" t="str">
        <f>IF(ISBLANK(DQ23),"",VLOOKUP(DQ23,role!A:E,4,FALSE))</f>
        <v/>
      </c>
      <c r="DU23" s="33" t="str">
        <f>IF(ISBLANK(DQ23),"",VLOOKUP(DQ23,role!A:E,5,FALSE))</f>
        <v/>
      </c>
      <c r="EB23" s="32"/>
      <c r="EC23" s="32"/>
      <c r="ED23" s="34"/>
      <c r="EE23" s="32"/>
      <c r="EF23" s="32"/>
      <c r="EG23" s="33" t="str">
        <f t="shared" si="49"/>
        <v/>
      </c>
      <c r="EH23" s="33" t="str">
        <f t="shared" si="50"/>
        <v/>
      </c>
      <c r="EI23" s="33" t="str">
        <f t="shared" si="51"/>
        <v/>
      </c>
      <c r="EJ23" s="32"/>
      <c r="EK23" s="33" t="str">
        <f>IF(ISBLANK(EJ23),"",VLOOKUP(EJ23,role!A:E,2,FALSE))</f>
        <v/>
      </c>
      <c r="EL23" s="33" t="str">
        <f>IF(ISBLANK(EJ23),"",VLOOKUP(EJ23,role!A:E,3,FALSE))</f>
        <v/>
      </c>
      <c r="EM23" s="33" t="str">
        <f>IF(ISBLANK(EJ23),"",VLOOKUP(EJ23,role!A:E,4,FALSE))</f>
        <v/>
      </c>
      <c r="EN23" s="33" t="str">
        <f>IF(ISBLANK(EJ23),"",VLOOKUP(EJ23,role!A:E,5,FALSE))</f>
        <v/>
      </c>
      <c r="EU23" s="32"/>
      <c r="EV23" s="32"/>
      <c r="EW23" s="41"/>
      <c r="EX23" s="32"/>
      <c r="EY23" s="33" t="str">
        <f t="shared" si="52"/>
        <v/>
      </c>
      <c r="EZ23" s="33" t="str">
        <f t="shared" si="53"/>
        <v/>
      </c>
      <c r="FA23" s="33" t="str">
        <f t="shared" si="54"/>
        <v/>
      </c>
      <c r="FB23" s="32"/>
      <c r="FC23" s="33" t="str">
        <f>IF(ISBLANK(FB23),"",VLOOKUP(FB23,role!A:E,2,FALSE))</f>
        <v/>
      </c>
      <c r="FD23" s="33" t="str">
        <f>IF(ISBLANK(FB23),"",VLOOKUP(FB23,role!A:E,3,FALSE))</f>
        <v/>
      </c>
      <c r="FE23" s="33" t="str">
        <f>IF(ISBLANK(FB23),"",VLOOKUP(FB23,role!A:E,4,FALSE))</f>
        <v/>
      </c>
      <c r="FF23" s="33" t="str">
        <f>IF(ISBLANK(FB23),"",VLOOKUP(FB23,role!A:E,5,FALSE))</f>
        <v/>
      </c>
      <c r="FM23" s="32"/>
      <c r="FN23" s="32"/>
      <c r="FO23" s="41"/>
      <c r="FP23" s="32"/>
      <c r="FQ23" s="33" t="str">
        <f t="shared" si="55"/>
        <v/>
      </c>
      <c r="FR23" s="33" t="str">
        <f t="shared" si="56"/>
        <v/>
      </c>
      <c r="FS23" s="33" t="str">
        <f t="shared" si="57"/>
        <v/>
      </c>
      <c r="FT23" s="32"/>
      <c r="FU23" s="33" t="str">
        <f>IF(ISBLANK(FT23),"",VLOOKUP(FT23,role!A:E,2,FALSE))</f>
        <v/>
      </c>
      <c r="FV23" s="33" t="str">
        <f>IF(ISBLANK(FT23),"",VLOOKUP(FT23,role!A:E,3,FALSE))</f>
        <v/>
      </c>
      <c r="FW23" s="33" t="str">
        <f>IF(ISBLANK(FT23),"",VLOOKUP(FT23,role!A:E,4,FALSE))</f>
        <v/>
      </c>
      <c r="FX23" s="33" t="str">
        <f>IF(ISBLANK(FT23),"",VLOOKUP(FT23,role!A:E,5,FALSE))</f>
        <v/>
      </c>
      <c r="GE23" s="32"/>
      <c r="GF23" s="32"/>
      <c r="GG23" s="41"/>
      <c r="GH23" s="32"/>
      <c r="GI23" s="33" t="str">
        <f t="shared" si="58"/>
        <v/>
      </c>
      <c r="GJ23" s="33" t="str">
        <f t="shared" si="59"/>
        <v/>
      </c>
      <c r="GK23" s="33" t="str">
        <f t="shared" si="60"/>
        <v/>
      </c>
      <c r="GL23" s="32"/>
      <c r="GM23" s="33" t="str">
        <f>IF(ISBLANK(GL23),"",VLOOKUP(GL23,role!A:E,2,FALSE))</f>
        <v/>
      </c>
      <c r="GN23" s="33" t="str">
        <f>IF(ISBLANK(GL23),"",VLOOKUP(GL23,role!A:E,3,FALSE))</f>
        <v/>
      </c>
      <c r="GO23" s="33" t="str">
        <f>IF(ISBLANK(GL23),"",VLOOKUP(GL23,role!A:E,4,FALSE))</f>
        <v/>
      </c>
      <c r="GP23" s="33" t="str">
        <f>IF(ISBLANK(GL23),"",VLOOKUP(GL23,role!A:E,5,FALSE))</f>
        <v/>
      </c>
      <c r="GW23" s="32"/>
      <c r="GX23" s="32"/>
      <c r="GY23" s="41"/>
      <c r="GZ23" s="32"/>
      <c r="HA23" s="33" t="str">
        <f t="shared" si="61"/>
        <v/>
      </c>
      <c r="HB23" s="33" t="str">
        <f t="shared" si="62"/>
        <v/>
      </c>
      <c r="HC23" s="33" t="str">
        <f t="shared" si="63"/>
        <v/>
      </c>
      <c r="HD23" s="32"/>
      <c r="HE23" s="33" t="str">
        <f>IF(ISBLANK(HD23),"",VLOOKUP(HD23,role!A:E,2,FALSE))</f>
        <v/>
      </c>
      <c r="HF23" s="33" t="str">
        <f>IF(ISBLANK(HD23),"",VLOOKUP(HD23,role!A:E,3,FALSE))</f>
        <v/>
      </c>
      <c r="HG23" s="33" t="str">
        <f>IF(ISBLANK(HD23),"",VLOOKUP(HD23,role!A:E,4,FALSE))</f>
        <v/>
      </c>
      <c r="HH23" s="33" t="str">
        <f>IF(ISBLANK(HD23),"",VLOOKUP(HD23,role!A:E,5,FALSE))</f>
        <v/>
      </c>
      <c r="HO23" s="32"/>
      <c r="HP23" s="32"/>
      <c r="HQ23" s="34"/>
      <c r="HR23" s="32"/>
      <c r="HS23" s="32"/>
      <c r="HT23" s="33" t="str">
        <f t="shared" si="64"/>
        <v/>
      </c>
      <c r="HU23" s="33" t="str">
        <f t="shared" si="65"/>
        <v/>
      </c>
      <c r="HV23" s="33" t="str">
        <f t="shared" si="66"/>
        <v/>
      </c>
      <c r="HW23" s="32"/>
      <c r="HX23" s="33" t="str">
        <f>IF(ISBLANK(HW23),"",VLOOKUP(HW23,role!A:E,2,FALSE))</f>
        <v/>
      </c>
      <c r="HY23" s="33" t="str">
        <f>IF(ISBLANK(HW23),"",VLOOKUP(HW23,role!A:E,3,FALSE))</f>
        <v/>
      </c>
      <c r="HZ23" s="33" t="str">
        <f>IF(ISBLANK(HW23),"",VLOOKUP(HW23,role!A:E,4,FALSE))</f>
        <v/>
      </c>
      <c r="IA23" s="33" t="str">
        <f>IF(ISBLANK(HW23),"",VLOOKUP(HW23,role!A:E,5,FALSE))</f>
        <v/>
      </c>
      <c r="IH23" s="32"/>
      <c r="II23" s="32"/>
      <c r="IJ23" s="41"/>
      <c r="IK23" s="32"/>
      <c r="IL23" s="33" t="str">
        <f t="shared" si="67"/>
        <v/>
      </c>
      <c r="IM23" s="33" t="str">
        <f t="shared" si="68"/>
        <v/>
      </c>
      <c r="IN23" s="33" t="str">
        <f t="shared" si="69"/>
        <v/>
      </c>
      <c r="IO23" s="32"/>
      <c r="IP23" s="33" t="str">
        <f>IF(ISBLANK(IO23),"",VLOOKUP(IO23,role!A:E,2,FALSE))</f>
        <v/>
      </c>
      <c r="IQ23" s="33" t="str">
        <f>IF(ISBLANK(IO23),"",VLOOKUP(IO23,role!A:E,3,FALSE))</f>
        <v/>
      </c>
      <c r="IR23" s="33" t="str">
        <f>IF(ISBLANK(IO23),"",VLOOKUP(IO23,role!A:E,4,FALSE))</f>
        <v/>
      </c>
      <c r="IS23" s="33" t="str">
        <f>IF(ISBLANK(IO23),"",VLOOKUP(IO23,role!A:E,5,FALSE))</f>
        <v/>
      </c>
      <c r="IZ23" s="32"/>
      <c r="JA23" s="32"/>
      <c r="JB23" s="41"/>
      <c r="JC23" s="32"/>
      <c r="JD23" s="33" t="str">
        <f t="shared" si="70"/>
        <v/>
      </c>
      <c r="JE23" s="33" t="str">
        <f t="shared" si="71"/>
        <v/>
      </c>
      <c r="JF23" s="33" t="str">
        <f t="shared" si="72"/>
        <v/>
      </c>
      <c r="JG23" s="32"/>
      <c r="JH23" s="33" t="str">
        <f>IF(ISBLANK(JG23),"",VLOOKUP(JG23,role!A:E,2,FALSE))</f>
        <v/>
      </c>
      <c r="JI23" s="33" t="str">
        <f>IF(ISBLANK(JG23),"",VLOOKUP(JG23,role!A:E,3,FALSE))</f>
        <v/>
      </c>
      <c r="JJ23" s="33" t="str">
        <f>IF(ISBLANK(JG23),"",VLOOKUP(JG23,role!A:E,4,FALSE))</f>
        <v/>
      </c>
      <c r="JK23" s="33" t="str">
        <f>IF(ISBLANK(JG23),"",VLOOKUP(JG23,role!A:E,5,FALSE))</f>
        <v/>
      </c>
      <c r="JR23" s="32"/>
      <c r="JS23" s="32"/>
      <c r="JT23" s="41"/>
      <c r="JU23" s="32"/>
      <c r="JV23" s="33" t="str">
        <f t="shared" si="73"/>
        <v/>
      </c>
      <c r="JW23" s="33" t="str">
        <f t="shared" si="74"/>
        <v/>
      </c>
      <c r="JX23" s="33" t="str">
        <f t="shared" si="75"/>
        <v/>
      </c>
      <c r="JY23" s="32"/>
      <c r="JZ23" s="33" t="str">
        <f>IF(ISBLANK(JY23),"",VLOOKUP(JY23,role!A:E,2,FALSE))</f>
        <v/>
      </c>
      <c r="KA23" s="33" t="str">
        <f>IF(ISBLANK(JY23),"",VLOOKUP(JY23,role!A:E,3,FALSE))</f>
        <v/>
      </c>
      <c r="KB23" s="33" t="str">
        <f>IF(ISBLANK(JY23),"",VLOOKUP(JY23,role!A:E,4,FALSE))</f>
        <v/>
      </c>
      <c r="KC23" s="33" t="str">
        <f>IF(ISBLANK(JY23),"",VLOOKUP(JY23,role!A:E,5,FALSE))</f>
        <v/>
      </c>
      <c r="KJ23" s="32"/>
      <c r="KK23" s="32"/>
      <c r="KL23" s="41"/>
      <c r="KM23" s="32"/>
      <c r="KN23" s="33" t="str">
        <f t="shared" si="76"/>
        <v/>
      </c>
      <c r="KO23" s="33" t="str">
        <f t="shared" si="77"/>
        <v/>
      </c>
      <c r="KP23" s="33" t="str">
        <f t="shared" si="78"/>
        <v/>
      </c>
      <c r="KQ23" s="32"/>
      <c r="KR23" s="33" t="str">
        <f>IF(ISBLANK(KQ23),"",VLOOKUP(KQ23,role!A:E,2,FALSE))</f>
        <v/>
      </c>
      <c r="KS23" s="33" t="str">
        <f>IF(ISBLANK(KQ23),"",VLOOKUP(KQ23,role!A:E,3,FALSE))</f>
        <v/>
      </c>
      <c r="KT23" s="33" t="str">
        <f>IF(ISBLANK(KQ23),"",VLOOKUP(KQ23,role!A:E,4,FALSE))</f>
        <v/>
      </c>
      <c r="KU23" s="33" t="str">
        <f>IF(ISBLANK(KQ23),"",VLOOKUP(KQ23,role!A:E,5,FALSE))</f>
        <v/>
      </c>
      <c r="LB23" s="32"/>
      <c r="LC23" s="32"/>
      <c r="LD23" s="41"/>
      <c r="LE23" s="32"/>
      <c r="LF23" s="33" t="str">
        <f t="shared" si="79"/>
        <v/>
      </c>
      <c r="LG23" s="33" t="str">
        <f t="shared" si="80"/>
        <v/>
      </c>
      <c r="LH23" s="33" t="str">
        <f t="shared" si="81"/>
        <v/>
      </c>
      <c r="LI23" s="32"/>
      <c r="LJ23" s="33" t="str">
        <f>IF(ISBLANK(LI23),"",VLOOKUP(LI23,role!A:E,2,FALSE))</f>
        <v/>
      </c>
      <c r="LK23" s="33" t="str">
        <f>IF(ISBLANK(LI23),"",VLOOKUP(LI23,role!A:E,3,FALSE))</f>
        <v/>
      </c>
      <c r="LL23" s="33" t="str">
        <f>IF(ISBLANK(LI23),"",VLOOKUP(LI23,role!A:E,4,FALSE))</f>
        <v/>
      </c>
      <c r="LM23" s="33" t="str">
        <f>IF(ISBLANK(LI23),"",VLOOKUP(LI23,role!A:E,5,FALSE))</f>
        <v/>
      </c>
      <c r="LT23" s="32"/>
      <c r="LU23" s="32"/>
      <c r="LV23" s="41"/>
      <c r="LW23" s="32"/>
      <c r="LX23" s="33" t="str">
        <f t="shared" si="82"/>
        <v/>
      </c>
      <c r="LY23" s="33" t="str">
        <f t="shared" si="83"/>
        <v/>
      </c>
      <c r="LZ23" s="33" t="str">
        <f t="shared" si="84"/>
        <v/>
      </c>
      <c r="MA23" s="32"/>
      <c r="MB23" s="33" t="str">
        <f>IF(ISBLANK(MA23),"",VLOOKUP(MA23,role!A:E,2,FALSE))</f>
        <v/>
      </c>
      <c r="MC23" s="33" t="str">
        <f>IF(ISBLANK(MA23),"",VLOOKUP(MA23,role!A:E,3,FALSE))</f>
        <v/>
      </c>
      <c r="MD23" s="33" t="str">
        <f>IF(ISBLANK(MA23),"",VLOOKUP(MA23,role!A:E,4,FALSE))</f>
        <v/>
      </c>
      <c r="ME23" s="33" t="str">
        <f>IF(ISBLANK(MA23),"",VLOOKUP(MA23,role!A:E,5,FALSE))</f>
        <v/>
      </c>
      <c r="ML23" s="32"/>
      <c r="MM23" s="32"/>
      <c r="MN23" s="41"/>
      <c r="MO23" s="32"/>
      <c r="MP23" s="33" t="str">
        <f t="shared" si="85"/>
        <v/>
      </c>
      <c r="MQ23" s="33" t="str">
        <f t="shared" si="86"/>
        <v/>
      </c>
      <c r="MR23" s="33" t="str">
        <f t="shared" si="87"/>
        <v/>
      </c>
      <c r="MS23" s="32"/>
      <c r="MT23" s="33" t="str">
        <f>IF(ISBLANK(MS23),"",VLOOKUP(MS23,role!A:E,2,FALSE))</f>
        <v/>
      </c>
      <c r="MU23" s="33" t="str">
        <f>IF(ISBLANK(MS23),"",VLOOKUP(MS23,role!A:E,3,FALSE))</f>
        <v/>
      </c>
      <c r="MV23" s="33" t="str">
        <f>IF(ISBLANK(MS23),"",VLOOKUP(MS23,role!A:E,4,FALSE))</f>
        <v/>
      </c>
      <c r="MW23" s="33" t="str">
        <f>IF(ISBLANK(MS23),"",VLOOKUP(MS23,role!A:E,5,FALSE))</f>
        <v/>
      </c>
      <c r="ND23" s="32"/>
      <c r="NE23" s="32"/>
      <c r="NF23" s="41"/>
      <c r="NG23" s="32"/>
      <c r="NH23" s="33" t="str">
        <f t="shared" si="88"/>
        <v/>
      </c>
      <c r="NI23" s="33" t="str">
        <f t="shared" si="89"/>
        <v/>
      </c>
      <c r="NJ23" s="33" t="str">
        <f t="shared" si="90"/>
        <v/>
      </c>
      <c r="NK23" s="32"/>
      <c r="NL23" s="33" t="str">
        <f>IF(ISBLANK(NK23),"",VLOOKUP(NK23,role!A:E,2,FALSE))</f>
        <v/>
      </c>
      <c r="NM23" s="33" t="str">
        <f>IF(ISBLANK(NK23),"",VLOOKUP(NK23,role!A:E,3,FALSE))</f>
        <v/>
      </c>
      <c r="NN23" s="33" t="str">
        <f>IF(ISBLANK(NK23),"",VLOOKUP(NK23,role!A:E,4,FALSE))</f>
        <v/>
      </c>
      <c r="NO23" s="33" t="str">
        <f>IF(ISBLANK(NK23),"",VLOOKUP(NK23,role!A:E,5,FALSE))</f>
        <v/>
      </c>
      <c r="NV23" s="32"/>
      <c r="NW23" s="32"/>
      <c r="NX23" s="41"/>
      <c r="NY23" s="32"/>
      <c r="NZ23" s="33" t="str">
        <f t="shared" si="91"/>
        <v/>
      </c>
      <c r="OA23" s="33" t="str">
        <f t="shared" si="92"/>
        <v/>
      </c>
      <c r="OB23" s="33" t="str">
        <f t="shared" si="93"/>
        <v/>
      </c>
      <c r="OC23" s="32"/>
      <c r="OD23" s="33" t="str">
        <f>IF(ISBLANK(OC23),"",VLOOKUP(OC23,role!A:E,2,FALSE))</f>
        <v/>
      </c>
      <c r="OE23" s="33" t="str">
        <f>IF(ISBLANK(OC23),"",VLOOKUP(OC23,role!A:E,3,FALSE))</f>
        <v/>
      </c>
      <c r="OF23" s="33" t="str">
        <f>IF(ISBLANK(OC23),"",VLOOKUP(OC23,role!A:E,4,FALSE))</f>
        <v/>
      </c>
      <c r="OG23" s="33" t="str">
        <f>IF(ISBLANK(OC23),"",VLOOKUP(OC23,role!A:E,5,FALSE))</f>
        <v/>
      </c>
      <c r="OR23" s="36" t="str">
        <f t="shared" si="94"/>
        <v/>
      </c>
      <c r="OS23" s="33" t="str">
        <f t="shared" si="95"/>
        <v/>
      </c>
      <c r="OT23" s="33" t="str">
        <f t="shared" si="226"/>
        <v/>
      </c>
      <c r="OU23" s="33" t="str">
        <f t="shared" si="227"/>
        <v/>
      </c>
      <c r="OV23" s="33" t="str">
        <f t="shared" si="228"/>
        <v/>
      </c>
      <c r="OW23" s="33" t="str">
        <f t="shared" si="229"/>
        <v/>
      </c>
      <c r="OY23" s="36" t="str">
        <f t="shared" si="100"/>
        <v/>
      </c>
      <c r="OZ23" s="33" t="str">
        <f t="shared" si="101"/>
        <v/>
      </c>
      <c r="PA23" s="33" t="str">
        <f t="shared" si="102"/>
        <v/>
      </c>
      <c r="PB23" s="33" t="str">
        <f t="shared" si="103"/>
        <v/>
      </c>
      <c r="PC23" s="33" t="str">
        <f t="shared" si="104"/>
        <v/>
      </c>
      <c r="PD23" s="33" t="str">
        <f t="shared" si="105"/>
        <v/>
      </c>
      <c r="PF23" s="36" t="str">
        <f t="shared" si="106"/>
        <v/>
      </c>
      <c r="PG23" s="33" t="str">
        <f t="shared" si="107"/>
        <v/>
      </c>
      <c r="PH23" s="33" t="str">
        <f t="shared" si="108"/>
        <v/>
      </c>
      <c r="PI23" s="33" t="str">
        <f t="shared" si="109"/>
        <v/>
      </c>
      <c r="PJ23" s="33" t="str">
        <f t="shared" si="110"/>
        <v/>
      </c>
      <c r="PK23" s="33" t="str">
        <f t="shared" si="111"/>
        <v/>
      </c>
      <c r="PM23" s="36" t="str">
        <f t="shared" si="112"/>
        <v/>
      </c>
      <c r="PN23" s="33" t="str">
        <f t="shared" si="113"/>
        <v/>
      </c>
      <c r="PO23" s="33" t="str">
        <f t="shared" si="114"/>
        <v/>
      </c>
      <c r="PP23" s="33" t="str">
        <f t="shared" si="115"/>
        <v/>
      </c>
      <c r="PQ23" s="33" t="str">
        <f t="shared" si="116"/>
        <v/>
      </c>
      <c r="PR23" s="33" t="str">
        <f t="shared" si="117"/>
        <v/>
      </c>
      <c r="PT23" s="36" t="str">
        <f t="shared" si="118"/>
        <v/>
      </c>
      <c r="PU23" s="33" t="str">
        <f t="shared" si="119"/>
        <v/>
      </c>
      <c r="PV23" s="33" t="str">
        <f t="shared" si="120"/>
        <v/>
      </c>
      <c r="PW23" s="33" t="str">
        <f t="shared" si="121"/>
        <v/>
      </c>
      <c r="PX23" s="33" t="str">
        <f t="shared" si="122"/>
        <v/>
      </c>
      <c r="PY23" s="33" t="str">
        <f t="shared" si="123"/>
        <v/>
      </c>
      <c r="QB23" s="36" t="str">
        <f t="shared" si="124"/>
        <v/>
      </c>
      <c r="QC23" s="33" t="str">
        <f t="shared" si="125"/>
        <v/>
      </c>
      <c r="QD23" s="33" t="str">
        <f t="shared" si="126"/>
        <v/>
      </c>
      <c r="QE23" s="33" t="str">
        <f t="shared" si="127"/>
        <v/>
      </c>
      <c r="QF23" s="33" t="str">
        <f t="shared" si="128"/>
        <v/>
      </c>
      <c r="QG23" s="33" t="str">
        <f t="shared" si="129"/>
        <v/>
      </c>
      <c r="QI23" s="36" t="str">
        <f t="shared" si="130"/>
        <v/>
      </c>
      <c r="QJ23" s="33" t="str">
        <f t="shared" si="131"/>
        <v/>
      </c>
      <c r="QK23" s="33" t="str">
        <f t="shared" si="132"/>
        <v/>
      </c>
      <c r="QL23" s="33" t="str">
        <f t="shared" si="133"/>
        <v/>
      </c>
      <c r="QM23" s="33" t="str">
        <f t="shared" si="134"/>
        <v/>
      </c>
      <c r="QN23" s="33" t="str">
        <f t="shared" si="135"/>
        <v/>
      </c>
      <c r="QP23" s="36" t="str">
        <f t="shared" si="136"/>
        <v/>
      </c>
      <c r="QQ23" s="33" t="str">
        <f t="shared" si="137"/>
        <v/>
      </c>
      <c r="QR23" s="33" t="str">
        <f t="shared" si="138"/>
        <v/>
      </c>
      <c r="QS23" s="33" t="str">
        <f t="shared" si="139"/>
        <v/>
      </c>
      <c r="QT23" s="33" t="str">
        <f t="shared" si="140"/>
        <v/>
      </c>
      <c r="QU23" s="33" t="str">
        <f t="shared" si="141"/>
        <v/>
      </c>
      <c r="QW23" s="36" t="str">
        <f t="shared" si="142"/>
        <v/>
      </c>
      <c r="QX23" s="33" t="str">
        <f t="shared" si="143"/>
        <v/>
      </c>
      <c r="QY23" s="33" t="str">
        <f t="shared" si="144"/>
        <v/>
      </c>
      <c r="QZ23" s="33" t="str">
        <f t="shared" si="145"/>
        <v/>
      </c>
      <c r="RA23" s="33" t="str">
        <f t="shared" si="146"/>
        <v/>
      </c>
      <c r="RB23" s="33" t="str">
        <f t="shared" si="147"/>
        <v/>
      </c>
      <c r="RD23" s="36" t="str">
        <f t="shared" si="148"/>
        <v/>
      </c>
      <c r="RE23" s="33" t="str">
        <f t="shared" si="149"/>
        <v/>
      </c>
      <c r="RF23" s="33" t="str">
        <f t="shared" si="150"/>
        <v/>
      </c>
      <c r="RG23" s="33" t="str">
        <f t="shared" si="151"/>
        <v/>
      </c>
      <c r="RH23" s="33" t="str">
        <f t="shared" si="152"/>
        <v/>
      </c>
      <c r="RI23" s="33" t="str">
        <f t="shared" si="153"/>
        <v/>
      </c>
      <c r="RM23" s="33" t="str">
        <f t="shared" si="154"/>
        <v/>
      </c>
      <c r="RO23" s="33" t="str">
        <f t="shared" si="155"/>
        <v/>
      </c>
      <c r="RQ23" s="33" t="str">
        <f t="shared" si="156"/>
        <v/>
      </c>
      <c r="RS23" s="33" t="str">
        <f t="shared" si="156"/>
        <v/>
      </c>
      <c r="RU23" s="33" t="str">
        <f t="shared" ref="RU23" si="442">IF(ISBLANK(RT23),"","topic")</f>
        <v/>
      </c>
      <c r="RW23" s="33" t="str">
        <f t="shared" ref="RW23" si="443">IF(ISBLANK(RV23),"","topic")</f>
        <v/>
      </c>
      <c r="RY23" s="33" t="str">
        <f t="shared" ref="RY23" si="444">IF(ISBLANK(RX23),"","topic")</f>
        <v/>
      </c>
      <c r="SA23" s="33" t="str">
        <f t="shared" ref="SA23" si="445">IF(ISBLANK(RZ23),"","topic")</f>
        <v/>
      </c>
      <c r="SC23" s="33" t="str">
        <f t="shared" ref="SC23" si="446">IF(ISBLANK(SB23),"","topic")</f>
        <v/>
      </c>
      <c r="SE23" s="33" t="str">
        <f t="shared" ref="SE23" si="447">IF(ISBLANK(SD23),"","topic")</f>
        <v/>
      </c>
      <c r="SG23" s="33" t="str">
        <f t="shared" ref="SG23" si="448">IF(ISBLANK(SF23),"","topic")</f>
        <v/>
      </c>
      <c r="SJ23" s="33" t="str">
        <f t="shared" si="164"/>
        <v/>
      </c>
      <c r="SL23" s="33" t="str">
        <f t="shared" si="165"/>
        <v/>
      </c>
      <c r="SN23" s="33" t="str">
        <f t="shared" si="166"/>
        <v/>
      </c>
      <c r="SP23" s="33" t="str">
        <f t="shared" si="167"/>
        <v/>
      </c>
      <c r="SR23" s="33" t="str">
        <f t="shared" si="168"/>
        <v/>
      </c>
      <c r="SU23" s="33" t="str">
        <f t="shared" si="169"/>
        <v/>
      </c>
      <c r="SW23" s="33" t="str">
        <f t="shared" si="169"/>
        <v/>
      </c>
      <c r="SY23" s="33" t="str">
        <f t="shared" si="169"/>
        <v/>
      </c>
      <c r="TA23" s="33" t="str">
        <f t="shared" si="169"/>
        <v/>
      </c>
      <c r="TC23" s="33" t="str">
        <f t="shared" si="170"/>
        <v/>
      </c>
      <c r="TF23" s="33" t="str">
        <f t="shared" si="171"/>
        <v/>
      </c>
      <c r="TH23" s="33" t="str">
        <f t="shared" si="171"/>
        <v/>
      </c>
      <c r="TJ23" s="33" t="str">
        <f t="shared" ref="TJ23" si="449">IF(ISBLANK(TI23),"","geographic")</f>
        <v/>
      </c>
      <c r="TL23" s="33" t="str">
        <f t="shared" ref="TL23" si="450">IF(ISBLANK(TK23),"","geographic")</f>
        <v/>
      </c>
      <c r="TN23" s="33" t="str">
        <f t="shared" ref="TN23" si="451">IF(ISBLANK(TM23),"","geographic")</f>
        <v/>
      </c>
      <c r="TQ23" s="33" t="str">
        <f t="shared" si="175"/>
        <v/>
      </c>
      <c r="TS23" s="33" t="str">
        <f t="shared" si="175"/>
        <v/>
      </c>
      <c r="TU23" s="33" t="str">
        <f t="shared" ref="TU23" si="452">IF(ISBLANK(TT23),"","temporal")</f>
        <v/>
      </c>
      <c r="TW23" s="33" t="str">
        <f t="shared" ref="TW23" si="453">IF(ISBLANK(TV23),"","temporal")</f>
        <v/>
      </c>
      <c r="TY23" s="33" t="str">
        <f t="shared" ref="TY23" si="454">IF(ISBLANK(TX23),"","temporal")</f>
        <v/>
      </c>
      <c r="UA23" s="32"/>
      <c r="UB23" s="33" t="str">
        <f t="shared" si="179"/>
        <v/>
      </c>
      <c r="UC23" s="33" t="str">
        <f t="shared" si="180"/>
        <v/>
      </c>
      <c r="UD23" s="32"/>
      <c r="UE23" s="33" t="str">
        <f t="shared" si="181"/>
        <v/>
      </c>
      <c r="UF23" s="33" t="str">
        <f t="shared" si="259"/>
        <v/>
      </c>
      <c r="UG23" s="32"/>
      <c r="UH23" s="33" t="str">
        <f t="shared" si="183"/>
        <v/>
      </c>
      <c r="UI23" s="33" t="str">
        <f t="shared" si="184"/>
        <v/>
      </c>
      <c r="UJ23" s="32"/>
      <c r="UK23" s="33" t="str">
        <f t="shared" si="185"/>
        <v/>
      </c>
      <c r="UL23" s="33" t="str">
        <f t="shared" si="186"/>
        <v/>
      </c>
      <c r="UM23" s="32"/>
      <c r="UN23" s="33" t="str">
        <f t="shared" si="187"/>
        <v/>
      </c>
      <c r="UO23" s="33" t="str">
        <f t="shared" si="188"/>
        <v/>
      </c>
      <c r="UR23" s="36" t="str">
        <f t="shared" si="189"/>
        <v/>
      </c>
      <c r="US23" s="36" t="str">
        <f t="shared" si="2"/>
        <v/>
      </c>
      <c r="UU23" s="36" t="str">
        <f t="shared" si="190"/>
        <v/>
      </c>
      <c r="UV23" s="36" t="str">
        <f t="shared" si="3"/>
        <v/>
      </c>
      <c r="UX23" s="36" t="str">
        <f t="shared" si="191"/>
        <v/>
      </c>
      <c r="UY23" s="36" t="str">
        <f t="shared" si="4"/>
        <v/>
      </c>
      <c r="VA23" s="36" t="str">
        <f t="shared" si="192"/>
        <v/>
      </c>
      <c r="VB23" s="36" t="str">
        <f t="shared" si="5"/>
        <v/>
      </c>
      <c r="VD23" s="36" t="str">
        <f t="shared" si="193"/>
        <v/>
      </c>
      <c r="VE23" s="36" t="str">
        <f t="shared" si="6"/>
        <v/>
      </c>
      <c r="VH23" s="36" t="str">
        <f t="shared" si="194"/>
        <v/>
      </c>
      <c r="VI23" s="36" t="str">
        <f t="shared" si="7"/>
        <v/>
      </c>
      <c r="VK23" s="36" t="str">
        <f t="shared" si="195"/>
        <v/>
      </c>
      <c r="VL23" s="36" t="str">
        <f t="shared" si="8"/>
        <v/>
      </c>
      <c r="VN23" s="36" t="str">
        <f t="shared" si="196"/>
        <v/>
      </c>
      <c r="VO23" s="36" t="str">
        <f t="shared" si="9"/>
        <v/>
      </c>
      <c r="VQ23" s="36" t="str">
        <f t="shared" si="197"/>
        <v/>
      </c>
      <c r="VR23" s="36" t="str">
        <f t="shared" si="10"/>
        <v/>
      </c>
      <c r="VT23" s="36" t="str">
        <f t="shared" si="198"/>
        <v/>
      </c>
      <c r="VU23" s="36" t="str">
        <f t="shared" si="11"/>
        <v/>
      </c>
      <c r="VY23" s="33" t="str">
        <f t="shared" si="243"/>
        <v/>
      </c>
      <c r="WB23" s="36" t="str">
        <f t="shared" si="199"/>
        <v/>
      </c>
      <c r="WC23" s="33" t="str">
        <f t="shared" si="200"/>
        <v/>
      </c>
      <c r="WD23" s="32"/>
      <c r="WE23" s="32"/>
      <c r="WF23" s="36" t="str">
        <f t="shared" si="201"/>
        <v/>
      </c>
      <c r="WG23" s="33" t="str">
        <f t="shared" si="202"/>
        <v/>
      </c>
      <c r="WH23" s="32"/>
      <c r="WI23" s="32"/>
      <c r="WJ23" s="36" t="str">
        <f t="shared" si="203"/>
        <v/>
      </c>
      <c r="WK23" s="33" t="str">
        <f t="shared" si="204"/>
        <v/>
      </c>
      <c r="WL23" s="32"/>
      <c r="WM23" s="32"/>
      <c r="WN23" s="36" t="str">
        <f t="shared" si="205"/>
        <v/>
      </c>
      <c r="WO23" s="33" t="str">
        <f t="shared" si="206"/>
        <v/>
      </c>
      <c r="WP23" s="33"/>
      <c r="WQ23" s="32"/>
      <c r="WR23" s="36" t="str">
        <f t="shared" si="207"/>
        <v/>
      </c>
      <c r="WS23" s="33" t="str">
        <f t="shared" si="208"/>
        <v/>
      </c>
      <c r="WU23" s="33" t="str">
        <f t="shared" si="12"/>
        <v/>
      </c>
      <c r="WV23" s="33" t="str">
        <f t="shared" si="13"/>
        <v/>
      </c>
      <c r="WW23" s="33" t="str">
        <f t="shared" si="14"/>
        <v/>
      </c>
      <c r="WX23" s="33" t="str">
        <f t="shared" si="15"/>
        <v/>
      </c>
      <c r="WY23" s="33" t="str">
        <f t="shared" si="16"/>
        <v/>
      </c>
      <c r="WZ23" s="33" t="str">
        <f t="shared" si="17"/>
        <v/>
      </c>
      <c r="XA23" s="33" t="str">
        <f t="shared" si="18"/>
        <v/>
      </c>
      <c r="XB23" s="33" t="str">
        <f t="shared" si="19"/>
        <v/>
      </c>
      <c r="XC23" s="33" t="str">
        <f t="shared" si="20"/>
        <v/>
      </c>
    </row>
    <row r="24" spans="3:627" x14ac:dyDescent="0.35">
      <c r="C24" s="33" t="str">
        <f t="shared" si="21"/>
        <v/>
      </c>
      <c r="E24" s="32" t="str">
        <f t="shared" si="22"/>
        <v/>
      </c>
      <c r="F24" s="33" t="str">
        <f t="shared" si="23"/>
        <v/>
      </c>
      <c r="G24" s="33" t="str">
        <f t="shared" si="24"/>
        <v/>
      </c>
      <c r="J24" s="33" t="str">
        <f t="shared" si="25"/>
        <v/>
      </c>
      <c r="K24" s="33" t="str">
        <f t="shared" si="26"/>
        <v/>
      </c>
      <c r="L24" s="33" t="str">
        <f t="shared" si="27"/>
        <v/>
      </c>
      <c r="N24" s="33" t="str">
        <f t="shared" si="0"/>
        <v/>
      </c>
      <c r="O24" s="33" t="str">
        <f t="shared" si="1"/>
        <v/>
      </c>
      <c r="Q24" s="33" t="str">
        <f t="shared" si="28"/>
        <v/>
      </c>
      <c r="R24" s="33" t="str">
        <f t="shared" si="29"/>
        <v/>
      </c>
      <c r="U24" s="33" t="str">
        <f t="shared" si="30"/>
        <v/>
      </c>
      <c r="V24" s="33" t="str">
        <f t="shared" si="31"/>
        <v/>
      </c>
      <c r="X24" s="32"/>
      <c r="Y24" s="33" t="str">
        <f>IF(ISBLANK(X24),"",VLOOKUP(X24,resource_type!A:C,3,FALSE))</f>
        <v/>
      </c>
      <c r="Z24" s="33" t="str">
        <f>IF(ISBLANK(X24),"",VLOOKUP(X24,resource_type!A:C,2,FALSE))</f>
        <v/>
      </c>
      <c r="AA24" s="33" t="str">
        <f t="shared" si="32"/>
        <v/>
      </c>
      <c r="AB24" s="33" t="str">
        <f t="shared" si="33"/>
        <v/>
      </c>
      <c r="AC24" s="32"/>
      <c r="AD24" s="33" t="str">
        <f>IF(ISBLANK(AC24),"",VLOOKUP(AC24,resource_type!A:C,3,FALSE))</f>
        <v/>
      </c>
      <c r="AE24" s="32"/>
      <c r="AF24" s="33" t="str">
        <f>IF(ISBLANK(AE24),"",VLOOKUP(AE24,resource_type!A:C,3,FALSE))</f>
        <v/>
      </c>
      <c r="AH24" s="32"/>
      <c r="AI24" s="33" t="str">
        <f t="shared" si="34"/>
        <v/>
      </c>
      <c r="AJ24" s="32"/>
      <c r="AK24" s="33" t="str">
        <f t="shared" si="35"/>
        <v/>
      </c>
      <c r="AL24" s="32"/>
      <c r="AM24" s="33" t="str">
        <f t="shared" si="36"/>
        <v/>
      </c>
      <c r="AP24" s="36" t="str">
        <f t="shared" si="244"/>
        <v/>
      </c>
      <c r="AQ24" s="36" t="str">
        <f t="shared" si="245"/>
        <v/>
      </c>
      <c r="AT24" s="33" t="str">
        <f t="shared" si="222"/>
        <v/>
      </c>
      <c r="AU24" s="33" t="str">
        <f t="shared" si="38"/>
        <v/>
      </c>
      <c r="AV24" s="33" t="str">
        <f t="shared" si="39"/>
        <v/>
      </c>
      <c r="AW24" s="32"/>
      <c r="AX24" s="33" t="str">
        <f>IF(ISBLANK(AW24),"",VLOOKUP(AW24,role!A:E,2,FALSE))</f>
        <v/>
      </c>
      <c r="AY24" s="33" t="str">
        <f>IF(ISBLANK(AW24),"",VLOOKUP(AW24,role!A:E,3,FALSE))</f>
        <v/>
      </c>
      <c r="AZ24" s="33" t="str">
        <f>IF(ISBLANK(AW24),"",VLOOKUP(AW24,role!A:E,4,FALSE))</f>
        <v/>
      </c>
      <c r="BA24" s="33" t="str">
        <f>IF(ISBLANK(AW24),"",VLOOKUP(AW24,role!A:E,5,FALSE))</f>
        <v/>
      </c>
      <c r="BL24" s="33" t="str">
        <f t="shared" si="223"/>
        <v/>
      </c>
      <c r="BM24" s="33" t="str">
        <f t="shared" si="224"/>
        <v/>
      </c>
      <c r="BN24" s="33" t="str">
        <f t="shared" si="225"/>
        <v/>
      </c>
      <c r="BO24" s="32"/>
      <c r="BP24" s="33" t="str">
        <f>IF(ISBLANK(BO24),"",VLOOKUP(BO24,role!A:E,2,FALSE))</f>
        <v/>
      </c>
      <c r="BQ24" s="33" t="str">
        <f>IF(ISBLANK(BO24),"",VLOOKUP(BO24,role!A:E,3,FALSE))</f>
        <v/>
      </c>
      <c r="BR24" s="33" t="str">
        <f>IF(ISBLANK(BO24),"",VLOOKUP(BO24,role!A:E,4,FALSE))</f>
        <v/>
      </c>
      <c r="BS24" s="33" t="str">
        <f>IF(ISBLANK(BO24),"",VLOOKUP(BO24,role!A:E,5,FALSE))</f>
        <v/>
      </c>
      <c r="CD24" s="33" t="str">
        <f t="shared" si="40"/>
        <v/>
      </c>
      <c r="CE24" s="33" t="str">
        <f t="shared" si="41"/>
        <v/>
      </c>
      <c r="CF24" s="33" t="str">
        <f t="shared" si="42"/>
        <v/>
      </c>
      <c r="CG24" s="32"/>
      <c r="CH24" s="33" t="str">
        <f>IF(ISBLANK(CG24),"",VLOOKUP(CG24,role!A:E,2,FALSE))</f>
        <v/>
      </c>
      <c r="CI24" s="33" t="str">
        <f>IF(ISBLANK(CG24),"",VLOOKUP(CG24,role!A:E,3,FALSE))</f>
        <v/>
      </c>
      <c r="CJ24" s="33" t="str">
        <f>IF(ISBLANK(CG24),"",VLOOKUP(CG24,role!A:E,4,FALSE))</f>
        <v/>
      </c>
      <c r="CK24" s="33" t="str">
        <f>IF(ISBLANK(CG24),"",VLOOKUP(CG24,role!A:E,5,FALSE))</f>
        <v/>
      </c>
      <c r="CR24" s="32"/>
      <c r="CS24" s="32"/>
      <c r="CT24" s="41"/>
      <c r="CU24" s="32"/>
      <c r="CV24" s="33" t="str">
        <f t="shared" si="43"/>
        <v/>
      </c>
      <c r="CW24" s="33" t="str">
        <f t="shared" si="44"/>
        <v/>
      </c>
      <c r="CX24" s="33" t="str">
        <f t="shared" si="45"/>
        <v/>
      </c>
      <c r="CY24" s="32"/>
      <c r="CZ24" s="33" t="str">
        <f>IF(ISBLANK(CY24),"",VLOOKUP(CY24,role!A:E,2,FALSE))</f>
        <v/>
      </c>
      <c r="DA24" s="33" t="str">
        <f>IF(ISBLANK(CY24),"",VLOOKUP(CY24,role!A:E,3,FALSE))</f>
        <v/>
      </c>
      <c r="DB24" s="33" t="str">
        <f>IF(ISBLANK(CY24),"",VLOOKUP(CY24,role!A:E,4,FALSE))</f>
        <v/>
      </c>
      <c r="DC24" s="33" t="str">
        <f>IF(ISBLANK(CY24),"",VLOOKUP(CY24,role!A:E,5,FALSE))</f>
        <v/>
      </c>
      <c r="DJ24" s="32"/>
      <c r="DK24" s="32"/>
      <c r="DL24" s="41"/>
      <c r="DM24" s="32"/>
      <c r="DN24" s="33" t="str">
        <f t="shared" si="46"/>
        <v/>
      </c>
      <c r="DO24" s="33" t="str">
        <f t="shared" si="47"/>
        <v/>
      </c>
      <c r="DP24" s="33" t="str">
        <f t="shared" si="48"/>
        <v/>
      </c>
      <c r="DQ24" s="32"/>
      <c r="DR24" s="33" t="str">
        <f>IF(ISBLANK(DQ24),"",VLOOKUP(DQ24,role!A:E,2,FALSE))</f>
        <v/>
      </c>
      <c r="DS24" s="33" t="str">
        <f>IF(ISBLANK(DQ24),"",VLOOKUP(DQ24,role!A:E,3,FALSE))</f>
        <v/>
      </c>
      <c r="DT24" s="33" t="str">
        <f>IF(ISBLANK(DQ24),"",VLOOKUP(DQ24,role!A:E,4,FALSE))</f>
        <v/>
      </c>
      <c r="DU24" s="33" t="str">
        <f>IF(ISBLANK(DQ24),"",VLOOKUP(DQ24,role!A:E,5,FALSE))</f>
        <v/>
      </c>
      <c r="EB24" s="32"/>
      <c r="EC24" s="32"/>
      <c r="ED24" s="34"/>
      <c r="EE24" s="32"/>
      <c r="EF24" s="32"/>
      <c r="EG24" s="33" t="str">
        <f t="shared" si="49"/>
        <v/>
      </c>
      <c r="EH24" s="33" t="str">
        <f t="shared" si="50"/>
        <v/>
      </c>
      <c r="EI24" s="33" t="str">
        <f t="shared" si="51"/>
        <v/>
      </c>
      <c r="EJ24" s="32"/>
      <c r="EK24" s="33" t="str">
        <f>IF(ISBLANK(EJ24),"",VLOOKUP(EJ24,role!A:E,2,FALSE))</f>
        <v/>
      </c>
      <c r="EL24" s="33" t="str">
        <f>IF(ISBLANK(EJ24),"",VLOOKUP(EJ24,role!A:E,3,FALSE))</f>
        <v/>
      </c>
      <c r="EM24" s="33" t="str">
        <f>IF(ISBLANK(EJ24),"",VLOOKUP(EJ24,role!A:E,4,FALSE))</f>
        <v/>
      </c>
      <c r="EN24" s="33" t="str">
        <f>IF(ISBLANK(EJ24),"",VLOOKUP(EJ24,role!A:E,5,FALSE))</f>
        <v/>
      </c>
      <c r="EU24" s="32"/>
      <c r="EV24" s="32"/>
      <c r="EW24" s="41"/>
      <c r="EX24" s="32"/>
      <c r="EY24" s="33" t="str">
        <f t="shared" si="52"/>
        <v/>
      </c>
      <c r="EZ24" s="33" t="str">
        <f t="shared" si="53"/>
        <v/>
      </c>
      <c r="FA24" s="33" t="str">
        <f t="shared" si="54"/>
        <v/>
      </c>
      <c r="FB24" s="32"/>
      <c r="FC24" s="33" t="str">
        <f>IF(ISBLANK(FB24),"",VLOOKUP(FB24,role!A:E,2,FALSE))</f>
        <v/>
      </c>
      <c r="FD24" s="33" t="str">
        <f>IF(ISBLANK(FB24),"",VLOOKUP(FB24,role!A:E,3,FALSE))</f>
        <v/>
      </c>
      <c r="FE24" s="33" t="str">
        <f>IF(ISBLANK(FB24),"",VLOOKUP(FB24,role!A:E,4,FALSE))</f>
        <v/>
      </c>
      <c r="FF24" s="33" t="str">
        <f>IF(ISBLANK(FB24),"",VLOOKUP(FB24,role!A:E,5,FALSE))</f>
        <v/>
      </c>
      <c r="FM24" s="32"/>
      <c r="FN24" s="32"/>
      <c r="FO24" s="41"/>
      <c r="FP24" s="32"/>
      <c r="FQ24" s="33" t="str">
        <f t="shared" si="55"/>
        <v/>
      </c>
      <c r="FR24" s="33" t="str">
        <f t="shared" si="56"/>
        <v/>
      </c>
      <c r="FS24" s="33" t="str">
        <f t="shared" si="57"/>
        <v/>
      </c>
      <c r="FT24" s="32"/>
      <c r="FU24" s="33" t="str">
        <f>IF(ISBLANK(FT24),"",VLOOKUP(FT24,role!A:E,2,FALSE))</f>
        <v/>
      </c>
      <c r="FV24" s="33" t="str">
        <f>IF(ISBLANK(FT24),"",VLOOKUP(FT24,role!A:E,3,FALSE))</f>
        <v/>
      </c>
      <c r="FW24" s="33" t="str">
        <f>IF(ISBLANK(FT24),"",VLOOKUP(FT24,role!A:E,4,FALSE))</f>
        <v/>
      </c>
      <c r="FX24" s="33" t="str">
        <f>IF(ISBLANK(FT24),"",VLOOKUP(FT24,role!A:E,5,FALSE))</f>
        <v/>
      </c>
      <c r="GE24" s="32"/>
      <c r="GF24" s="32"/>
      <c r="GG24" s="41"/>
      <c r="GH24" s="32"/>
      <c r="GI24" s="33" t="str">
        <f t="shared" si="58"/>
        <v/>
      </c>
      <c r="GJ24" s="33" t="str">
        <f t="shared" si="59"/>
        <v/>
      </c>
      <c r="GK24" s="33" t="str">
        <f t="shared" si="60"/>
        <v/>
      </c>
      <c r="GL24" s="32"/>
      <c r="GM24" s="33" t="str">
        <f>IF(ISBLANK(GL24),"",VLOOKUP(GL24,role!A:E,2,FALSE))</f>
        <v/>
      </c>
      <c r="GN24" s="33" t="str">
        <f>IF(ISBLANK(GL24),"",VLOOKUP(GL24,role!A:E,3,FALSE))</f>
        <v/>
      </c>
      <c r="GO24" s="33" t="str">
        <f>IF(ISBLANK(GL24),"",VLOOKUP(GL24,role!A:E,4,FALSE))</f>
        <v/>
      </c>
      <c r="GP24" s="33" t="str">
        <f>IF(ISBLANK(GL24),"",VLOOKUP(GL24,role!A:E,5,FALSE))</f>
        <v/>
      </c>
      <c r="GW24" s="32"/>
      <c r="GX24" s="32"/>
      <c r="GY24" s="41"/>
      <c r="GZ24" s="32"/>
      <c r="HA24" s="33" t="str">
        <f t="shared" si="61"/>
        <v/>
      </c>
      <c r="HB24" s="33" t="str">
        <f t="shared" si="62"/>
        <v/>
      </c>
      <c r="HC24" s="33" t="str">
        <f t="shared" si="63"/>
        <v/>
      </c>
      <c r="HD24" s="32"/>
      <c r="HE24" s="33" t="str">
        <f>IF(ISBLANK(HD24),"",VLOOKUP(HD24,role!A:E,2,FALSE))</f>
        <v/>
      </c>
      <c r="HF24" s="33" t="str">
        <f>IF(ISBLANK(HD24),"",VLOOKUP(HD24,role!A:E,3,FALSE))</f>
        <v/>
      </c>
      <c r="HG24" s="33" t="str">
        <f>IF(ISBLANK(HD24),"",VLOOKUP(HD24,role!A:E,4,FALSE))</f>
        <v/>
      </c>
      <c r="HH24" s="33" t="str">
        <f>IF(ISBLANK(HD24),"",VLOOKUP(HD24,role!A:E,5,FALSE))</f>
        <v/>
      </c>
      <c r="HO24" s="32"/>
      <c r="HP24" s="32"/>
      <c r="HQ24" s="34"/>
      <c r="HR24" s="32"/>
      <c r="HS24" s="32"/>
      <c r="HT24" s="33" t="str">
        <f t="shared" si="64"/>
        <v/>
      </c>
      <c r="HU24" s="33" t="str">
        <f t="shared" si="65"/>
        <v/>
      </c>
      <c r="HV24" s="33" t="str">
        <f t="shared" si="66"/>
        <v/>
      </c>
      <c r="HW24" s="32"/>
      <c r="HX24" s="33" t="str">
        <f>IF(ISBLANK(HW24),"",VLOOKUP(HW24,role!A:E,2,FALSE))</f>
        <v/>
      </c>
      <c r="HY24" s="33" t="str">
        <f>IF(ISBLANK(HW24),"",VLOOKUP(HW24,role!A:E,3,FALSE))</f>
        <v/>
      </c>
      <c r="HZ24" s="33" t="str">
        <f>IF(ISBLANK(HW24),"",VLOOKUP(HW24,role!A:E,4,FALSE))</f>
        <v/>
      </c>
      <c r="IA24" s="33" t="str">
        <f>IF(ISBLANK(HW24),"",VLOOKUP(HW24,role!A:E,5,FALSE))</f>
        <v/>
      </c>
      <c r="IH24" s="32"/>
      <c r="II24" s="32"/>
      <c r="IJ24" s="41"/>
      <c r="IK24" s="32"/>
      <c r="IL24" s="33" t="str">
        <f t="shared" si="67"/>
        <v/>
      </c>
      <c r="IM24" s="33" t="str">
        <f t="shared" si="68"/>
        <v/>
      </c>
      <c r="IN24" s="33" t="str">
        <f t="shared" si="69"/>
        <v/>
      </c>
      <c r="IO24" s="32"/>
      <c r="IP24" s="33" t="str">
        <f>IF(ISBLANK(IO24),"",VLOOKUP(IO24,role!A:E,2,FALSE))</f>
        <v/>
      </c>
      <c r="IQ24" s="33" t="str">
        <f>IF(ISBLANK(IO24),"",VLOOKUP(IO24,role!A:E,3,FALSE))</f>
        <v/>
      </c>
      <c r="IR24" s="33" t="str">
        <f>IF(ISBLANK(IO24),"",VLOOKUP(IO24,role!A:E,4,FALSE))</f>
        <v/>
      </c>
      <c r="IS24" s="33" t="str">
        <f>IF(ISBLANK(IO24),"",VLOOKUP(IO24,role!A:E,5,FALSE))</f>
        <v/>
      </c>
      <c r="IZ24" s="32"/>
      <c r="JA24" s="32"/>
      <c r="JB24" s="41"/>
      <c r="JC24" s="32"/>
      <c r="JD24" s="33" t="str">
        <f t="shared" si="70"/>
        <v/>
      </c>
      <c r="JE24" s="33" t="str">
        <f t="shared" si="71"/>
        <v/>
      </c>
      <c r="JF24" s="33" t="str">
        <f t="shared" si="72"/>
        <v/>
      </c>
      <c r="JG24" s="32"/>
      <c r="JH24" s="33" t="str">
        <f>IF(ISBLANK(JG24),"",VLOOKUP(JG24,role!A:E,2,FALSE))</f>
        <v/>
      </c>
      <c r="JI24" s="33" t="str">
        <f>IF(ISBLANK(JG24),"",VLOOKUP(JG24,role!A:E,3,FALSE))</f>
        <v/>
      </c>
      <c r="JJ24" s="33" t="str">
        <f>IF(ISBLANK(JG24),"",VLOOKUP(JG24,role!A:E,4,FALSE))</f>
        <v/>
      </c>
      <c r="JK24" s="33" t="str">
        <f>IF(ISBLANK(JG24),"",VLOOKUP(JG24,role!A:E,5,FALSE))</f>
        <v/>
      </c>
      <c r="JR24" s="32"/>
      <c r="JS24" s="32"/>
      <c r="JT24" s="41"/>
      <c r="JU24" s="32"/>
      <c r="JV24" s="33" t="str">
        <f t="shared" si="73"/>
        <v/>
      </c>
      <c r="JW24" s="33" t="str">
        <f t="shared" si="74"/>
        <v/>
      </c>
      <c r="JX24" s="33" t="str">
        <f t="shared" si="75"/>
        <v/>
      </c>
      <c r="JY24" s="32"/>
      <c r="JZ24" s="33" t="str">
        <f>IF(ISBLANK(JY24),"",VLOOKUP(JY24,role!A:E,2,FALSE))</f>
        <v/>
      </c>
      <c r="KA24" s="33" t="str">
        <f>IF(ISBLANK(JY24),"",VLOOKUP(JY24,role!A:E,3,FALSE))</f>
        <v/>
      </c>
      <c r="KB24" s="33" t="str">
        <f>IF(ISBLANK(JY24),"",VLOOKUP(JY24,role!A:E,4,FALSE))</f>
        <v/>
      </c>
      <c r="KC24" s="33" t="str">
        <f>IF(ISBLANK(JY24),"",VLOOKUP(JY24,role!A:E,5,FALSE))</f>
        <v/>
      </c>
      <c r="KJ24" s="32"/>
      <c r="KK24" s="32"/>
      <c r="KL24" s="41"/>
      <c r="KM24" s="32"/>
      <c r="KN24" s="33" t="str">
        <f t="shared" si="76"/>
        <v/>
      </c>
      <c r="KO24" s="33" t="str">
        <f t="shared" si="77"/>
        <v/>
      </c>
      <c r="KP24" s="33" t="str">
        <f t="shared" si="78"/>
        <v/>
      </c>
      <c r="KQ24" s="32"/>
      <c r="KR24" s="33" t="str">
        <f>IF(ISBLANK(KQ24),"",VLOOKUP(KQ24,role!A:E,2,FALSE))</f>
        <v/>
      </c>
      <c r="KS24" s="33" t="str">
        <f>IF(ISBLANK(KQ24),"",VLOOKUP(KQ24,role!A:E,3,FALSE))</f>
        <v/>
      </c>
      <c r="KT24" s="33" t="str">
        <f>IF(ISBLANK(KQ24),"",VLOOKUP(KQ24,role!A:E,4,FALSE))</f>
        <v/>
      </c>
      <c r="KU24" s="33" t="str">
        <f>IF(ISBLANK(KQ24),"",VLOOKUP(KQ24,role!A:E,5,FALSE))</f>
        <v/>
      </c>
      <c r="LB24" s="32"/>
      <c r="LC24" s="32"/>
      <c r="LD24" s="41"/>
      <c r="LE24" s="32"/>
      <c r="LF24" s="33" t="str">
        <f t="shared" si="79"/>
        <v/>
      </c>
      <c r="LG24" s="33" t="str">
        <f t="shared" si="80"/>
        <v/>
      </c>
      <c r="LH24" s="33" t="str">
        <f t="shared" si="81"/>
        <v/>
      </c>
      <c r="LI24" s="32"/>
      <c r="LJ24" s="33" t="str">
        <f>IF(ISBLANK(LI24),"",VLOOKUP(LI24,role!A:E,2,FALSE))</f>
        <v/>
      </c>
      <c r="LK24" s="33" t="str">
        <f>IF(ISBLANK(LI24),"",VLOOKUP(LI24,role!A:E,3,FALSE))</f>
        <v/>
      </c>
      <c r="LL24" s="33" t="str">
        <f>IF(ISBLANK(LI24),"",VLOOKUP(LI24,role!A:E,4,FALSE))</f>
        <v/>
      </c>
      <c r="LM24" s="33" t="str">
        <f>IF(ISBLANK(LI24),"",VLOOKUP(LI24,role!A:E,5,FALSE))</f>
        <v/>
      </c>
      <c r="LT24" s="32"/>
      <c r="LU24" s="32"/>
      <c r="LV24" s="41"/>
      <c r="LW24" s="32"/>
      <c r="LX24" s="33" t="str">
        <f t="shared" si="82"/>
        <v/>
      </c>
      <c r="LY24" s="33" t="str">
        <f t="shared" si="83"/>
        <v/>
      </c>
      <c r="LZ24" s="33" t="str">
        <f t="shared" si="84"/>
        <v/>
      </c>
      <c r="MA24" s="32"/>
      <c r="MB24" s="33" t="str">
        <f>IF(ISBLANK(MA24),"",VLOOKUP(MA24,role!A:E,2,FALSE))</f>
        <v/>
      </c>
      <c r="MC24" s="33" t="str">
        <f>IF(ISBLANK(MA24),"",VLOOKUP(MA24,role!A:E,3,FALSE))</f>
        <v/>
      </c>
      <c r="MD24" s="33" t="str">
        <f>IF(ISBLANK(MA24),"",VLOOKUP(MA24,role!A:E,4,FALSE))</f>
        <v/>
      </c>
      <c r="ME24" s="33" t="str">
        <f>IF(ISBLANK(MA24),"",VLOOKUP(MA24,role!A:E,5,FALSE))</f>
        <v/>
      </c>
      <c r="ML24" s="32"/>
      <c r="MM24" s="32"/>
      <c r="MN24" s="41"/>
      <c r="MO24" s="32"/>
      <c r="MP24" s="33" t="str">
        <f t="shared" si="85"/>
        <v/>
      </c>
      <c r="MQ24" s="33" t="str">
        <f t="shared" si="86"/>
        <v/>
      </c>
      <c r="MR24" s="33" t="str">
        <f t="shared" si="87"/>
        <v/>
      </c>
      <c r="MS24" s="32"/>
      <c r="MT24" s="33" t="str">
        <f>IF(ISBLANK(MS24),"",VLOOKUP(MS24,role!A:E,2,FALSE))</f>
        <v/>
      </c>
      <c r="MU24" s="33" t="str">
        <f>IF(ISBLANK(MS24),"",VLOOKUP(MS24,role!A:E,3,FALSE))</f>
        <v/>
      </c>
      <c r="MV24" s="33" t="str">
        <f>IF(ISBLANK(MS24),"",VLOOKUP(MS24,role!A:E,4,FALSE))</f>
        <v/>
      </c>
      <c r="MW24" s="33" t="str">
        <f>IF(ISBLANK(MS24),"",VLOOKUP(MS24,role!A:E,5,FALSE))</f>
        <v/>
      </c>
      <c r="ND24" s="32"/>
      <c r="NE24" s="32"/>
      <c r="NF24" s="41"/>
      <c r="NG24" s="32"/>
      <c r="NH24" s="33" t="str">
        <f t="shared" si="88"/>
        <v/>
      </c>
      <c r="NI24" s="33" t="str">
        <f t="shared" si="89"/>
        <v/>
      </c>
      <c r="NJ24" s="33" t="str">
        <f t="shared" si="90"/>
        <v/>
      </c>
      <c r="NK24" s="32"/>
      <c r="NL24" s="33" t="str">
        <f>IF(ISBLANK(NK24),"",VLOOKUP(NK24,role!A:E,2,FALSE))</f>
        <v/>
      </c>
      <c r="NM24" s="33" t="str">
        <f>IF(ISBLANK(NK24),"",VLOOKUP(NK24,role!A:E,3,FALSE))</f>
        <v/>
      </c>
      <c r="NN24" s="33" t="str">
        <f>IF(ISBLANK(NK24),"",VLOOKUP(NK24,role!A:E,4,FALSE))</f>
        <v/>
      </c>
      <c r="NO24" s="33" t="str">
        <f>IF(ISBLANK(NK24),"",VLOOKUP(NK24,role!A:E,5,FALSE))</f>
        <v/>
      </c>
      <c r="NV24" s="32"/>
      <c r="NW24" s="32"/>
      <c r="NX24" s="41"/>
      <c r="NY24" s="32"/>
      <c r="NZ24" s="33" t="str">
        <f t="shared" si="91"/>
        <v/>
      </c>
      <c r="OA24" s="33" t="str">
        <f t="shared" si="92"/>
        <v/>
      </c>
      <c r="OB24" s="33" t="str">
        <f t="shared" si="93"/>
        <v/>
      </c>
      <c r="OC24" s="32"/>
      <c r="OD24" s="33" t="str">
        <f>IF(ISBLANK(OC24),"",VLOOKUP(OC24,role!A:E,2,FALSE))</f>
        <v/>
      </c>
      <c r="OE24" s="33" t="str">
        <f>IF(ISBLANK(OC24),"",VLOOKUP(OC24,role!A:E,3,FALSE))</f>
        <v/>
      </c>
      <c r="OF24" s="33" t="str">
        <f>IF(ISBLANK(OC24),"",VLOOKUP(OC24,role!A:E,4,FALSE))</f>
        <v/>
      </c>
      <c r="OG24" s="33" t="str">
        <f>IF(ISBLANK(OC24),"",VLOOKUP(OC24,role!A:E,5,FALSE))</f>
        <v/>
      </c>
      <c r="OR24" s="36" t="str">
        <f t="shared" si="94"/>
        <v/>
      </c>
      <c r="OS24" s="33" t="str">
        <f t="shared" si="95"/>
        <v/>
      </c>
      <c r="OT24" s="33" t="str">
        <f t="shared" si="226"/>
        <v/>
      </c>
      <c r="OU24" s="33" t="str">
        <f t="shared" si="227"/>
        <v/>
      </c>
      <c r="OV24" s="33" t="str">
        <f t="shared" si="228"/>
        <v/>
      </c>
      <c r="OW24" s="33" t="str">
        <f t="shared" si="229"/>
        <v/>
      </c>
      <c r="OY24" s="36" t="str">
        <f t="shared" si="100"/>
        <v/>
      </c>
      <c r="OZ24" s="33" t="str">
        <f t="shared" si="101"/>
        <v/>
      </c>
      <c r="PA24" s="33" t="str">
        <f t="shared" si="102"/>
        <v/>
      </c>
      <c r="PB24" s="33" t="str">
        <f t="shared" si="103"/>
        <v/>
      </c>
      <c r="PC24" s="33" t="str">
        <f t="shared" si="104"/>
        <v/>
      </c>
      <c r="PD24" s="33" t="str">
        <f t="shared" si="105"/>
        <v/>
      </c>
      <c r="PF24" s="36" t="str">
        <f t="shared" si="106"/>
        <v/>
      </c>
      <c r="PG24" s="33" t="str">
        <f t="shared" si="107"/>
        <v/>
      </c>
      <c r="PH24" s="33" t="str">
        <f t="shared" si="108"/>
        <v/>
      </c>
      <c r="PI24" s="33" t="str">
        <f t="shared" si="109"/>
        <v/>
      </c>
      <c r="PJ24" s="33" t="str">
        <f t="shared" si="110"/>
        <v/>
      </c>
      <c r="PK24" s="33" t="str">
        <f t="shared" si="111"/>
        <v/>
      </c>
      <c r="PM24" s="36" t="str">
        <f t="shared" si="112"/>
        <v/>
      </c>
      <c r="PN24" s="33" t="str">
        <f t="shared" si="113"/>
        <v/>
      </c>
      <c r="PO24" s="33" t="str">
        <f t="shared" si="114"/>
        <v/>
      </c>
      <c r="PP24" s="33" t="str">
        <f t="shared" si="115"/>
        <v/>
      </c>
      <c r="PQ24" s="33" t="str">
        <f t="shared" si="116"/>
        <v/>
      </c>
      <c r="PR24" s="33" t="str">
        <f t="shared" si="117"/>
        <v/>
      </c>
      <c r="PT24" s="36" t="str">
        <f t="shared" si="118"/>
        <v/>
      </c>
      <c r="PU24" s="33" t="str">
        <f t="shared" si="119"/>
        <v/>
      </c>
      <c r="PV24" s="33" t="str">
        <f t="shared" si="120"/>
        <v/>
      </c>
      <c r="PW24" s="33" t="str">
        <f t="shared" si="121"/>
        <v/>
      </c>
      <c r="PX24" s="33" t="str">
        <f t="shared" si="122"/>
        <v/>
      </c>
      <c r="PY24" s="33" t="str">
        <f t="shared" si="123"/>
        <v/>
      </c>
      <c r="QB24" s="36" t="str">
        <f t="shared" si="124"/>
        <v/>
      </c>
      <c r="QC24" s="33" t="str">
        <f t="shared" si="125"/>
        <v/>
      </c>
      <c r="QD24" s="33" t="str">
        <f t="shared" si="126"/>
        <v/>
      </c>
      <c r="QE24" s="33" t="str">
        <f t="shared" si="127"/>
        <v/>
      </c>
      <c r="QF24" s="33" t="str">
        <f t="shared" si="128"/>
        <v/>
      </c>
      <c r="QG24" s="33" t="str">
        <f t="shared" si="129"/>
        <v/>
      </c>
      <c r="QI24" s="36" t="str">
        <f t="shared" si="130"/>
        <v/>
      </c>
      <c r="QJ24" s="33" t="str">
        <f t="shared" si="131"/>
        <v/>
      </c>
      <c r="QK24" s="33" t="str">
        <f t="shared" si="132"/>
        <v/>
      </c>
      <c r="QL24" s="33" t="str">
        <f t="shared" si="133"/>
        <v/>
      </c>
      <c r="QM24" s="33" t="str">
        <f t="shared" si="134"/>
        <v/>
      </c>
      <c r="QN24" s="33" t="str">
        <f t="shared" si="135"/>
        <v/>
      </c>
      <c r="QP24" s="36" t="str">
        <f t="shared" si="136"/>
        <v/>
      </c>
      <c r="QQ24" s="33" t="str">
        <f t="shared" si="137"/>
        <v/>
      </c>
      <c r="QR24" s="33" t="str">
        <f t="shared" si="138"/>
        <v/>
      </c>
      <c r="QS24" s="33" t="str">
        <f t="shared" si="139"/>
        <v/>
      </c>
      <c r="QT24" s="33" t="str">
        <f t="shared" si="140"/>
        <v/>
      </c>
      <c r="QU24" s="33" t="str">
        <f t="shared" si="141"/>
        <v/>
      </c>
      <c r="QW24" s="36" t="str">
        <f t="shared" si="142"/>
        <v/>
      </c>
      <c r="QX24" s="33" t="str">
        <f t="shared" si="143"/>
        <v/>
      </c>
      <c r="QY24" s="33" t="str">
        <f t="shared" si="144"/>
        <v/>
      </c>
      <c r="QZ24" s="33" t="str">
        <f t="shared" si="145"/>
        <v/>
      </c>
      <c r="RA24" s="33" t="str">
        <f t="shared" si="146"/>
        <v/>
      </c>
      <c r="RB24" s="33" t="str">
        <f t="shared" si="147"/>
        <v/>
      </c>
      <c r="RD24" s="36" t="str">
        <f t="shared" si="148"/>
        <v/>
      </c>
      <c r="RE24" s="33" t="str">
        <f t="shared" si="149"/>
        <v/>
      </c>
      <c r="RF24" s="33" t="str">
        <f t="shared" si="150"/>
        <v/>
      </c>
      <c r="RG24" s="33" t="str">
        <f t="shared" si="151"/>
        <v/>
      </c>
      <c r="RH24" s="33" t="str">
        <f t="shared" si="152"/>
        <v/>
      </c>
      <c r="RI24" s="33" t="str">
        <f t="shared" si="153"/>
        <v/>
      </c>
      <c r="RM24" s="33" t="str">
        <f t="shared" si="154"/>
        <v/>
      </c>
      <c r="RO24" s="33" t="str">
        <f t="shared" si="155"/>
        <v/>
      </c>
      <c r="RQ24" s="33" t="str">
        <f t="shared" si="156"/>
        <v/>
      </c>
      <c r="RS24" s="33" t="str">
        <f t="shared" si="156"/>
        <v/>
      </c>
      <c r="RU24" s="33" t="str">
        <f t="shared" ref="RU24" si="455">IF(ISBLANK(RT24),"","topic")</f>
        <v/>
      </c>
      <c r="RW24" s="33" t="str">
        <f t="shared" ref="RW24" si="456">IF(ISBLANK(RV24),"","topic")</f>
        <v/>
      </c>
      <c r="RY24" s="33" t="str">
        <f t="shared" ref="RY24" si="457">IF(ISBLANK(RX24),"","topic")</f>
        <v/>
      </c>
      <c r="SA24" s="33" t="str">
        <f t="shared" ref="SA24" si="458">IF(ISBLANK(RZ24),"","topic")</f>
        <v/>
      </c>
      <c r="SC24" s="33" t="str">
        <f t="shared" ref="SC24" si="459">IF(ISBLANK(SB24),"","topic")</f>
        <v/>
      </c>
      <c r="SE24" s="33" t="str">
        <f t="shared" ref="SE24" si="460">IF(ISBLANK(SD24),"","topic")</f>
        <v/>
      </c>
      <c r="SG24" s="33" t="str">
        <f t="shared" ref="SG24" si="461">IF(ISBLANK(SF24),"","topic")</f>
        <v/>
      </c>
      <c r="SJ24" s="33" t="str">
        <f t="shared" si="164"/>
        <v/>
      </c>
      <c r="SL24" s="33" t="str">
        <f t="shared" si="165"/>
        <v/>
      </c>
      <c r="SN24" s="33" t="str">
        <f t="shared" si="166"/>
        <v/>
      </c>
      <c r="SP24" s="33" t="str">
        <f t="shared" si="167"/>
        <v/>
      </c>
      <c r="SR24" s="33" t="str">
        <f t="shared" si="168"/>
        <v/>
      </c>
      <c r="SU24" s="33" t="str">
        <f t="shared" si="169"/>
        <v/>
      </c>
      <c r="SW24" s="33" t="str">
        <f t="shared" si="169"/>
        <v/>
      </c>
      <c r="SY24" s="33" t="str">
        <f t="shared" si="169"/>
        <v/>
      </c>
      <c r="TA24" s="33" t="str">
        <f t="shared" si="169"/>
        <v/>
      </c>
      <c r="TC24" s="33" t="str">
        <f t="shared" si="170"/>
        <v/>
      </c>
      <c r="TF24" s="33" t="str">
        <f t="shared" si="171"/>
        <v/>
      </c>
      <c r="TH24" s="33" t="str">
        <f t="shared" si="171"/>
        <v/>
      </c>
      <c r="TJ24" s="33" t="str">
        <f t="shared" ref="TJ24" si="462">IF(ISBLANK(TI24),"","geographic")</f>
        <v/>
      </c>
      <c r="TL24" s="33" t="str">
        <f t="shared" ref="TL24" si="463">IF(ISBLANK(TK24),"","geographic")</f>
        <v/>
      </c>
      <c r="TN24" s="33" t="str">
        <f t="shared" ref="TN24" si="464">IF(ISBLANK(TM24),"","geographic")</f>
        <v/>
      </c>
      <c r="TQ24" s="33" t="str">
        <f t="shared" si="175"/>
        <v/>
      </c>
      <c r="TS24" s="33" t="str">
        <f t="shared" si="175"/>
        <v/>
      </c>
      <c r="TU24" s="33" t="str">
        <f t="shared" ref="TU24" si="465">IF(ISBLANK(TT24),"","temporal")</f>
        <v/>
      </c>
      <c r="TW24" s="33" t="str">
        <f t="shared" ref="TW24" si="466">IF(ISBLANK(TV24),"","temporal")</f>
        <v/>
      </c>
      <c r="TY24" s="33" t="str">
        <f t="shared" ref="TY24" si="467">IF(ISBLANK(TX24),"","temporal")</f>
        <v/>
      </c>
      <c r="UA24" s="32"/>
      <c r="UB24" s="33" t="str">
        <f t="shared" si="179"/>
        <v/>
      </c>
      <c r="UC24" s="33" t="str">
        <f t="shared" si="180"/>
        <v/>
      </c>
      <c r="UD24" s="32"/>
      <c r="UE24" s="33" t="str">
        <f t="shared" si="181"/>
        <v/>
      </c>
      <c r="UF24" s="33" t="str">
        <f t="shared" si="259"/>
        <v/>
      </c>
      <c r="UG24" s="32"/>
      <c r="UH24" s="33" t="str">
        <f t="shared" si="183"/>
        <v/>
      </c>
      <c r="UI24" s="33" t="str">
        <f t="shared" si="184"/>
        <v/>
      </c>
      <c r="UJ24" s="32"/>
      <c r="UK24" s="33" t="str">
        <f t="shared" si="185"/>
        <v/>
      </c>
      <c r="UL24" s="33" t="str">
        <f t="shared" si="186"/>
        <v/>
      </c>
      <c r="UM24" s="32"/>
      <c r="UN24" s="33" t="str">
        <f t="shared" si="187"/>
        <v/>
      </c>
      <c r="UO24" s="33" t="str">
        <f t="shared" si="188"/>
        <v/>
      </c>
      <c r="UR24" s="36" t="str">
        <f t="shared" si="189"/>
        <v/>
      </c>
      <c r="US24" s="36" t="str">
        <f t="shared" si="2"/>
        <v/>
      </c>
      <c r="UU24" s="36" t="str">
        <f t="shared" si="190"/>
        <v/>
      </c>
      <c r="UV24" s="36" t="str">
        <f t="shared" si="3"/>
        <v/>
      </c>
      <c r="UX24" s="36" t="str">
        <f t="shared" si="191"/>
        <v/>
      </c>
      <c r="UY24" s="36" t="str">
        <f t="shared" si="4"/>
        <v/>
      </c>
      <c r="VA24" s="36" t="str">
        <f t="shared" si="192"/>
        <v/>
      </c>
      <c r="VB24" s="36" t="str">
        <f t="shared" si="5"/>
        <v/>
      </c>
      <c r="VD24" s="36" t="str">
        <f t="shared" si="193"/>
        <v/>
      </c>
      <c r="VE24" s="36" t="str">
        <f t="shared" si="6"/>
        <v/>
      </c>
      <c r="VH24" s="36" t="str">
        <f t="shared" si="194"/>
        <v/>
      </c>
      <c r="VI24" s="36" t="str">
        <f t="shared" si="7"/>
        <v/>
      </c>
      <c r="VK24" s="36" t="str">
        <f t="shared" si="195"/>
        <v/>
      </c>
      <c r="VL24" s="36" t="str">
        <f t="shared" si="8"/>
        <v/>
      </c>
      <c r="VN24" s="36" t="str">
        <f t="shared" si="196"/>
        <v/>
      </c>
      <c r="VO24" s="36" t="str">
        <f t="shared" si="9"/>
        <v/>
      </c>
      <c r="VQ24" s="36" t="str">
        <f t="shared" si="197"/>
        <v/>
      </c>
      <c r="VR24" s="36" t="str">
        <f t="shared" si="10"/>
        <v/>
      </c>
      <c r="VT24" s="36" t="str">
        <f t="shared" si="198"/>
        <v/>
      </c>
      <c r="VU24" s="36" t="str">
        <f t="shared" si="11"/>
        <v/>
      </c>
      <c r="VY24" s="33" t="str">
        <f t="shared" si="243"/>
        <v/>
      </c>
      <c r="WB24" s="36" t="str">
        <f t="shared" si="199"/>
        <v/>
      </c>
      <c r="WC24" s="33" t="str">
        <f t="shared" si="200"/>
        <v/>
      </c>
      <c r="WD24" s="32"/>
      <c r="WE24" s="32"/>
      <c r="WF24" s="36" t="str">
        <f t="shared" si="201"/>
        <v/>
      </c>
      <c r="WG24" s="33" t="str">
        <f t="shared" si="202"/>
        <v/>
      </c>
      <c r="WH24" s="32"/>
      <c r="WI24" s="32"/>
      <c r="WJ24" s="36" t="str">
        <f t="shared" si="203"/>
        <v/>
      </c>
      <c r="WK24" s="33" t="str">
        <f t="shared" si="204"/>
        <v/>
      </c>
      <c r="WL24" s="32"/>
      <c r="WM24" s="32"/>
      <c r="WN24" s="36" t="str">
        <f t="shared" si="205"/>
        <v/>
      </c>
      <c r="WO24" s="33" t="str">
        <f t="shared" si="206"/>
        <v/>
      </c>
      <c r="WP24" s="33"/>
      <c r="WQ24" s="32"/>
      <c r="WR24" s="36" t="str">
        <f t="shared" si="207"/>
        <v/>
      </c>
      <c r="WS24" s="33" t="str">
        <f t="shared" si="208"/>
        <v/>
      </c>
      <c r="WU24" s="33" t="str">
        <f t="shared" si="12"/>
        <v/>
      </c>
      <c r="WV24" s="33" t="str">
        <f t="shared" si="13"/>
        <v/>
      </c>
      <c r="WW24" s="33" t="str">
        <f t="shared" si="14"/>
        <v/>
      </c>
      <c r="WX24" s="33" t="str">
        <f t="shared" si="15"/>
        <v/>
      </c>
      <c r="WY24" s="33" t="str">
        <f t="shared" si="16"/>
        <v/>
      </c>
      <c r="WZ24" s="33" t="str">
        <f t="shared" si="17"/>
        <v/>
      </c>
      <c r="XA24" s="33" t="str">
        <f t="shared" si="18"/>
        <v/>
      </c>
      <c r="XB24" s="33" t="str">
        <f t="shared" si="19"/>
        <v/>
      </c>
      <c r="XC24" s="33" t="str">
        <f t="shared" si="20"/>
        <v/>
      </c>
    </row>
    <row r="25" spans="3:627" x14ac:dyDescent="0.35">
      <c r="C25" s="33" t="str">
        <f t="shared" si="21"/>
        <v/>
      </c>
      <c r="E25" s="32" t="str">
        <f t="shared" si="22"/>
        <v/>
      </c>
      <c r="F25" s="33" t="str">
        <f t="shared" si="23"/>
        <v/>
      </c>
      <c r="G25" s="33" t="str">
        <f t="shared" si="24"/>
        <v/>
      </c>
      <c r="J25" s="33" t="str">
        <f t="shared" si="25"/>
        <v/>
      </c>
      <c r="K25" s="33" t="str">
        <f t="shared" si="26"/>
        <v/>
      </c>
      <c r="L25" s="33" t="str">
        <f t="shared" si="27"/>
        <v/>
      </c>
      <c r="N25" s="33" t="str">
        <f t="shared" si="0"/>
        <v/>
      </c>
      <c r="O25" s="33" t="str">
        <f t="shared" si="1"/>
        <v/>
      </c>
      <c r="Q25" s="33" t="str">
        <f t="shared" si="28"/>
        <v/>
      </c>
      <c r="R25" s="33" t="str">
        <f t="shared" si="29"/>
        <v/>
      </c>
      <c r="U25" s="33" t="str">
        <f t="shared" si="30"/>
        <v/>
      </c>
      <c r="V25" s="33" t="str">
        <f t="shared" si="31"/>
        <v/>
      </c>
      <c r="X25" s="32"/>
      <c r="Y25" s="33" t="str">
        <f>IF(ISBLANK(X25),"",VLOOKUP(X25,resource_type!A:C,3,FALSE))</f>
        <v/>
      </c>
      <c r="Z25" s="33" t="str">
        <f>IF(ISBLANK(X25),"",VLOOKUP(X25,resource_type!A:C,2,FALSE))</f>
        <v/>
      </c>
      <c r="AA25" s="33" t="str">
        <f t="shared" si="32"/>
        <v/>
      </c>
      <c r="AB25" s="33" t="str">
        <f t="shared" si="33"/>
        <v/>
      </c>
      <c r="AC25" s="32"/>
      <c r="AD25" s="33" t="str">
        <f>IF(ISBLANK(AC25),"",VLOOKUP(AC25,resource_type!A:C,3,FALSE))</f>
        <v/>
      </c>
      <c r="AE25" s="32"/>
      <c r="AF25" s="33" t="str">
        <f>IF(ISBLANK(AE25),"",VLOOKUP(AE25,resource_type!A:C,3,FALSE))</f>
        <v/>
      </c>
      <c r="AH25" s="32"/>
      <c r="AI25" s="33" t="str">
        <f t="shared" si="34"/>
        <v/>
      </c>
      <c r="AJ25" s="32"/>
      <c r="AK25" s="33" t="str">
        <f t="shared" si="35"/>
        <v/>
      </c>
      <c r="AL25" s="32"/>
      <c r="AM25" s="33" t="str">
        <f t="shared" si="36"/>
        <v/>
      </c>
      <c r="AP25" s="36" t="str">
        <f t="shared" si="244"/>
        <v/>
      </c>
      <c r="AQ25" s="36" t="str">
        <f t="shared" si="245"/>
        <v/>
      </c>
      <c r="AT25" s="33" t="str">
        <f t="shared" si="222"/>
        <v/>
      </c>
      <c r="AU25" s="33" t="str">
        <f t="shared" si="38"/>
        <v/>
      </c>
      <c r="AV25" s="33" t="str">
        <f t="shared" si="39"/>
        <v/>
      </c>
      <c r="AW25" s="32"/>
      <c r="AX25" s="33" t="str">
        <f>IF(ISBLANK(AW25),"",VLOOKUP(AW25,role!A:E,2,FALSE))</f>
        <v/>
      </c>
      <c r="AY25" s="33" t="str">
        <f>IF(ISBLANK(AW25),"",VLOOKUP(AW25,role!A:E,3,FALSE))</f>
        <v/>
      </c>
      <c r="AZ25" s="33" t="str">
        <f>IF(ISBLANK(AW25),"",VLOOKUP(AW25,role!A:E,4,FALSE))</f>
        <v/>
      </c>
      <c r="BA25" s="33" t="str">
        <f>IF(ISBLANK(AW25),"",VLOOKUP(AW25,role!A:E,5,FALSE))</f>
        <v/>
      </c>
      <c r="BL25" s="33" t="str">
        <f t="shared" si="223"/>
        <v/>
      </c>
      <c r="BM25" s="33" t="str">
        <f t="shared" si="224"/>
        <v/>
      </c>
      <c r="BN25" s="33" t="str">
        <f t="shared" si="225"/>
        <v/>
      </c>
      <c r="BO25" s="32"/>
      <c r="BP25" s="33" t="str">
        <f>IF(ISBLANK(BO25),"",VLOOKUP(BO25,role!A:E,2,FALSE))</f>
        <v/>
      </c>
      <c r="BQ25" s="33" t="str">
        <f>IF(ISBLANK(BO25),"",VLOOKUP(BO25,role!A:E,3,FALSE))</f>
        <v/>
      </c>
      <c r="BR25" s="33" t="str">
        <f>IF(ISBLANK(BO25),"",VLOOKUP(BO25,role!A:E,4,FALSE))</f>
        <v/>
      </c>
      <c r="BS25" s="33" t="str">
        <f>IF(ISBLANK(BO25),"",VLOOKUP(BO25,role!A:E,5,FALSE))</f>
        <v/>
      </c>
      <c r="CD25" s="33" t="str">
        <f t="shared" si="40"/>
        <v/>
      </c>
      <c r="CE25" s="33" t="str">
        <f t="shared" si="41"/>
        <v/>
      </c>
      <c r="CF25" s="33" t="str">
        <f t="shared" si="42"/>
        <v/>
      </c>
      <c r="CG25" s="32"/>
      <c r="CH25" s="33" t="str">
        <f>IF(ISBLANK(CG25),"",VLOOKUP(CG25,role!A:E,2,FALSE))</f>
        <v/>
      </c>
      <c r="CI25" s="33" t="str">
        <f>IF(ISBLANK(CG25),"",VLOOKUP(CG25,role!A:E,3,FALSE))</f>
        <v/>
      </c>
      <c r="CJ25" s="33" t="str">
        <f>IF(ISBLANK(CG25),"",VLOOKUP(CG25,role!A:E,4,FALSE))</f>
        <v/>
      </c>
      <c r="CK25" s="33" t="str">
        <f>IF(ISBLANK(CG25),"",VLOOKUP(CG25,role!A:E,5,FALSE))</f>
        <v/>
      </c>
      <c r="CR25" s="32"/>
      <c r="CS25" s="32"/>
      <c r="CT25" s="41"/>
      <c r="CU25" s="32"/>
      <c r="CV25" s="33" t="str">
        <f t="shared" si="43"/>
        <v/>
      </c>
      <c r="CW25" s="33" t="str">
        <f t="shared" si="44"/>
        <v/>
      </c>
      <c r="CX25" s="33" t="str">
        <f t="shared" si="45"/>
        <v/>
      </c>
      <c r="CY25" s="32"/>
      <c r="CZ25" s="33" t="str">
        <f>IF(ISBLANK(CY25),"",VLOOKUP(CY25,role!A:E,2,FALSE))</f>
        <v/>
      </c>
      <c r="DA25" s="33" t="str">
        <f>IF(ISBLANK(CY25),"",VLOOKUP(CY25,role!A:E,3,FALSE))</f>
        <v/>
      </c>
      <c r="DB25" s="33" t="str">
        <f>IF(ISBLANK(CY25),"",VLOOKUP(CY25,role!A:E,4,FALSE))</f>
        <v/>
      </c>
      <c r="DC25" s="33" t="str">
        <f>IF(ISBLANK(CY25),"",VLOOKUP(CY25,role!A:E,5,FALSE))</f>
        <v/>
      </c>
      <c r="DJ25" s="32"/>
      <c r="DK25" s="32"/>
      <c r="DL25" s="41"/>
      <c r="DM25" s="32"/>
      <c r="DN25" s="33" t="str">
        <f t="shared" si="46"/>
        <v/>
      </c>
      <c r="DO25" s="33" t="str">
        <f t="shared" si="47"/>
        <v/>
      </c>
      <c r="DP25" s="33" t="str">
        <f t="shared" si="48"/>
        <v/>
      </c>
      <c r="DQ25" s="32"/>
      <c r="DR25" s="33" t="str">
        <f>IF(ISBLANK(DQ25),"",VLOOKUP(DQ25,role!A:E,2,FALSE))</f>
        <v/>
      </c>
      <c r="DS25" s="33" t="str">
        <f>IF(ISBLANK(DQ25),"",VLOOKUP(DQ25,role!A:E,3,FALSE))</f>
        <v/>
      </c>
      <c r="DT25" s="33" t="str">
        <f>IF(ISBLANK(DQ25),"",VLOOKUP(DQ25,role!A:E,4,FALSE))</f>
        <v/>
      </c>
      <c r="DU25" s="33" t="str">
        <f>IF(ISBLANK(DQ25),"",VLOOKUP(DQ25,role!A:E,5,FALSE))</f>
        <v/>
      </c>
      <c r="EB25" s="32"/>
      <c r="EC25" s="32"/>
      <c r="ED25" s="34"/>
      <c r="EE25" s="32"/>
      <c r="EF25" s="32"/>
      <c r="EG25" s="33" t="str">
        <f t="shared" si="49"/>
        <v/>
      </c>
      <c r="EH25" s="33" t="str">
        <f t="shared" si="50"/>
        <v/>
      </c>
      <c r="EI25" s="33" t="str">
        <f t="shared" si="51"/>
        <v/>
      </c>
      <c r="EJ25" s="32"/>
      <c r="EK25" s="33" t="str">
        <f>IF(ISBLANK(EJ25),"",VLOOKUP(EJ25,role!A:E,2,FALSE))</f>
        <v/>
      </c>
      <c r="EL25" s="33" t="str">
        <f>IF(ISBLANK(EJ25),"",VLOOKUP(EJ25,role!A:E,3,FALSE))</f>
        <v/>
      </c>
      <c r="EM25" s="33" t="str">
        <f>IF(ISBLANK(EJ25),"",VLOOKUP(EJ25,role!A:E,4,FALSE))</f>
        <v/>
      </c>
      <c r="EN25" s="33" t="str">
        <f>IF(ISBLANK(EJ25),"",VLOOKUP(EJ25,role!A:E,5,FALSE))</f>
        <v/>
      </c>
      <c r="EU25" s="32"/>
      <c r="EV25" s="32"/>
      <c r="EW25" s="41"/>
      <c r="EX25" s="32"/>
      <c r="EY25" s="33" t="str">
        <f t="shared" si="52"/>
        <v/>
      </c>
      <c r="EZ25" s="33" t="str">
        <f t="shared" si="53"/>
        <v/>
      </c>
      <c r="FA25" s="33" t="str">
        <f t="shared" si="54"/>
        <v/>
      </c>
      <c r="FB25" s="32"/>
      <c r="FC25" s="33" t="str">
        <f>IF(ISBLANK(FB25),"",VLOOKUP(FB25,role!A:E,2,FALSE))</f>
        <v/>
      </c>
      <c r="FD25" s="33" t="str">
        <f>IF(ISBLANK(FB25),"",VLOOKUP(FB25,role!A:E,3,FALSE))</f>
        <v/>
      </c>
      <c r="FE25" s="33" t="str">
        <f>IF(ISBLANK(FB25),"",VLOOKUP(FB25,role!A:E,4,FALSE))</f>
        <v/>
      </c>
      <c r="FF25" s="33" t="str">
        <f>IF(ISBLANK(FB25),"",VLOOKUP(FB25,role!A:E,5,FALSE))</f>
        <v/>
      </c>
      <c r="FM25" s="32"/>
      <c r="FN25" s="32"/>
      <c r="FO25" s="41"/>
      <c r="FP25" s="32"/>
      <c r="FQ25" s="33" t="str">
        <f t="shared" si="55"/>
        <v/>
      </c>
      <c r="FR25" s="33" t="str">
        <f t="shared" si="56"/>
        <v/>
      </c>
      <c r="FS25" s="33" t="str">
        <f t="shared" si="57"/>
        <v/>
      </c>
      <c r="FT25" s="32"/>
      <c r="FU25" s="33" t="str">
        <f>IF(ISBLANK(FT25),"",VLOOKUP(FT25,role!A:E,2,FALSE))</f>
        <v/>
      </c>
      <c r="FV25" s="33" t="str">
        <f>IF(ISBLANK(FT25),"",VLOOKUP(FT25,role!A:E,3,FALSE))</f>
        <v/>
      </c>
      <c r="FW25" s="33" t="str">
        <f>IF(ISBLANK(FT25),"",VLOOKUP(FT25,role!A:E,4,FALSE))</f>
        <v/>
      </c>
      <c r="FX25" s="33" t="str">
        <f>IF(ISBLANK(FT25),"",VLOOKUP(FT25,role!A:E,5,FALSE))</f>
        <v/>
      </c>
      <c r="GE25" s="32"/>
      <c r="GF25" s="32"/>
      <c r="GG25" s="41"/>
      <c r="GH25" s="32"/>
      <c r="GI25" s="33" t="str">
        <f t="shared" si="58"/>
        <v/>
      </c>
      <c r="GJ25" s="33" t="str">
        <f t="shared" si="59"/>
        <v/>
      </c>
      <c r="GK25" s="33" t="str">
        <f t="shared" si="60"/>
        <v/>
      </c>
      <c r="GL25" s="32"/>
      <c r="GM25" s="33" t="str">
        <f>IF(ISBLANK(GL25),"",VLOOKUP(GL25,role!A:E,2,FALSE))</f>
        <v/>
      </c>
      <c r="GN25" s="33" t="str">
        <f>IF(ISBLANK(GL25),"",VLOOKUP(GL25,role!A:E,3,FALSE))</f>
        <v/>
      </c>
      <c r="GO25" s="33" t="str">
        <f>IF(ISBLANK(GL25),"",VLOOKUP(GL25,role!A:E,4,FALSE))</f>
        <v/>
      </c>
      <c r="GP25" s="33" t="str">
        <f>IF(ISBLANK(GL25),"",VLOOKUP(GL25,role!A:E,5,FALSE))</f>
        <v/>
      </c>
      <c r="GW25" s="32"/>
      <c r="GX25" s="32"/>
      <c r="GY25" s="41"/>
      <c r="GZ25" s="32"/>
      <c r="HA25" s="33" t="str">
        <f t="shared" si="61"/>
        <v/>
      </c>
      <c r="HB25" s="33" t="str">
        <f t="shared" si="62"/>
        <v/>
      </c>
      <c r="HC25" s="33" t="str">
        <f t="shared" si="63"/>
        <v/>
      </c>
      <c r="HD25" s="32"/>
      <c r="HE25" s="33" t="str">
        <f>IF(ISBLANK(HD25),"",VLOOKUP(HD25,role!A:E,2,FALSE))</f>
        <v/>
      </c>
      <c r="HF25" s="33" t="str">
        <f>IF(ISBLANK(HD25),"",VLOOKUP(HD25,role!A:E,3,FALSE))</f>
        <v/>
      </c>
      <c r="HG25" s="33" t="str">
        <f>IF(ISBLANK(HD25),"",VLOOKUP(HD25,role!A:E,4,FALSE))</f>
        <v/>
      </c>
      <c r="HH25" s="33" t="str">
        <f>IF(ISBLANK(HD25),"",VLOOKUP(HD25,role!A:E,5,FALSE))</f>
        <v/>
      </c>
      <c r="HO25" s="32"/>
      <c r="HP25" s="32"/>
      <c r="HQ25" s="34"/>
      <c r="HR25" s="32"/>
      <c r="HS25" s="32"/>
      <c r="HT25" s="33" t="str">
        <f t="shared" si="64"/>
        <v/>
      </c>
      <c r="HU25" s="33" t="str">
        <f t="shared" si="65"/>
        <v/>
      </c>
      <c r="HV25" s="33" t="str">
        <f t="shared" si="66"/>
        <v/>
      </c>
      <c r="HW25" s="32"/>
      <c r="HX25" s="33" t="str">
        <f>IF(ISBLANK(HW25),"",VLOOKUP(HW25,role!A:E,2,FALSE))</f>
        <v/>
      </c>
      <c r="HY25" s="33" t="str">
        <f>IF(ISBLANK(HW25),"",VLOOKUP(HW25,role!A:E,3,FALSE))</f>
        <v/>
      </c>
      <c r="HZ25" s="33" t="str">
        <f>IF(ISBLANK(HW25),"",VLOOKUP(HW25,role!A:E,4,FALSE))</f>
        <v/>
      </c>
      <c r="IA25" s="33" t="str">
        <f>IF(ISBLANK(HW25),"",VLOOKUP(HW25,role!A:E,5,FALSE))</f>
        <v/>
      </c>
      <c r="IH25" s="32"/>
      <c r="II25" s="32"/>
      <c r="IJ25" s="41"/>
      <c r="IK25" s="32"/>
      <c r="IL25" s="33" t="str">
        <f t="shared" si="67"/>
        <v/>
      </c>
      <c r="IM25" s="33" t="str">
        <f t="shared" si="68"/>
        <v/>
      </c>
      <c r="IN25" s="33" t="str">
        <f t="shared" si="69"/>
        <v/>
      </c>
      <c r="IO25" s="32"/>
      <c r="IP25" s="33" t="str">
        <f>IF(ISBLANK(IO25),"",VLOOKUP(IO25,role!A:E,2,FALSE))</f>
        <v/>
      </c>
      <c r="IQ25" s="33" t="str">
        <f>IF(ISBLANK(IO25),"",VLOOKUP(IO25,role!A:E,3,FALSE))</f>
        <v/>
      </c>
      <c r="IR25" s="33" t="str">
        <f>IF(ISBLANK(IO25),"",VLOOKUP(IO25,role!A:E,4,FALSE))</f>
        <v/>
      </c>
      <c r="IS25" s="33" t="str">
        <f>IF(ISBLANK(IO25),"",VLOOKUP(IO25,role!A:E,5,FALSE))</f>
        <v/>
      </c>
      <c r="IZ25" s="32"/>
      <c r="JA25" s="32"/>
      <c r="JB25" s="41"/>
      <c r="JC25" s="32"/>
      <c r="JD25" s="33" t="str">
        <f t="shared" si="70"/>
        <v/>
      </c>
      <c r="JE25" s="33" t="str">
        <f t="shared" si="71"/>
        <v/>
      </c>
      <c r="JF25" s="33" t="str">
        <f t="shared" si="72"/>
        <v/>
      </c>
      <c r="JG25" s="32"/>
      <c r="JH25" s="33" t="str">
        <f>IF(ISBLANK(JG25),"",VLOOKUP(JG25,role!A:E,2,FALSE))</f>
        <v/>
      </c>
      <c r="JI25" s="33" t="str">
        <f>IF(ISBLANK(JG25),"",VLOOKUP(JG25,role!A:E,3,FALSE))</f>
        <v/>
      </c>
      <c r="JJ25" s="33" t="str">
        <f>IF(ISBLANK(JG25),"",VLOOKUP(JG25,role!A:E,4,FALSE))</f>
        <v/>
      </c>
      <c r="JK25" s="33" t="str">
        <f>IF(ISBLANK(JG25),"",VLOOKUP(JG25,role!A:E,5,FALSE))</f>
        <v/>
      </c>
      <c r="JR25" s="32"/>
      <c r="JS25" s="32"/>
      <c r="JT25" s="41"/>
      <c r="JU25" s="32"/>
      <c r="JV25" s="33" t="str">
        <f t="shared" si="73"/>
        <v/>
      </c>
      <c r="JW25" s="33" t="str">
        <f t="shared" si="74"/>
        <v/>
      </c>
      <c r="JX25" s="33" t="str">
        <f t="shared" si="75"/>
        <v/>
      </c>
      <c r="JY25" s="32"/>
      <c r="JZ25" s="33" t="str">
        <f>IF(ISBLANK(JY25),"",VLOOKUP(JY25,role!A:E,2,FALSE))</f>
        <v/>
      </c>
      <c r="KA25" s="33" t="str">
        <f>IF(ISBLANK(JY25),"",VLOOKUP(JY25,role!A:E,3,FALSE))</f>
        <v/>
      </c>
      <c r="KB25" s="33" t="str">
        <f>IF(ISBLANK(JY25),"",VLOOKUP(JY25,role!A:E,4,FALSE))</f>
        <v/>
      </c>
      <c r="KC25" s="33" t="str">
        <f>IF(ISBLANK(JY25),"",VLOOKUP(JY25,role!A:E,5,FALSE))</f>
        <v/>
      </c>
      <c r="KJ25" s="32"/>
      <c r="KK25" s="32"/>
      <c r="KL25" s="41"/>
      <c r="KM25" s="32"/>
      <c r="KN25" s="33" t="str">
        <f t="shared" si="76"/>
        <v/>
      </c>
      <c r="KO25" s="33" t="str">
        <f t="shared" si="77"/>
        <v/>
      </c>
      <c r="KP25" s="33" t="str">
        <f t="shared" si="78"/>
        <v/>
      </c>
      <c r="KQ25" s="32"/>
      <c r="KR25" s="33" t="str">
        <f>IF(ISBLANK(KQ25),"",VLOOKUP(KQ25,role!A:E,2,FALSE))</f>
        <v/>
      </c>
      <c r="KS25" s="33" t="str">
        <f>IF(ISBLANK(KQ25),"",VLOOKUP(KQ25,role!A:E,3,FALSE))</f>
        <v/>
      </c>
      <c r="KT25" s="33" t="str">
        <f>IF(ISBLANK(KQ25),"",VLOOKUP(KQ25,role!A:E,4,FALSE))</f>
        <v/>
      </c>
      <c r="KU25" s="33" t="str">
        <f>IF(ISBLANK(KQ25),"",VLOOKUP(KQ25,role!A:E,5,FALSE))</f>
        <v/>
      </c>
      <c r="LB25" s="32"/>
      <c r="LC25" s="32"/>
      <c r="LD25" s="41"/>
      <c r="LE25" s="32"/>
      <c r="LF25" s="33" t="str">
        <f t="shared" si="79"/>
        <v/>
      </c>
      <c r="LG25" s="33" t="str">
        <f t="shared" si="80"/>
        <v/>
      </c>
      <c r="LH25" s="33" t="str">
        <f t="shared" si="81"/>
        <v/>
      </c>
      <c r="LI25" s="32"/>
      <c r="LJ25" s="33" t="str">
        <f>IF(ISBLANK(LI25),"",VLOOKUP(LI25,role!A:E,2,FALSE))</f>
        <v/>
      </c>
      <c r="LK25" s="33" t="str">
        <f>IF(ISBLANK(LI25),"",VLOOKUP(LI25,role!A:E,3,FALSE))</f>
        <v/>
      </c>
      <c r="LL25" s="33" t="str">
        <f>IF(ISBLANK(LI25),"",VLOOKUP(LI25,role!A:E,4,FALSE))</f>
        <v/>
      </c>
      <c r="LM25" s="33" t="str">
        <f>IF(ISBLANK(LI25),"",VLOOKUP(LI25,role!A:E,5,FALSE))</f>
        <v/>
      </c>
      <c r="LT25" s="32"/>
      <c r="LU25" s="32"/>
      <c r="LV25" s="41"/>
      <c r="LW25" s="32"/>
      <c r="LX25" s="33" t="str">
        <f t="shared" si="82"/>
        <v/>
      </c>
      <c r="LY25" s="33" t="str">
        <f t="shared" si="83"/>
        <v/>
      </c>
      <c r="LZ25" s="33" t="str">
        <f t="shared" si="84"/>
        <v/>
      </c>
      <c r="MA25" s="32"/>
      <c r="MB25" s="33" t="str">
        <f>IF(ISBLANK(MA25),"",VLOOKUP(MA25,role!A:E,2,FALSE))</f>
        <v/>
      </c>
      <c r="MC25" s="33" t="str">
        <f>IF(ISBLANK(MA25),"",VLOOKUP(MA25,role!A:E,3,FALSE))</f>
        <v/>
      </c>
      <c r="MD25" s="33" t="str">
        <f>IF(ISBLANK(MA25),"",VLOOKUP(MA25,role!A:E,4,FALSE))</f>
        <v/>
      </c>
      <c r="ME25" s="33" t="str">
        <f>IF(ISBLANK(MA25),"",VLOOKUP(MA25,role!A:E,5,FALSE))</f>
        <v/>
      </c>
      <c r="ML25" s="32"/>
      <c r="MM25" s="32"/>
      <c r="MN25" s="41"/>
      <c r="MO25" s="32"/>
      <c r="MP25" s="33" t="str">
        <f t="shared" si="85"/>
        <v/>
      </c>
      <c r="MQ25" s="33" t="str">
        <f t="shared" si="86"/>
        <v/>
      </c>
      <c r="MR25" s="33" t="str">
        <f t="shared" si="87"/>
        <v/>
      </c>
      <c r="MS25" s="32"/>
      <c r="MT25" s="33" t="str">
        <f>IF(ISBLANK(MS25),"",VLOOKUP(MS25,role!A:E,2,FALSE))</f>
        <v/>
      </c>
      <c r="MU25" s="33" t="str">
        <f>IF(ISBLANK(MS25),"",VLOOKUP(MS25,role!A:E,3,FALSE))</f>
        <v/>
      </c>
      <c r="MV25" s="33" t="str">
        <f>IF(ISBLANK(MS25),"",VLOOKUP(MS25,role!A:E,4,FALSE))</f>
        <v/>
      </c>
      <c r="MW25" s="33" t="str">
        <f>IF(ISBLANK(MS25),"",VLOOKUP(MS25,role!A:E,5,FALSE))</f>
        <v/>
      </c>
      <c r="ND25" s="32"/>
      <c r="NE25" s="32"/>
      <c r="NF25" s="41"/>
      <c r="NG25" s="32"/>
      <c r="NH25" s="33" t="str">
        <f t="shared" si="88"/>
        <v/>
      </c>
      <c r="NI25" s="33" t="str">
        <f t="shared" si="89"/>
        <v/>
      </c>
      <c r="NJ25" s="33" t="str">
        <f t="shared" si="90"/>
        <v/>
      </c>
      <c r="NK25" s="32"/>
      <c r="NL25" s="33" t="str">
        <f>IF(ISBLANK(NK25),"",VLOOKUP(NK25,role!A:E,2,FALSE))</f>
        <v/>
      </c>
      <c r="NM25" s="33" t="str">
        <f>IF(ISBLANK(NK25),"",VLOOKUP(NK25,role!A:E,3,FALSE))</f>
        <v/>
      </c>
      <c r="NN25" s="33" t="str">
        <f>IF(ISBLANK(NK25),"",VLOOKUP(NK25,role!A:E,4,FALSE))</f>
        <v/>
      </c>
      <c r="NO25" s="33" t="str">
        <f>IF(ISBLANK(NK25),"",VLOOKUP(NK25,role!A:E,5,FALSE))</f>
        <v/>
      </c>
      <c r="NV25" s="32"/>
      <c r="NW25" s="32"/>
      <c r="NX25" s="41"/>
      <c r="NY25" s="32"/>
      <c r="NZ25" s="33" t="str">
        <f t="shared" si="91"/>
        <v/>
      </c>
      <c r="OA25" s="33" t="str">
        <f t="shared" si="92"/>
        <v/>
      </c>
      <c r="OB25" s="33" t="str">
        <f t="shared" si="93"/>
        <v/>
      </c>
      <c r="OC25" s="32"/>
      <c r="OD25" s="33" t="str">
        <f>IF(ISBLANK(OC25),"",VLOOKUP(OC25,role!A:E,2,FALSE))</f>
        <v/>
      </c>
      <c r="OE25" s="33" t="str">
        <f>IF(ISBLANK(OC25),"",VLOOKUP(OC25,role!A:E,3,FALSE))</f>
        <v/>
      </c>
      <c r="OF25" s="33" t="str">
        <f>IF(ISBLANK(OC25),"",VLOOKUP(OC25,role!A:E,4,FALSE))</f>
        <v/>
      </c>
      <c r="OG25" s="33" t="str">
        <f>IF(ISBLANK(OC25),"",VLOOKUP(OC25,role!A:E,5,FALSE))</f>
        <v/>
      </c>
      <c r="OR25" s="36" t="str">
        <f t="shared" si="94"/>
        <v/>
      </c>
      <c r="OS25" s="33" t="str">
        <f t="shared" si="95"/>
        <v/>
      </c>
      <c r="OT25" s="33" t="str">
        <f t="shared" si="226"/>
        <v/>
      </c>
      <c r="OU25" s="33" t="str">
        <f t="shared" si="227"/>
        <v/>
      </c>
      <c r="OV25" s="33" t="str">
        <f t="shared" si="228"/>
        <v/>
      </c>
      <c r="OW25" s="33" t="str">
        <f t="shared" si="229"/>
        <v/>
      </c>
      <c r="OY25" s="36" t="str">
        <f t="shared" si="100"/>
        <v/>
      </c>
      <c r="OZ25" s="33" t="str">
        <f t="shared" si="101"/>
        <v/>
      </c>
      <c r="PA25" s="33" t="str">
        <f t="shared" si="102"/>
        <v/>
      </c>
      <c r="PB25" s="33" t="str">
        <f t="shared" si="103"/>
        <v/>
      </c>
      <c r="PC25" s="33" t="str">
        <f t="shared" si="104"/>
        <v/>
      </c>
      <c r="PD25" s="33" t="str">
        <f t="shared" si="105"/>
        <v/>
      </c>
      <c r="PF25" s="36" t="str">
        <f t="shared" si="106"/>
        <v/>
      </c>
      <c r="PG25" s="33" t="str">
        <f t="shared" si="107"/>
        <v/>
      </c>
      <c r="PH25" s="33" t="str">
        <f t="shared" si="108"/>
        <v/>
      </c>
      <c r="PI25" s="33" t="str">
        <f t="shared" si="109"/>
        <v/>
      </c>
      <c r="PJ25" s="33" t="str">
        <f t="shared" si="110"/>
        <v/>
      </c>
      <c r="PK25" s="33" t="str">
        <f t="shared" si="111"/>
        <v/>
      </c>
      <c r="PM25" s="36" t="str">
        <f t="shared" si="112"/>
        <v/>
      </c>
      <c r="PN25" s="33" t="str">
        <f t="shared" si="113"/>
        <v/>
      </c>
      <c r="PO25" s="33" t="str">
        <f t="shared" si="114"/>
        <v/>
      </c>
      <c r="PP25" s="33" t="str">
        <f t="shared" si="115"/>
        <v/>
      </c>
      <c r="PQ25" s="33" t="str">
        <f t="shared" si="116"/>
        <v/>
      </c>
      <c r="PR25" s="33" t="str">
        <f t="shared" si="117"/>
        <v/>
      </c>
      <c r="PT25" s="36" t="str">
        <f t="shared" si="118"/>
        <v/>
      </c>
      <c r="PU25" s="33" t="str">
        <f t="shared" si="119"/>
        <v/>
      </c>
      <c r="PV25" s="33" t="str">
        <f t="shared" si="120"/>
        <v/>
      </c>
      <c r="PW25" s="33" t="str">
        <f t="shared" si="121"/>
        <v/>
      </c>
      <c r="PX25" s="33" t="str">
        <f t="shared" si="122"/>
        <v/>
      </c>
      <c r="PY25" s="33" t="str">
        <f t="shared" si="123"/>
        <v/>
      </c>
      <c r="QB25" s="36" t="str">
        <f t="shared" si="124"/>
        <v/>
      </c>
      <c r="QC25" s="33" t="str">
        <f t="shared" si="125"/>
        <v/>
      </c>
      <c r="QD25" s="33" t="str">
        <f t="shared" si="126"/>
        <v/>
      </c>
      <c r="QE25" s="33" t="str">
        <f t="shared" si="127"/>
        <v/>
      </c>
      <c r="QF25" s="33" t="str">
        <f t="shared" si="128"/>
        <v/>
      </c>
      <c r="QG25" s="33" t="str">
        <f t="shared" si="129"/>
        <v/>
      </c>
      <c r="QI25" s="36" t="str">
        <f t="shared" si="130"/>
        <v/>
      </c>
      <c r="QJ25" s="33" t="str">
        <f t="shared" si="131"/>
        <v/>
      </c>
      <c r="QK25" s="33" t="str">
        <f t="shared" si="132"/>
        <v/>
      </c>
      <c r="QL25" s="33" t="str">
        <f t="shared" si="133"/>
        <v/>
      </c>
      <c r="QM25" s="33" t="str">
        <f t="shared" si="134"/>
        <v/>
      </c>
      <c r="QN25" s="33" t="str">
        <f t="shared" si="135"/>
        <v/>
      </c>
      <c r="QP25" s="36" t="str">
        <f t="shared" si="136"/>
        <v/>
      </c>
      <c r="QQ25" s="33" t="str">
        <f t="shared" si="137"/>
        <v/>
      </c>
      <c r="QR25" s="33" t="str">
        <f t="shared" si="138"/>
        <v/>
      </c>
      <c r="QS25" s="33" t="str">
        <f t="shared" si="139"/>
        <v/>
      </c>
      <c r="QT25" s="33" t="str">
        <f t="shared" si="140"/>
        <v/>
      </c>
      <c r="QU25" s="33" t="str">
        <f t="shared" si="141"/>
        <v/>
      </c>
      <c r="QW25" s="36" t="str">
        <f t="shared" si="142"/>
        <v/>
      </c>
      <c r="QX25" s="33" t="str">
        <f t="shared" si="143"/>
        <v/>
      </c>
      <c r="QY25" s="33" t="str">
        <f t="shared" si="144"/>
        <v/>
      </c>
      <c r="QZ25" s="33" t="str">
        <f t="shared" si="145"/>
        <v/>
      </c>
      <c r="RA25" s="33" t="str">
        <f t="shared" si="146"/>
        <v/>
      </c>
      <c r="RB25" s="33" t="str">
        <f t="shared" si="147"/>
        <v/>
      </c>
      <c r="RD25" s="36" t="str">
        <f t="shared" si="148"/>
        <v/>
      </c>
      <c r="RE25" s="33" t="str">
        <f t="shared" si="149"/>
        <v/>
      </c>
      <c r="RF25" s="33" t="str">
        <f t="shared" si="150"/>
        <v/>
      </c>
      <c r="RG25" s="33" t="str">
        <f t="shared" si="151"/>
        <v/>
      </c>
      <c r="RH25" s="33" t="str">
        <f t="shared" si="152"/>
        <v/>
      </c>
      <c r="RI25" s="33" t="str">
        <f t="shared" si="153"/>
        <v/>
      </c>
      <c r="RM25" s="33" t="str">
        <f t="shared" si="154"/>
        <v/>
      </c>
      <c r="RO25" s="33" t="str">
        <f t="shared" si="155"/>
        <v/>
      </c>
      <c r="RQ25" s="33" t="str">
        <f t="shared" si="156"/>
        <v/>
      </c>
      <c r="RS25" s="33" t="str">
        <f t="shared" si="156"/>
        <v/>
      </c>
      <c r="RU25" s="33" t="str">
        <f t="shared" ref="RU25" si="468">IF(ISBLANK(RT25),"","topic")</f>
        <v/>
      </c>
      <c r="RW25" s="33" t="str">
        <f t="shared" ref="RW25" si="469">IF(ISBLANK(RV25),"","topic")</f>
        <v/>
      </c>
      <c r="RY25" s="33" t="str">
        <f t="shared" ref="RY25" si="470">IF(ISBLANK(RX25),"","topic")</f>
        <v/>
      </c>
      <c r="SA25" s="33" t="str">
        <f t="shared" ref="SA25" si="471">IF(ISBLANK(RZ25),"","topic")</f>
        <v/>
      </c>
      <c r="SC25" s="33" t="str">
        <f t="shared" ref="SC25" si="472">IF(ISBLANK(SB25),"","topic")</f>
        <v/>
      </c>
      <c r="SE25" s="33" t="str">
        <f t="shared" ref="SE25" si="473">IF(ISBLANK(SD25),"","topic")</f>
        <v/>
      </c>
      <c r="SG25" s="33" t="str">
        <f t="shared" ref="SG25" si="474">IF(ISBLANK(SF25),"","topic")</f>
        <v/>
      </c>
      <c r="SJ25" s="33" t="str">
        <f t="shared" si="164"/>
        <v/>
      </c>
      <c r="SL25" s="33" t="str">
        <f t="shared" si="165"/>
        <v/>
      </c>
      <c r="SN25" s="33" t="str">
        <f t="shared" si="166"/>
        <v/>
      </c>
      <c r="SP25" s="33" t="str">
        <f t="shared" si="167"/>
        <v/>
      </c>
      <c r="SR25" s="33" t="str">
        <f t="shared" si="168"/>
        <v/>
      </c>
      <c r="SU25" s="33" t="str">
        <f t="shared" si="169"/>
        <v/>
      </c>
      <c r="SW25" s="33" t="str">
        <f t="shared" si="169"/>
        <v/>
      </c>
      <c r="SY25" s="33" t="str">
        <f t="shared" si="169"/>
        <v/>
      </c>
      <c r="TA25" s="33" t="str">
        <f t="shared" si="169"/>
        <v/>
      </c>
      <c r="TC25" s="33" t="str">
        <f t="shared" si="170"/>
        <v/>
      </c>
      <c r="TF25" s="33" t="str">
        <f t="shared" si="171"/>
        <v/>
      </c>
      <c r="TH25" s="33" t="str">
        <f t="shared" si="171"/>
        <v/>
      </c>
      <c r="TJ25" s="33" t="str">
        <f t="shared" ref="TJ25" si="475">IF(ISBLANK(TI25),"","geographic")</f>
        <v/>
      </c>
      <c r="TL25" s="33" t="str">
        <f t="shared" ref="TL25" si="476">IF(ISBLANK(TK25),"","geographic")</f>
        <v/>
      </c>
      <c r="TN25" s="33" t="str">
        <f t="shared" ref="TN25" si="477">IF(ISBLANK(TM25),"","geographic")</f>
        <v/>
      </c>
      <c r="TQ25" s="33" t="str">
        <f t="shared" si="175"/>
        <v/>
      </c>
      <c r="TS25" s="33" t="str">
        <f t="shared" si="175"/>
        <v/>
      </c>
      <c r="TU25" s="33" t="str">
        <f t="shared" ref="TU25" si="478">IF(ISBLANK(TT25),"","temporal")</f>
        <v/>
      </c>
      <c r="TW25" s="33" t="str">
        <f t="shared" ref="TW25" si="479">IF(ISBLANK(TV25),"","temporal")</f>
        <v/>
      </c>
      <c r="TY25" s="33" t="str">
        <f t="shared" ref="TY25" si="480">IF(ISBLANK(TX25),"","temporal")</f>
        <v/>
      </c>
      <c r="UA25" s="32"/>
      <c r="UB25" s="33" t="str">
        <f t="shared" si="179"/>
        <v/>
      </c>
      <c r="UC25" s="33" t="str">
        <f t="shared" si="180"/>
        <v/>
      </c>
      <c r="UD25" s="32"/>
      <c r="UE25" s="33" t="str">
        <f t="shared" si="181"/>
        <v/>
      </c>
      <c r="UF25" s="33" t="str">
        <f t="shared" si="259"/>
        <v/>
      </c>
      <c r="UG25" s="32"/>
      <c r="UH25" s="33" t="str">
        <f t="shared" si="183"/>
        <v/>
      </c>
      <c r="UI25" s="33" t="str">
        <f t="shared" si="184"/>
        <v/>
      </c>
      <c r="UJ25" s="32"/>
      <c r="UK25" s="33" t="str">
        <f t="shared" si="185"/>
        <v/>
      </c>
      <c r="UL25" s="33" t="str">
        <f t="shared" si="186"/>
        <v/>
      </c>
      <c r="UM25" s="32"/>
      <c r="UN25" s="33" t="str">
        <f t="shared" si="187"/>
        <v/>
      </c>
      <c r="UO25" s="33" t="str">
        <f t="shared" si="188"/>
        <v/>
      </c>
      <c r="UR25" s="36" t="str">
        <f t="shared" si="189"/>
        <v/>
      </c>
      <c r="US25" s="36" t="str">
        <f t="shared" si="2"/>
        <v/>
      </c>
      <c r="UU25" s="36" t="str">
        <f t="shared" si="190"/>
        <v/>
      </c>
      <c r="UV25" s="36" t="str">
        <f t="shared" si="3"/>
        <v/>
      </c>
      <c r="UX25" s="36" t="str">
        <f t="shared" si="191"/>
        <v/>
      </c>
      <c r="UY25" s="36" t="str">
        <f t="shared" si="4"/>
        <v/>
      </c>
      <c r="VA25" s="36" t="str">
        <f t="shared" si="192"/>
        <v/>
      </c>
      <c r="VB25" s="36" t="str">
        <f t="shared" si="5"/>
        <v/>
      </c>
      <c r="VD25" s="36" t="str">
        <f t="shared" si="193"/>
        <v/>
      </c>
      <c r="VE25" s="36" t="str">
        <f t="shared" si="6"/>
        <v/>
      </c>
      <c r="VH25" s="36" t="str">
        <f t="shared" si="194"/>
        <v/>
      </c>
      <c r="VI25" s="36" t="str">
        <f t="shared" si="7"/>
        <v/>
      </c>
      <c r="VK25" s="36" t="str">
        <f t="shared" si="195"/>
        <v/>
      </c>
      <c r="VL25" s="36" t="str">
        <f t="shared" si="8"/>
        <v/>
      </c>
      <c r="VN25" s="36" t="str">
        <f t="shared" si="196"/>
        <v/>
      </c>
      <c r="VO25" s="36" t="str">
        <f t="shared" si="9"/>
        <v/>
      </c>
      <c r="VQ25" s="36" t="str">
        <f t="shared" si="197"/>
        <v/>
      </c>
      <c r="VR25" s="36" t="str">
        <f t="shared" si="10"/>
        <v/>
      </c>
      <c r="VT25" s="36" t="str">
        <f t="shared" si="198"/>
        <v/>
      </c>
      <c r="VU25" s="36" t="str">
        <f t="shared" si="11"/>
        <v/>
      </c>
      <c r="VY25" s="33" t="str">
        <f t="shared" si="243"/>
        <v/>
      </c>
      <c r="WB25" s="36" t="str">
        <f t="shared" si="199"/>
        <v/>
      </c>
      <c r="WC25" s="33" t="str">
        <f t="shared" si="200"/>
        <v/>
      </c>
      <c r="WD25" s="32"/>
      <c r="WE25" s="32"/>
      <c r="WF25" s="36" t="str">
        <f t="shared" si="201"/>
        <v/>
      </c>
      <c r="WG25" s="33" t="str">
        <f t="shared" si="202"/>
        <v/>
      </c>
      <c r="WH25" s="32"/>
      <c r="WI25" s="32"/>
      <c r="WJ25" s="36" t="str">
        <f t="shared" si="203"/>
        <v/>
      </c>
      <c r="WK25" s="33" t="str">
        <f t="shared" si="204"/>
        <v/>
      </c>
      <c r="WL25" s="32"/>
      <c r="WM25" s="32"/>
      <c r="WN25" s="36" t="str">
        <f t="shared" si="205"/>
        <v/>
      </c>
      <c r="WO25" s="33" t="str">
        <f t="shared" si="206"/>
        <v/>
      </c>
      <c r="WP25" s="33"/>
      <c r="WQ25" s="32"/>
      <c r="WR25" s="36" t="str">
        <f t="shared" si="207"/>
        <v/>
      </c>
      <c r="WS25" s="33" t="str">
        <f t="shared" si="208"/>
        <v/>
      </c>
      <c r="WU25" s="33" t="str">
        <f t="shared" si="12"/>
        <v/>
      </c>
      <c r="WV25" s="33" t="str">
        <f t="shared" si="13"/>
        <v/>
      </c>
      <c r="WW25" s="33" t="str">
        <f t="shared" si="14"/>
        <v/>
      </c>
      <c r="WX25" s="33" t="str">
        <f t="shared" si="15"/>
        <v/>
      </c>
      <c r="WY25" s="33" t="str">
        <f t="shared" si="16"/>
        <v/>
      </c>
      <c r="WZ25" s="33" t="str">
        <f t="shared" si="17"/>
        <v/>
      </c>
      <c r="XA25" s="33" t="str">
        <f t="shared" si="18"/>
        <v/>
      </c>
      <c r="XB25" s="33" t="str">
        <f t="shared" si="19"/>
        <v/>
      </c>
      <c r="XC25" s="33" t="str">
        <f t="shared" si="20"/>
        <v/>
      </c>
    </row>
    <row r="26" spans="3:627" x14ac:dyDescent="0.35">
      <c r="C26" s="33" t="str">
        <f t="shared" si="21"/>
        <v/>
      </c>
      <c r="E26" s="32" t="str">
        <f t="shared" si="22"/>
        <v/>
      </c>
      <c r="F26" s="33" t="str">
        <f t="shared" si="23"/>
        <v/>
      </c>
      <c r="G26" s="33" t="str">
        <f t="shared" si="24"/>
        <v/>
      </c>
      <c r="J26" s="33" t="str">
        <f t="shared" si="25"/>
        <v/>
      </c>
      <c r="K26" s="33" t="str">
        <f t="shared" si="26"/>
        <v/>
      </c>
      <c r="L26" s="33" t="str">
        <f t="shared" si="27"/>
        <v/>
      </c>
      <c r="N26" s="33" t="str">
        <f t="shared" si="0"/>
        <v/>
      </c>
      <c r="O26" s="33" t="str">
        <f t="shared" si="1"/>
        <v/>
      </c>
      <c r="Q26" s="33" t="str">
        <f t="shared" si="28"/>
        <v/>
      </c>
      <c r="R26" s="33" t="str">
        <f t="shared" si="29"/>
        <v/>
      </c>
      <c r="U26" s="33" t="str">
        <f t="shared" si="30"/>
        <v/>
      </c>
      <c r="V26" s="33" t="str">
        <f t="shared" si="31"/>
        <v/>
      </c>
      <c r="X26" s="32"/>
      <c r="Y26" s="33" t="str">
        <f>IF(ISBLANK(X26),"",VLOOKUP(X26,resource_type!A:C,3,FALSE))</f>
        <v/>
      </c>
      <c r="Z26" s="33" t="str">
        <f>IF(ISBLANK(X26),"",VLOOKUP(X26,resource_type!A:C,2,FALSE))</f>
        <v/>
      </c>
      <c r="AA26" s="33" t="str">
        <f t="shared" si="32"/>
        <v/>
      </c>
      <c r="AB26" s="33" t="str">
        <f t="shared" si="33"/>
        <v/>
      </c>
      <c r="AC26" s="32"/>
      <c r="AD26" s="33" t="str">
        <f>IF(ISBLANK(AC26),"",VLOOKUP(AC26,resource_type!A:C,3,FALSE))</f>
        <v/>
      </c>
      <c r="AE26" s="32"/>
      <c r="AF26" s="33" t="str">
        <f>IF(ISBLANK(AE26),"",VLOOKUP(AE26,resource_type!A:C,3,FALSE))</f>
        <v/>
      </c>
      <c r="AH26" s="32"/>
      <c r="AI26" s="33" t="str">
        <f t="shared" si="34"/>
        <v/>
      </c>
      <c r="AJ26" s="32"/>
      <c r="AK26" s="33" t="str">
        <f t="shared" si="35"/>
        <v/>
      </c>
      <c r="AL26" s="32"/>
      <c r="AM26" s="33" t="str">
        <f t="shared" si="36"/>
        <v/>
      </c>
      <c r="AP26" s="36" t="str">
        <f t="shared" si="244"/>
        <v/>
      </c>
      <c r="AQ26" s="36" t="str">
        <f t="shared" si="245"/>
        <v/>
      </c>
      <c r="AT26" s="33" t="str">
        <f t="shared" si="222"/>
        <v/>
      </c>
      <c r="AU26" s="33" t="str">
        <f t="shared" si="38"/>
        <v/>
      </c>
      <c r="AV26" s="33" t="str">
        <f t="shared" si="39"/>
        <v/>
      </c>
      <c r="AW26" s="32"/>
      <c r="AX26" s="33" t="str">
        <f>IF(ISBLANK(AW26),"",VLOOKUP(AW26,role!A:E,2,FALSE))</f>
        <v/>
      </c>
      <c r="AY26" s="33" t="str">
        <f>IF(ISBLANK(AW26),"",VLOOKUP(AW26,role!A:E,3,FALSE))</f>
        <v/>
      </c>
      <c r="AZ26" s="33" t="str">
        <f>IF(ISBLANK(AW26),"",VLOOKUP(AW26,role!A:E,4,FALSE))</f>
        <v/>
      </c>
      <c r="BA26" s="33" t="str">
        <f>IF(ISBLANK(AW26),"",VLOOKUP(AW26,role!A:E,5,FALSE))</f>
        <v/>
      </c>
      <c r="BL26" s="33" t="str">
        <f t="shared" si="223"/>
        <v/>
      </c>
      <c r="BM26" s="33" t="str">
        <f t="shared" si="224"/>
        <v/>
      </c>
      <c r="BN26" s="33" t="str">
        <f t="shared" si="225"/>
        <v/>
      </c>
      <c r="BO26" s="32"/>
      <c r="BP26" s="33" t="str">
        <f>IF(ISBLANK(BO26),"",VLOOKUP(BO26,role!A:E,2,FALSE))</f>
        <v/>
      </c>
      <c r="BQ26" s="33" t="str">
        <f>IF(ISBLANK(BO26),"",VLOOKUP(BO26,role!A:E,3,FALSE))</f>
        <v/>
      </c>
      <c r="BR26" s="33" t="str">
        <f>IF(ISBLANK(BO26),"",VLOOKUP(BO26,role!A:E,4,FALSE))</f>
        <v/>
      </c>
      <c r="BS26" s="33" t="str">
        <f>IF(ISBLANK(BO26),"",VLOOKUP(BO26,role!A:E,5,FALSE))</f>
        <v/>
      </c>
      <c r="CD26" s="33" t="str">
        <f t="shared" si="40"/>
        <v/>
      </c>
      <c r="CE26" s="33" t="str">
        <f t="shared" si="41"/>
        <v/>
      </c>
      <c r="CF26" s="33" t="str">
        <f t="shared" si="42"/>
        <v/>
      </c>
      <c r="CG26" s="32"/>
      <c r="CH26" s="33" t="str">
        <f>IF(ISBLANK(CG26),"",VLOOKUP(CG26,role!A:E,2,FALSE))</f>
        <v/>
      </c>
      <c r="CI26" s="33" t="str">
        <f>IF(ISBLANK(CG26),"",VLOOKUP(CG26,role!A:E,3,FALSE))</f>
        <v/>
      </c>
      <c r="CJ26" s="33" t="str">
        <f>IF(ISBLANK(CG26),"",VLOOKUP(CG26,role!A:E,4,FALSE))</f>
        <v/>
      </c>
      <c r="CK26" s="33" t="str">
        <f>IF(ISBLANK(CG26),"",VLOOKUP(CG26,role!A:E,5,FALSE))</f>
        <v/>
      </c>
      <c r="CR26" s="32"/>
      <c r="CS26" s="32"/>
      <c r="CT26" s="41"/>
      <c r="CU26" s="32"/>
      <c r="CV26" s="33" t="str">
        <f t="shared" si="43"/>
        <v/>
      </c>
      <c r="CW26" s="33" t="str">
        <f t="shared" si="44"/>
        <v/>
      </c>
      <c r="CX26" s="33" t="str">
        <f t="shared" si="45"/>
        <v/>
      </c>
      <c r="CY26" s="32"/>
      <c r="CZ26" s="33" t="str">
        <f>IF(ISBLANK(CY26),"",VLOOKUP(CY26,role!A:E,2,FALSE))</f>
        <v/>
      </c>
      <c r="DA26" s="33" t="str">
        <f>IF(ISBLANK(CY26),"",VLOOKUP(CY26,role!A:E,3,FALSE))</f>
        <v/>
      </c>
      <c r="DB26" s="33" t="str">
        <f>IF(ISBLANK(CY26),"",VLOOKUP(CY26,role!A:E,4,FALSE))</f>
        <v/>
      </c>
      <c r="DC26" s="33" t="str">
        <f>IF(ISBLANK(CY26),"",VLOOKUP(CY26,role!A:E,5,FALSE))</f>
        <v/>
      </c>
      <c r="DJ26" s="32"/>
      <c r="DK26" s="32"/>
      <c r="DL26" s="41"/>
      <c r="DM26" s="32"/>
      <c r="DN26" s="33" t="str">
        <f t="shared" si="46"/>
        <v/>
      </c>
      <c r="DO26" s="33" t="str">
        <f t="shared" si="47"/>
        <v/>
      </c>
      <c r="DP26" s="33" t="str">
        <f t="shared" si="48"/>
        <v/>
      </c>
      <c r="DQ26" s="32"/>
      <c r="DR26" s="33" t="str">
        <f>IF(ISBLANK(DQ26),"",VLOOKUP(DQ26,role!A:E,2,FALSE))</f>
        <v/>
      </c>
      <c r="DS26" s="33" t="str">
        <f>IF(ISBLANK(DQ26),"",VLOOKUP(DQ26,role!A:E,3,FALSE))</f>
        <v/>
      </c>
      <c r="DT26" s="33" t="str">
        <f>IF(ISBLANK(DQ26),"",VLOOKUP(DQ26,role!A:E,4,FALSE))</f>
        <v/>
      </c>
      <c r="DU26" s="33" t="str">
        <f>IF(ISBLANK(DQ26),"",VLOOKUP(DQ26,role!A:E,5,FALSE))</f>
        <v/>
      </c>
      <c r="EB26" s="32"/>
      <c r="EC26" s="32"/>
      <c r="ED26" s="34"/>
      <c r="EE26" s="32"/>
      <c r="EF26" s="32"/>
      <c r="EG26" s="33" t="str">
        <f t="shared" si="49"/>
        <v/>
      </c>
      <c r="EH26" s="33" t="str">
        <f t="shared" si="50"/>
        <v/>
      </c>
      <c r="EI26" s="33" t="str">
        <f t="shared" si="51"/>
        <v/>
      </c>
      <c r="EJ26" s="32"/>
      <c r="EK26" s="33" t="str">
        <f>IF(ISBLANK(EJ26),"",VLOOKUP(EJ26,role!A:E,2,FALSE))</f>
        <v/>
      </c>
      <c r="EL26" s="33" t="str">
        <f>IF(ISBLANK(EJ26),"",VLOOKUP(EJ26,role!A:E,3,FALSE))</f>
        <v/>
      </c>
      <c r="EM26" s="33" t="str">
        <f>IF(ISBLANK(EJ26),"",VLOOKUP(EJ26,role!A:E,4,FALSE))</f>
        <v/>
      </c>
      <c r="EN26" s="33" t="str">
        <f>IF(ISBLANK(EJ26),"",VLOOKUP(EJ26,role!A:E,5,FALSE))</f>
        <v/>
      </c>
      <c r="EU26" s="32"/>
      <c r="EV26" s="32"/>
      <c r="EW26" s="41"/>
      <c r="EX26" s="32"/>
      <c r="EY26" s="33" t="str">
        <f t="shared" si="52"/>
        <v/>
      </c>
      <c r="EZ26" s="33" t="str">
        <f t="shared" si="53"/>
        <v/>
      </c>
      <c r="FA26" s="33" t="str">
        <f t="shared" si="54"/>
        <v/>
      </c>
      <c r="FB26" s="32"/>
      <c r="FC26" s="33" t="str">
        <f>IF(ISBLANK(FB26),"",VLOOKUP(FB26,role!A:E,2,FALSE))</f>
        <v/>
      </c>
      <c r="FD26" s="33" t="str">
        <f>IF(ISBLANK(FB26),"",VLOOKUP(FB26,role!A:E,3,FALSE))</f>
        <v/>
      </c>
      <c r="FE26" s="33" t="str">
        <f>IF(ISBLANK(FB26),"",VLOOKUP(FB26,role!A:E,4,FALSE))</f>
        <v/>
      </c>
      <c r="FF26" s="33" t="str">
        <f>IF(ISBLANK(FB26),"",VLOOKUP(FB26,role!A:E,5,FALSE))</f>
        <v/>
      </c>
      <c r="FM26" s="32"/>
      <c r="FN26" s="32"/>
      <c r="FO26" s="41"/>
      <c r="FP26" s="32"/>
      <c r="FQ26" s="33" t="str">
        <f t="shared" si="55"/>
        <v/>
      </c>
      <c r="FR26" s="33" t="str">
        <f t="shared" si="56"/>
        <v/>
      </c>
      <c r="FS26" s="33" t="str">
        <f t="shared" si="57"/>
        <v/>
      </c>
      <c r="FT26" s="32"/>
      <c r="FU26" s="33" t="str">
        <f>IF(ISBLANK(FT26),"",VLOOKUP(FT26,role!A:E,2,FALSE))</f>
        <v/>
      </c>
      <c r="FV26" s="33" t="str">
        <f>IF(ISBLANK(FT26),"",VLOOKUP(FT26,role!A:E,3,FALSE))</f>
        <v/>
      </c>
      <c r="FW26" s="33" t="str">
        <f>IF(ISBLANK(FT26),"",VLOOKUP(FT26,role!A:E,4,FALSE))</f>
        <v/>
      </c>
      <c r="FX26" s="33" t="str">
        <f>IF(ISBLANK(FT26),"",VLOOKUP(FT26,role!A:E,5,FALSE))</f>
        <v/>
      </c>
      <c r="GE26" s="32"/>
      <c r="GF26" s="32"/>
      <c r="GG26" s="41"/>
      <c r="GH26" s="32"/>
      <c r="GI26" s="33" t="str">
        <f t="shared" si="58"/>
        <v/>
      </c>
      <c r="GJ26" s="33" t="str">
        <f t="shared" si="59"/>
        <v/>
      </c>
      <c r="GK26" s="33" t="str">
        <f t="shared" si="60"/>
        <v/>
      </c>
      <c r="GL26" s="32"/>
      <c r="GM26" s="33" t="str">
        <f>IF(ISBLANK(GL26),"",VLOOKUP(GL26,role!A:E,2,FALSE))</f>
        <v/>
      </c>
      <c r="GN26" s="33" t="str">
        <f>IF(ISBLANK(GL26),"",VLOOKUP(GL26,role!A:E,3,FALSE))</f>
        <v/>
      </c>
      <c r="GO26" s="33" t="str">
        <f>IF(ISBLANK(GL26),"",VLOOKUP(GL26,role!A:E,4,FALSE))</f>
        <v/>
      </c>
      <c r="GP26" s="33" t="str">
        <f>IF(ISBLANK(GL26),"",VLOOKUP(GL26,role!A:E,5,FALSE))</f>
        <v/>
      </c>
      <c r="GW26" s="32"/>
      <c r="GX26" s="32"/>
      <c r="GY26" s="41"/>
      <c r="GZ26" s="32"/>
      <c r="HA26" s="33" t="str">
        <f t="shared" si="61"/>
        <v/>
      </c>
      <c r="HB26" s="33" t="str">
        <f t="shared" si="62"/>
        <v/>
      </c>
      <c r="HC26" s="33" t="str">
        <f t="shared" si="63"/>
        <v/>
      </c>
      <c r="HD26" s="32"/>
      <c r="HE26" s="33" t="str">
        <f>IF(ISBLANK(HD26),"",VLOOKUP(HD26,role!A:E,2,FALSE))</f>
        <v/>
      </c>
      <c r="HF26" s="33" t="str">
        <f>IF(ISBLANK(HD26),"",VLOOKUP(HD26,role!A:E,3,FALSE))</f>
        <v/>
      </c>
      <c r="HG26" s="33" t="str">
        <f>IF(ISBLANK(HD26),"",VLOOKUP(HD26,role!A:E,4,FALSE))</f>
        <v/>
      </c>
      <c r="HH26" s="33" t="str">
        <f>IF(ISBLANK(HD26),"",VLOOKUP(HD26,role!A:E,5,FALSE))</f>
        <v/>
      </c>
      <c r="HO26" s="32"/>
      <c r="HP26" s="32"/>
      <c r="HQ26" s="34"/>
      <c r="HR26" s="32"/>
      <c r="HS26" s="32"/>
      <c r="HT26" s="33" t="str">
        <f t="shared" si="64"/>
        <v/>
      </c>
      <c r="HU26" s="33" t="str">
        <f t="shared" si="65"/>
        <v/>
      </c>
      <c r="HV26" s="33" t="str">
        <f t="shared" si="66"/>
        <v/>
      </c>
      <c r="HW26" s="32"/>
      <c r="HX26" s="33" t="str">
        <f>IF(ISBLANK(HW26),"",VLOOKUP(HW26,role!A:E,2,FALSE))</f>
        <v/>
      </c>
      <c r="HY26" s="33" t="str">
        <f>IF(ISBLANK(HW26),"",VLOOKUP(HW26,role!A:E,3,FALSE))</f>
        <v/>
      </c>
      <c r="HZ26" s="33" t="str">
        <f>IF(ISBLANK(HW26),"",VLOOKUP(HW26,role!A:E,4,FALSE))</f>
        <v/>
      </c>
      <c r="IA26" s="33" t="str">
        <f>IF(ISBLANK(HW26),"",VLOOKUP(HW26,role!A:E,5,FALSE))</f>
        <v/>
      </c>
      <c r="IH26" s="32"/>
      <c r="II26" s="32"/>
      <c r="IJ26" s="41"/>
      <c r="IK26" s="32"/>
      <c r="IL26" s="33" t="str">
        <f t="shared" si="67"/>
        <v/>
      </c>
      <c r="IM26" s="33" t="str">
        <f t="shared" si="68"/>
        <v/>
      </c>
      <c r="IN26" s="33" t="str">
        <f t="shared" si="69"/>
        <v/>
      </c>
      <c r="IO26" s="32"/>
      <c r="IP26" s="33" t="str">
        <f>IF(ISBLANK(IO26),"",VLOOKUP(IO26,role!A:E,2,FALSE))</f>
        <v/>
      </c>
      <c r="IQ26" s="33" t="str">
        <f>IF(ISBLANK(IO26),"",VLOOKUP(IO26,role!A:E,3,FALSE))</f>
        <v/>
      </c>
      <c r="IR26" s="33" t="str">
        <f>IF(ISBLANK(IO26),"",VLOOKUP(IO26,role!A:E,4,FALSE))</f>
        <v/>
      </c>
      <c r="IS26" s="33" t="str">
        <f>IF(ISBLANK(IO26),"",VLOOKUP(IO26,role!A:E,5,FALSE))</f>
        <v/>
      </c>
      <c r="IZ26" s="32"/>
      <c r="JA26" s="32"/>
      <c r="JB26" s="41"/>
      <c r="JC26" s="32"/>
      <c r="JD26" s="33" t="str">
        <f t="shared" si="70"/>
        <v/>
      </c>
      <c r="JE26" s="33" t="str">
        <f t="shared" si="71"/>
        <v/>
      </c>
      <c r="JF26" s="33" t="str">
        <f t="shared" si="72"/>
        <v/>
      </c>
      <c r="JG26" s="32"/>
      <c r="JH26" s="33" t="str">
        <f>IF(ISBLANK(JG26),"",VLOOKUP(JG26,role!A:E,2,FALSE))</f>
        <v/>
      </c>
      <c r="JI26" s="33" t="str">
        <f>IF(ISBLANK(JG26),"",VLOOKUP(JG26,role!A:E,3,FALSE))</f>
        <v/>
      </c>
      <c r="JJ26" s="33" t="str">
        <f>IF(ISBLANK(JG26),"",VLOOKUP(JG26,role!A:E,4,FALSE))</f>
        <v/>
      </c>
      <c r="JK26" s="33" t="str">
        <f>IF(ISBLANK(JG26),"",VLOOKUP(JG26,role!A:E,5,FALSE))</f>
        <v/>
      </c>
      <c r="JR26" s="32"/>
      <c r="JS26" s="32"/>
      <c r="JT26" s="41"/>
      <c r="JU26" s="32"/>
      <c r="JV26" s="33" t="str">
        <f t="shared" si="73"/>
        <v/>
      </c>
      <c r="JW26" s="33" t="str">
        <f t="shared" si="74"/>
        <v/>
      </c>
      <c r="JX26" s="33" t="str">
        <f t="shared" si="75"/>
        <v/>
      </c>
      <c r="JY26" s="32"/>
      <c r="JZ26" s="33" t="str">
        <f>IF(ISBLANK(JY26),"",VLOOKUP(JY26,role!A:E,2,FALSE))</f>
        <v/>
      </c>
      <c r="KA26" s="33" t="str">
        <f>IF(ISBLANK(JY26),"",VLOOKUP(JY26,role!A:E,3,FALSE))</f>
        <v/>
      </c>
      <c r="KB26" s="33" t="str">
        <f>IF(ISBLANK(JY26),"",VLOOKUP(JY26,role!A:E,4,FALSE))</f>
        <v/>
      </c>
      <c r="KC26" s="33" t="str">
        <f>IF(ISBLANK(JY26),"",VLOOKUP(JY26,role!A:E,5,FALSE))</f>
        <v/>
      </c>
      <c r="KJ26" s="32"/>
      <c r="KK26" s="32"/>
      <c r="KL26" s="41"/>
      <c r="KM26" s="32"/>
      <c r="KN26" s="33" t="str">
        <f t="shared" si="76"/>
        <v/>
      </c>
      <c r="KO26" s="33" t="str">
        <f t="shared" si="77"/>
        <v/>
      </c>
      <c r="KP26" s="33" t="str">
        <f t="shared" si="78"/>
        <v/>
      </c>
      <c r="KQ26" s="32"/>
      <c r="KR26" s="33" t="str">
        <f>IF(ISBLANK(KQ26),"",VLOOKUP(KQ26,role!A:E,2,FALSE))</f>
        <v/>
      </c>
      <c r="KS26" s="33" t="str">
        <f>IF(ISBLANK(KQ26),"",VLOOKUP(KQ26,role!A:E,3,FALSE))</f>
        <v/>
      </c>
      <c r="KT26" s="33" t="str">
        <f>IF(ISBLANK(KQ26),"",VLOOKUP(KQ26,role!A:E,4,FALSE))</f>
        <v/>
      </c>
      <c r="KU26" s="33" t="str">
        <f>IF(ISBLANK(KQ26),"",VLOOKUP(KQ26,role!A:E,5,FALSE))</f>
        <v/>
      </c>
      <c r="LB26" s="32"/>
      <c r="LC26" s="32"/>
      <c r="LD26" s="41"/>
      <c r="LE26" s="32"/>
      <c r="LF26" s="33" t="str">
        <f t="shared" si="79"/>
        <v/>
      </c>
      <c r="LG26" s="33" t="str">
        <f t="shared" si="80"/>
        <v/>
      </c>
      <c r="LH26" s="33" t="str">
        <f t="shared" si="81"/>
        <v/>
      </c>
      <c r="LI26" s="32"/>
      <c r="LJ26" s="33" t="str">
        <f>IF(ISBLANK(LI26),"",VLOOKUP(LI26,role!A:E,2,FALSE))</f>
        <v/>
      </c>
      <c r="LK26" s="33" t="str">
        <f>IF(ISBLANK(LI26),"",VLOOKUP(LI26,role!A:E,3,FALSE))</f>
        <v/>
      </c>
      <c r="LL26" s="33" t="str">
        <f>IF(ISBLANK(LI26),"",VLOOKUP(LI26,role!A:E,4,FALSE))</f>
        <v/>
      </c>
      <c r="LM26" s="33" t="str">
        <f>IF(ISBLANK(LI26),"",VLOOKUP(LI26,role!A:E,5,FALSE))</f>
        <v/>
      </c>
      <c r="LT26" s="32"/>
      <c r="LU26" s="32"/>
      <c r="LV26" s="41"/>
      <c r="LW26" s="32"/>
      <c r="LX26" s="33" t="str">
        <f t="shared" si="82"/>
        <v/>
      </c>
      <c r="LY26" s="33" t="str">
        <f t="shared" si="83"/>
        <v/>
      </c>
      <c r="LZ26" s="33" t="str">
        <f t="shared" si="84"/>
        <v/>
      </c>
      <c r="MA26" s="32"/>
      <c r="MB26" s="33" t="str">
        <f>IF(ISBLANK(MA26),"",VLOOKUP(MA26,role!A:E,2,FALSE))</f>
        <v/>
      </c>
      <c r="MC26" s="33" t="str">
        <f>IF(ISBLANK(MA26),"",VLOOKUP(MA26,role!A:E,3,FALSE))</f>
        <v/>
      </c>
      <c r="MD26" s="33" t="str">
        <f>IF(ISBLANK(MA26),"",VLOOKUP(MA26,role!A:E,4,FALSE))</f>
        <v/>
      </c>
      <c r="ME26" s="33" t="str">
        <f>IF(ISBLANK(MA26),"",VLOOKUP(MA26,role!A:E,5,FALSE))</f>
        <v/>
      </c>
      <c r="ML26" s="32"/>
      <c r="MM26" s="32"/>
      <c r="MN26" s="41"/>
      <c r="MO26" s="32"/>
      <c r="MP26" s="33" t="str">
        <f t="shared" si="85"/>
        <v/>
      </c>
      <c r="MQ26" s="33" t="str">
        <f t="shared" si="86"/>
        <v/>
      </c>
      <c r="MR26" s="33" t="str">
        <f t="shared" si="87"/>
        <v/>
      </c>
      <c r="MS26" s="32"/>
      <c r="MT26" s="33" t="str">
        <f>IF(ISBLANK(MS26),"",VLOOKUP(MS26,role!A:E,2,FALSE))</f>
        <v/>
      </c>
      <c r="MU26" s="33" t="str">
        <f>IF(ISBLANK(MS26),"",VLOOKUP(MS26,role!A:E,3,FALSE))</f>
        <v/>
      </c>
      <c r="MV26" s="33" t="str">
        <f>IF(ISBLANK(MS26),"",VLOOKUP(MS26,role!A:E,4,FALSE))</f>
        <v/>
      </c>
      <c r="MW26" s="33" t="str">
        <f>IF(ISBLANK(MS26),"",VLOOKUP(MS26,role!A:E,5,FALSE))</f>
        <v/>
      </c>
      <c r="ND26" s="32"/>
      <c r="NE26" s="32"/>
      <c r="NF26" s="41"/>
      <c r="NG26" s="32"/>
      <c r="NH26" s="33" t="str">
        <f t="shared" si="88"/>
        <v/>
      </c>
      <c r="NI26" s="33" t="str">
        <f t="shared" si="89"/>
        <v/>
      </c>
      <c r="NJ26" s="33" t="str">
        <f t="shared" si="90"/>
        <v/>
      </c>
      <c r="NK26" s="32"/>
      <c r="NL26" s="33" t="str">
        <f>IF(ISBLANK(NK26),"",VLOOKUP(NK26,role!A:E,2,FALSE))</f>
        <v/>
      </c>
      <c r="NM26" s="33" t="str">
        <f>IF(ISBLANK(NK26),"",VLOOKUP(NK26,role!A:E,3,FALSE))</f>
        <v/>
      </c>
      <c r="NN26" s="33" t="str">
        <f>IF(ISBLANK(NK26),"",VLOOKUP(NK26,role!A:E,4,FALSE))</f>
        <v/>
      </c>
      <c r="NO26" s="33" t="str">
        <f>IF(ISBLANK(NK26),"",VLOOKUP(NK26,role!A:E,5,FALSE))</f>
        <v/>
      </c>
      <c r="NV26" s="32"/>
      <c r="NW26" s="32"/>
      <c r="NX26" s="41"/>
      <c r="NY26" s="32"/>
      <c r="NZ26" s="33" t="str">
        <f t="shared" si="91"/>
        <v/>
      </c>
      <c r="OA26" s="33" t="str">
        <f t="shared" si="92"/>
        <v/>
      </c>
      <c r="OB26" s="33" t="str">
        <f t="shared" si="93"/>
        <v/>
      </c>
      <c r="OC26" s="32"/>
      <c r="OD26" s="33" t="str">
        <f>IF(ISBLANK(OC26),"",VLOOKUP(OC26,role!A:E,2,FALSE))</f>
        <v/>
      </c>
      <c r="OE26" s="33" t="str">
        <f>IF(ISBLANK(OC26),"",VLOOKUP(OC26,role!A:E,3,FALSE))</f>
        <v/>
      </c>
      <c r="OF26" s="33" t="str">
        <f>IF(ISBLANK(OC26),"",VLOOKUP(OC26,role!A:E,4,FALSE))</f>
        <v/>
      </c>
      <c r="OG26" s="33" t="str">
        <f>IF(ISBLANK(OC26),"",VLOOKUP(OC26,role!A:E,5,FALSE))</f>
        <v/>
      </c>
      <c r="OR26" s="36" t="str">
        <f t="shared" si="94"/>
        <v/>
      </c>
      <c r="OS26" s="33" t="str">
        <f t="shared" si="95"/>
        <v/>
      </c>
      <c r="OT26" s="33" t="str">
        <f t="shared" si="226"/>
        <v/>
      </c>
      <c r="OU26" s="33" t="str">
        <f t="shared" si="227"/>
        <v/>
      </c>
      <c r="OV26" s="33" t="str">
        <f t="shared" si="228"/>
        <v/>
      </c>
      <c r="OW26" s="33" t="str">
        <f t="shared" si="229"/>
        <v/>
      </c>
      <c r="OY26" s="36" t="str">
        <f t="shared" si="100"/>
        <v/>
      </c>
      <c r="OZ26" s="33" t="str">
        <f t="shared" si="101"/>
        <v/>
      </c>
      <c r="PA26" s="33" t="str">
        <f t="shared" si="102"/>
        <v/>
      </c>
      <c r="PB26" s="33" t="str">
        <f t="shared" si="103"/>
        <v/>
      </c>
      <c r="PC26" s="33" t="str">
        <f t="shared" si="104"/>
        <v/>
      </c>
      <c r="PD26" s="33" t="str">
        <f t="shared" si="105"/>
        <v/>
      </c>
      <c r="PF26" s="36" t="str">
        <f t="shared" si="106"/>
        <v/>
      </c>
      <c r="PG26" s="33" t="str">
        <f t="shared" si="107"/>
        <v/>
      </c>
      <c r="PH26" s="33" t="str">
        <f t="shared" si="108"/>
        <v/>
      </c>
      <c r="PI26" s="33" t="str">
        <f t="shared" si="109"/>
        <v/>
      </c>
      <c r="PJ26" s="33" t="str">
        <f t="shared" si="110"/>
        <v/>
      </c>
      <c r="PK26" s="33" t="str">
        <f t="shared" si="111"/>
        <v/>
      </c>
      <c r="PM26" s="36" t="str">
        <f t="shared" si="112"/>
        <v/>
      </c>
      <c r="PN26" s="33" t="str">
        <f t="shared" si="113"/>
        <v/>
      </c>
      <c r="PO26" s="33" t="str">
        <f t="shared" si="114"/>
        <v/>
      </c>
      <c r="PP26" s="33" t="str">
        <f t="shared" si="115"/>
        <v/>
      </c>
      <c r="PQ26" s="33" t="str">
        <f t="shared" si="116"/>
        <v/>
      </c>
      <c r="PR26" s="33" t="str">
        <f t="shared" si="117"/>
        <v/>
      </c>
      <c r="PT26" s="36" t="str">
        <f t="shared" si="118"/>
        <v/>
      </c>
      <c r="PU26" s="33" t="str">
        <f t="shared" si="119"/>
        <v/>
      </c>
      <c r="PV26" s="33" t="str">
        <f t="shared" si="120"/>
        <v/>
      </c>
      <c r="PW26" s="33" t="str">
        <f t="shared" si="121"/>
        <v/>
      </c>
      <c r="PX26" s="33" t="str">
        <f t="shared" si="122"/>
        <v/>
      </c>
      <c r="PY26" s="33" t="str">
        <f t="shared" si="123"/>
        <v/>
      </c>
      <c r="QB26" s="36" t="str">
        <f t="shared" si="124"/>
        <v/>
      </c>
      <c r="QC26" s="33" t="str">
        <f t="shared" si="125"/>
        <v/>
      </c>
      <c r="QD26" s="33" t="str">
        <f t="shared" si="126"/>
        <v/>
      </c>
      <c r="QE26" s="33" t="str">
        <f t="shared" si="127"/>
        <v/>
      </c>
      <c r="QF26" s="33" t="str">
        <f t="shared" si="128"/>
        <v/>
      </c>
      <c r="QG26" s="33" t="str">
        <f t="shared" si="129"/>
        <v/>
      </c>
      <c r="QI26" s="36" t="str">
        <f t="shared" si="130"/>
        <v/>
      </c>
      <c r="QJ26" s="33" t="str">
        <f t="shared" si="131"/>
        <v/>
      </c>
      <c r="QK26" s="33" t="str">
        <f t="shared" si="132"/>
        <v/>
      </c>
      <c r="QL26" s="33" t="str">
        <f t="shared" si="133"/>
        <v/>
      </c>
      <c r="QM26" s="33" t="str">
        <f t="shared" si="134"/>
        <v/>
      </c>
      <c r="QN26" s="33" t="str">
        <f t="shared" si="135"/>
        <v/>
      </c>
      <c r="QP26" s="36" t="str">
        <f t="shared" si="136"/>
        <v/>
      </c>
      <c r="QQ26" s="33" t="str">
        <f t="shared" si="137"/>
        <v/>
      </c>
      <c r="QR26" s="33" t="str">
        <f t="shared" si="138"/>
        <v/>
      </c>
      <c r="QS26" s="33" t="str">
        <f t="shared" si="139"/>
        <v/>
      </c>
      <c r="QT26" s="33" t="str">
        <f t="shared" si="140"/>
        <v/>
      </c>
      <c r="QU26" s="33" t="str">
        <f t="shared" si="141"/>
        <v/>
      </c>
      <c r="QW26" s="36" t="str">
        <f t="shared" si="142"/>
        <v/>
      </c>
      <c r="QX26" s="33" t="str">
        <f t="shared" si="143"/>
        <v/>
      </c>
      <c r="QY26" s="33" t="str">
        <f t="shared" si="144"/>
        <v/>
      </c>
      <c r="QZ26" s="33" t="str">
        <f t="shared" si="145"/>
        <v/>
      </c>
      <c r="RA26" s="33" t="str">
        <f t="shared" si="146"/>
        <v/>
      </c>
      <c r="RB26" s="33" t="str">
        <f t="shared" si="147"/>
        <v/>
      </c>
      <c r="RD26" s="36" t="str">
        <f t="shared" si="148"/>
        <v/>
      </c>
      <c r="RE26" s="33" t="str">
        <f t="shared" si="149"/>
        <v/>
      </c>
      <c r="RF26" s="33" t="str">
        <f t="shared" si="150"/>
        <v/>
      </c>
      <c r="RG26" s="33" t="str">
        <f t="shared" si="151"/>
        <v/>
      </c>
      <c r="RH26" s="33" t="str">
        <f t="shared" si="152"/>
        <v/>
      </c>
      <c r="RI26" s="33" t="str">
        <f t="shared" si="153"/>
        <v/>
      </c>
      <c r="RM26" s="33" t="str">
        <f t="shared" si="154"/>
        <v/>
      </c>
      <c r="RO26" s="33" t="str">
        <f t="shared" si="155"/>
        <v/>
      </c>
      <c r="RQ26" s="33" t="str">
        <f t="shared" si="156"/>
        <v/>
      </c>
      <c r="RS26" s="33" t="str">
        <f t="shared" si="156"/>
        <v/>
      </c>
      <c r="RU26" s="33" t="str">
        <f t="shared" ref="RU26" si="481">IF(ISBLANK(RT26),"","topic")</f>
        <v/>
      </c>
      <c r="RW26" s="33" t="str">
        <f t="shared" ref="RW26" si="482">IF(ISBLANK(RV26),"","topic")</f>
        <v/>
      </c>
      <c r="RY26" s="33" t="str">
        <f t="shared" ref="RY26" si="483">IF(ISBLANK(RX26),"","topic")</f>
        <v/>
      </c>
      <c r="SA26" s="33" t="str">
        <f t="shared" ref="SA26" si="484">IF(ISBLANK(RZ26),"","topic")</f>
        <v/>
      </c>
      <c r="SC26" s="33" t="str">
        <f t="shared" ref="SC26" si="485">IF(ISBLANK(SB26),"","topic")</f>
        <v/>
      </c>
      <c r="SE26" s="33" t="str">
        <f t="shared" ref="SE26" si="486">IF(ISBLANK(SD26),"","topic")</f>
        <v/>
      </c>
      <c r="SG26" s="33" t="str">
        <f t="shared" ref="SG26" si="487">IF(ISBLANK(SF26),"","topic")</f>
        <v/>
      </c>
      <c r="SJ26" s="33" t="str">
        <f t="shared" si="164"/>
        <v/>
      </c>
      <c r="SL26" s="33" t="str">
        <f t="shared" si="165"/>
        <v/>
      </c>
      <c r="SN26" s="33" t="str">
        <f t="shared" si="166"/>
        <v/>
      </c>
      <c r="SP26" s="33" t="str">
        <f t="shared" si="167"/>
        <v/>
      </c>
      <c r="SR26" s="33" t="str">
        <f t="shared" si="168"/>
        <v/>
      </c>
      <c r="SU26" s="33" t="str">
        <f t="shared" si="169"/>
        <v/>
      </c>
      <c r="SW26" s="33" t="str">
        <f t="shared" si="169"/>
        <v/>
      </c>
      <c r="SY26" s="33" t="str">
        <f t="shared" si="169"/>
        <v/>
      </c>
      <c r="TA26" s="33" t="str">
        <f t="shared" si="169"/>
        <v/>
      </c>
      <c r="TC26" s="33" t="str">
        <f t="shared" si="170"/>
        <v/>
      </c>
      <c r="TF26" s="33" t="str">
        <f t="shared" si="171"/>
        <v/>
      </c>
      <c r="TH26" s="33" t="str">
        <f t="shared" si="171"/>
        <v/>
      </c>
      <c r="TJ26" s="33" t="str">
        <f t="shared" ref="TJ26" si="488">IF(ISBLANK(TI26),"","geographic")</f>
        <v/>
      </c>
      <c r="TL26" s="33" t="str">
        <f t="shared" ref="TL26" si="489">IF(ISBLANK(TK26),"","geographic")</f>
        <v/>
      </c>
      <c r="TN26" s="33" t="str">
        <f t="shared" ref="TN26" si="490">IF(ISBLANK(TM26),"","geographic")</f>
        <v/>
      </c>
      <c r="TQ26" s="33" t="str">
        <f t="shared" si="175"/>
        <v/>
      </c>
      <c r="TS26" s="33" t="str">
        <f t="shared" si="175"/>
        <v/>
      </c>
      <c r="TU26" s="33" t="str">
        <f t="shared" ref="TU26" si="491">IF(ISBLANK(TT26),"","temporal")</f>
        <v/>
      </c>
      <c r="TW26" s="33" t="str">
        <f t="shared" ref="TW26" si="492">IF(ISBLANK(TV26),"","temporal")</f>
        <v/>
      </c>
      <c r="TY26" s="33" t="str">
        <f t="shared" ref="TY26" si="493">IF(ISBLANK(TX26),"","temporal")</f>
        <v/>
      </c>
      <c r="UA26" s="32"/>
      <c r="UB26" s="33" t="str">
        <f t="shared" si="179"/>
        <v/>
      </c>
      <c r="UC26" s="33" t="str">
        <f t="shared" si="180"/>
        <v/>
      </c>
      <c r="UD26" s="32"/>
      <c r="UE26" s="33" t="str">
        <f t="shared" si="181"/>
        <v/>
      </c>
      <c r="UF26" s="33" t="str">
        <f t="shared" si="259"/>
        <v/>
      </c>
      <c r="UG26" s="32"/>
      <c r="UH26" s="33" t="str">
        <f t="shared" si="183"/>
        <v/>
      </c>
      <c r="UI26" s="33" t="str">
        <f t="shared" si="184"/>
        <v/>
      </c>
      <c r="UJ26" s="32"/>
      <c r="UK26" s="33" t="str">
        <f t="shared" si="185"/>
        <v/>
      </c>
      <c r="UL26" s="33" t="str">
        <f t="shared" si="186"/>
        <v/>
      </c>
      <c r="UM26" s="32"/>
      <c r="UN26" s="33" t="str">
        <f t="shared" si="187"/>
        <v/>
      </c>
      <c r="UO26" s="33" t="str">
        <f t="shared" si="188"/>
        <v/>
      </c>
      <c r="UR26" s="36" t="str">
        <f t="shared" si="189"/>
        <v/>
      </c>
      <c r="US26" s="36" t="str">
        <f t="shared" si="2"/>
        <v/>
      </c>
      <c r="UU26" s="36" t="str">
        <f t="shared" si="190"/>
        <v/>
      </c>
      <c r="UV26" s="36" t="str">
        <f t="shared" si="3"/>
        <v/>
      </c>
      <c r="UX26" s="36" t="str">
        <f t="shared" si="191"/>
        <v/>
      </c>
      <c r="UY26" s="36" t="str">
        <f t="shared" si="4"/>
        <v/>
      </c>
      <c r="VA26" s="36" t="str">
        <f t="shared" si="192"/>
        <v/>
      </c>
      <c r="VB26" s="36" t="str">
        <f t="shared" si="5"/>
        <v/>
      </c>
      <c r="VD26" s="36" t="str">
        <f t="shared" si="193"/>
        <v/>
      </c>
      <c r="VE26" s="36" t="str">
        <f t="shared" si="6"/>
        <v/>
      </c>
      <c r="VH26" s="36" t="str">
        <f t="shared" si="194"/>
        <v/>
      </c>
      <c r="VI26" s="36" t="str">
        <f t="shared" si="7"/>
        <v/>
      </c>
      <c r="VK26" s="36" t="str">
        <f t="shared" si="195"/>
        <v/>
      </c>
      <c r="VL26" s="36" t="str">
        <f t="shared" si="8"/>
        <v/>
      </c>
      <c r="VN26" s="36" t="str">
        <f t="shared" si="196"/>
        <v/>
      </c>
      <c r="VO26" s="36" t="str">
        <f t="shared" si="9"/>
        <v/>
      </c>
      <c r="VQ26" s="36" t="str">
        <f t="shared" si="197"/>
        <v/>
      </c>
      <c r="VR26" s="36" t="str">
        <f t="shared" si="10"/>
        <v/>
      </c>
      <c r="VT26" s="36" t="str">
        <f t="shared" si="198"/>
        <v/>
      </c>
      <c r="VU26" s="36" t="str">
        <f t="shared" si="11"/>
        <v/>
      </c>
      <c r="VY26" s="33" t="str">
        <f t="shared" si="243"/>
        <v/>
      </c>
      <c r="WB26" s="36" t="str">
        <f t="shared" si="199"/>
        <v/>
      </c>
      <c r="WC26" s="33" t="str">
        <f t="shared" si="200"/>
        <v/>
      </c>
      <c r="WD26" s="32"/>
      <c r="WE26" s="32"/>
      <c r="WF26" s="36" t="str">
        <f t="shared" si="201"/>
        <v/>
      </c>
      <c r="WG26" s="33" t="str">
        <f t="shared" si="202"/>
        <v/>
      </c>
      <c r="WH26" s="32"/>
      <c r="WI26" s="32"/>
      <c r="WJ26" s="36" t="str">
        <f t="shared" si="203"/>
        <v/>
      </c>
      <c r="WK26" s="33" t="str">
        <f t="shared" si="204"/>
        <v/>
      </c>
      <c r="WL26" s="32"/>
      <c r="WM26" s="32"/>
      <c r="WN26" s="36" t="str">
        <f t="shared" si="205"/>
        <v/>
      </c>
      <c r="WO26" s="33" t="str">
        <f t="shared" si="206"/>
        <v/>
      </c>
      <c r="WP26" s="33"/>
      <c r="WQ26" s="32"/>
      <c r="WR26" s="36" t="str">
        <f t="shared" si="207"/>
        <v/>
      </c>
      <c r="WS26" s="33" t="str">
        <f t="shared" si="208"/>
        <v/>
      </c>
      <c r="WU26" s="33" t="str">
        <f t="shared" si="12"/>
        <v/>
      </c>
      <c r="WV26" s="33" t="str">
        <f t="shared" si="13"/>
        <v/>
      </c>
      <c r="WW26" s="33" t="str">
        <f t="shared" si="14"/>
        <v/>
      </c>
      <c r="WX26" s="33" t="str">
        <f t="shared" si="15"/>
        <v/>
      </c>
      <c r="WY26" s="33" t="str">
        <f t="shared" si="16"/>
        <v/>
      </c>
      <c r="WZ26" s="33" t="str">
        <f t="shared" si="17"/>
        <v/>
      </c>
      <c r="XA26" s="33" t="str">
        <f t="shared" si="18"/>
        <v/>
      </c>
      <c r="XB26" s="33" t="str">
        <f t="shared" si="19"/>
        <v/>
      </c>
      <c r="XC26" s="33" t="str">
        <f t="shared" si="20"/>
        <v/>
      </c>
    </row>
    <row r="27" spans="3:627" x14ac:dyDescent="0.35">
      <c r="C27" s="33" t="str">
        <f t="shared" si="21"/>
        <v/>
      </c>
      <c r="E27" s="32" t="str">
        <f t="shared" si="22"/>
        <v/>
      </c>
      <c r="F27" s="33" t="str">
        <f t="shared" si="23"/>
        <v/>
      </c>
      <c r="G27" s="33" t="str">
        <f t="shared" si="24"/>
        <v/>
      </c>
      <c r="J27" s="33" t="str">
        <f t="shared" si="25"/>
        <v/>
      </c>
      <c r="K27" s="33" t="str">
        <f t="shared" si="26"/>
        <v/>
      </c>
      <c r="L27" s="33" t="str">
        <f t="shared" si="27"/>
        <v/>
      </c>
      <c r="N27" s="33" t="str">
        <f t="shared" si="0"/>
        <v/>
      </c>
      <c r="O27" s="33" t="str">
        <f t="shared" si="1"/>
        <v/>
      </c>
      <c r="Q27" s="33" t="str">
        <f t="shared" si="28"/>
        <v/>
      </c>
      <c r="R27" s="33" t="str">
        <f t="shared" si="29"/>
        <v/>
      </c>
      <c r="U27" s="33" t="str">
        <f t="shared" si="30"/>
        <v/>
      </c>
      <c r="V27" s="33" t="str">
        <f t="shared" si="31"/>
        <v/>
      </c>
      <c r="X27" s="32"/>
      <c r="Y27" s="33" t="str">
        <f>IF(ISBLANK(X27),"",VLOOKUP(X27,resource_type!A:C,3,FALSE))</f>
        <v/>
      </c>
      <c r="Z27" s="33" t="str">
        <f>IF(ISBLANK(X27),"",VLOOKUP(X27,resource_type!A:C,2,FALSE))</f>
        <v/>
      </c>
      <c r="AA27" s="33" t="str">
        <f t="shared" si="32"/>
        <v/>
      </c>
      <c r="AB27" s="33" t="str">
        <f t="shared" si="33"/>
        <v/>
      </c>
      <c r="AC27" s="32"/>
      <c r="AD27" s="33" t="str">
        <f>IF(ISBLANK(AC27),"",VLOOKUP(AC27,resource_type!A:C,3,FALSE))</f>
        <v/>
      </c>
      <c r="AE27" s="32"/>
      <c r="AF27" s="33" t="str">
        <f>IF(ISBLANK(AE27),"",VLOOKUP(AE27,resource_type!A:C,3,FALSE))</f>
        <v/>
      </c>
      <c r="AH27" s="32"/>
      <c r="AI27" s="33" t="str">
        <f t="shared" si="34"/>
        <v/>
      </c>
      <c r="AJ27" s="32"/>
      <c r="AK27" s="33" t="str">
        <f t="shared" si="35"/>
        <v/>
      </c>
      <c r="AL27" s="32"/>
      <c r="AM27" s="33" t="str">
        <f t="shared" si="36"/>
        <v/>
      </c>
      <c r="AP27" s="36" t="str">
        <f t="shared" si="244"/>
        <v/>
      </c>
      <c r="AQ27" s="36" t="str">
        <f t="shared" si="245"/>
        <v/>
      </c>
      <c r="AT27" s="33" t="str">
        <f t="shared" si="222"/>
        <v/>
      </c>
      <c r="AU27" s="33" t="str">
        <f t="shared" si="38"/>
        <v/>
      </c>
      <c r="AV27" s="33" t="str">
        <f t="shared" si="39"/>
        <v/>
      </c>
      <c r="AW27" s="32"/>
      <c r="AX27" s="33" t="str">
        <f>IF(ISBLANK(AW27),"",VLOOKUP(AW27,role!A:E,2,FALSE))</f>
        <v/>
      </c>
      <c r="AY27" s="33" t="str">
        <f>IF(ISBLANK(AW27),"",VLOOKUP(AW27,role!A:E,3,FALSE))</f>
        <v/>
      </c>
      <c r="AZ27" s="33" t="str">
        <f>IF(ISBLANK(AW27),"",VLOOKUP(AW27,role!A:E,4,FALSE))</f>
        <v/>
      </c>
      <c r="BA27" s="33" t="str">
        <f>IF(ISBLANK(AW27),"",VLOOKUP(AW27,role!A:E,5,FALSE))</f>
        <v/>
      </c>
      <c r="BL27" s="33" t="str">
        <f t="shared" si="223"/>
        <v/>
      </c>
      <c r="BM27" s="33" t="str">
        <f t="shared" si="224"/>
        <v/>
      </c>
      <c r="BN27" s="33" t="str">
        <f t="shared" si="225"/>
        <v/>
      </c>
      <c r="BO27" s="32"/>
      <c r="BP27" s="33" t="str">
        <f>IF(ISBLANK(BO27),"",VLOOKUP(BO27,role!A:E,2,FALSE))</f>
        <v/>
      </c>
      <c r="BQ27" s="33" t="str">
        <f>IF(ISBLANK(BO27),"",VLOOKUP(BO27,role!A:E,3,FALSE))</f>
        <v/>
      </c>
      <c r="BR27" s="33" t="str">
        <f>IF(ISBLANK(BO27),"",VLOOKUP(BO27,role!A:E,4,FALSE))</f>
        <v/>
      </c>
      <c r="BS27" s="33" t="str">
        <f>IF(ISBLANK(BO27),"",VLOOKUP(BO27,role!A:E,5,FALSE))</f>
        <v/>
      </c>
      <c r="CD27" s="33" t="str">
        <f t="shared" si="40"/>
        <v/>
      </c>
      <c r="CE27" s="33" t="str">
        <f t="shared" si="41"/>
        <v/>
      </c>
      <c r="CF27" s="33" t="str">
        <f t="shared" si="42"/>
        <v/>
      </c>
      <c r="CG27" s="32"/>
      <c r="CH27" s="33" t="str">
        <f>IF(ISBLANK(CG27),"",VLOOKUP(CG27,role!A:E,2,FALSE))</f>
        <v/>
      </c>
      <c r="CI27" s="33" t="str">
        <f>IF(ISBLANK(CG27),"",VLOOKUP(CG27,role!A:E,3,FALSE))</f>
        <v/>
      </c>
      <c r="CJ27" s="33" t="str">
        <f>IF(ISBLANK(CG27),"",VLOOKUP(CG27,role!A:E,4,FALSE))</f>
        <v/>
      </c>
      <c r="CK27" s="33" t="str">
        <f>IF(ISBLANK(CG27),"",VLOOKUP(CG27,role!A:E,5,FALSE))</f>
        <v/>
      </c>
      <c r="CR27" s="32"/>
      <c r="CS27" s="32"/>
      <c r="CT27" s="41"/>
      <c r="CU27" s="32"/>
      <c r="CV27" s="33" t="str">
        <f t="shared" si="43"/>
        <v/>
      </c>
      <c r="CW27" s="33" t="str">
        <f t="shared" si="44"/>
        <v/>
      </c>
      <c r="CX27" s="33" t="str">
        <f t="shared" si="45"/>
        <v/>
      </c>
      <c r="CY27" s="32"/>
      <c r="CZ27" s="33" t="str">
        <f>IF(ISBLANK(CY27),"",VLOOKUP(CY27,role!A:E,2,FALSE))</f>
        <v/>
      </c>
      <c r="DA27" s="33" t="str">
        <f>IF(ISBLANK(CY27),"",VLOOKUP(CY27,role!A:E,3,FALSE))</f>
        <v/>
      </c>
      <c r="DB27" s="33" t="str">
        <f>IF(ISBLANK(CY27),"",VLOOKUP(CY27,role!A:E,4,FALSE))</f>
        <v/>
      </c>
      <c r="DC27" s="33" t="str">
        <f>IF(ISBLANK(CY27),"",VLOOKUP(CY27,role!A:E,5,FALSE))</f>
        <v/>
      </c>
      <c r="DJ27" s="32"/>
      <c r="DK27" s="32"/>
      <c r="DL27" s="41"/>
      <c r="DM27" s="32"/>
      <c r="DN27" s="33" t="str">
        <f t="shared" si="46"/>
        <v/>
      </c>
      <c r="DO27" s="33" t="str">
        <f t="shared" si="47"/>
        <v/>
      </c>
      <c r="DP27" s="33" t="str">
        <f t="shared" si="48"/>
        <v/>
      </c>
      <c r="DQ27" s="32"/>
      <c r="DR27" s="33" t="str">
        <f>IF(ISBLANK(DQ27),"",VLOOKUP(DQ27,role!A:E,2,FALSE))</f>
        <v/>
      </c>
      <c r="DS27" s="33" t="str">
        <f>IF(ISBLANK(DQ27),"",VLOOKUP(DQ27,role!A:E,3,FALSE))</f>
        <v/>
      </c>
      <c r="DT27" s="33" t="str">
        <f>IF(ISBLANK(DQ27),"",VLOOKUP(DQ27,role!A:E,4,FALSE))</f>
        <v/>
      </c>
      <c r="DU27" s="33" t="str">
        <f>IF(ISBLANK(DQ27),"",VLOOKUP(DQ27,role!A:E,5,FALSE))</f>
        <v/>
      </c>
      <c r="EB27" s="32"/>
      <c r="EC27" s="32"/>
      <c r="ED27" s="34"/>
      <c r="EE27" s="32"/>
      <c r="EF27" s="32"/>
      <c r="EG27" s="33" t="str">
        <f t="shared" si="49"/>
        <v/>
      </c>
      <c r="EH27" s="33" t="str">
        <f t="shared" si="50"/>
        <v/>
      </c>
      <c r="EI27" s="33" t="str">
        <f t="shared" si="51"/>
        <v/>
      </c>
      <c r="EJ27" s="32"/>
      <c r="EK27" s="33" t="str">
        <f>IF(ISBLANK(EJ27),"",VLOOKUP(EJ27,role!A:E,2,FALSE))</f>
        <v/>
      </c>
      <c r="EL27" s="33" t="str">
        <f>IF(ISBLANK(EJ27),"",VLOOKUP(EJ27,role!A:E,3,FALSE))</f>
        <v/>
      </c>
      <c r="EM27" s="33" t="str">
        <f>IF(ISBLANK(EJ27),"",VLOOKUP(EJ27,role!A:E,4,FALSE))</f>
        <v/>
      </c>
      <c r="EN27" s="33" t="str">
        <f>IF(ISBLANK(EJ27),"",VLOOKUP(EJ27,role!A:E,5,FALSE))</f>
        <v/>
      </c>
      <c r="EU27" s="32"/>
      <c r="EV27" s="32"/>
      <c r="EW27" s="41"/>
      <c r="EX27" s="32"/>
      <c r="EY27" s="33" t="str">
        <f t="shared" si="52"/>
        <v/>
      </c>
      <c r="EZ27" s="33" t="str">
        <f t="shared" si="53"/>
        <v/>
      </c>
      <c r="FA27" s="33" t="str">
        <f t="shared" si="54"/>
        <v/>
      </c>
      <c r="FB27" s="32"/>
      <c r="FC27" s="33" t="str">
        <f>IF(ISBLANK(FB27),"",VLOOKUP(FB27,role!A:E,2,FALSE))</f>
        <v/>
      </c>
      <c r="FD27" s="33" t="str">
        <f>IF(ISBLANK(FB27),"",VLOOKUP(FB27,role!A:E,3,FALSE))</f>
        <v/>
      </c>
      <c r="FE27" s="33" t="str">
        <f>IF(ISBLANK(FB27),"",VLOOKUP(FB27,role!A:E,4,FALSE))</f>
        <v/>
      </c>
      <c r="FF27" s="33" t="str">
        <f>IF(ISBLANK(FB27),"",VLOOKUP(FB27,role!A:E,5,FALSE))</f>
        <v/>
      </c>
      <c r="FM27" s="32"/>
      <c r="FN27" s="32"/>
      <c r="FO27" s="41"/>
      <c r="FP27" s="32"/>
      <c r="FQ27" s="33" t="str">
        <f t="shared" si="55"/>
        <v/>
      </c>
      <c r="FR27" s="33" t="str">
        <f t="shared" si="56"/>
        <v/>
      </c>
      <c r="FS27" s="33" t="str">
        <f t="shared" si="57"/>
        <v/>
      </c>
      <c r="FT27" s="32"/>
      <c r="FU27" s="33" t="str">
        <f>IF(ISBLANK(FT27),"",VLOOKUP(FT27,role!A:E,2,FALSE))</f>
        <v/>
      </c>
      <c r="FV27" s="33" t="str">
        <f>IF(ISBLANK(FT27),"",VLOOKUP(FT27,role!A:E,3,FALSE))</f>
        <v/>
      </c>
      <c r="FW27" s="33" t="str">
        <f>IF(ISBLANK(FT27),"",VLOOKUP(FT27,role!A:E,4,FALSE))</f>
        <v/>
      </c>
      <c r="FX27" s="33" t="str">
        <f>IF(ISBLANK(FT27),"",VLOOKUP(FT27,role!A:E,5,FALSE))</f>
        <v/>
      </c>
      <c r="GE27" s="32"/>
      <c r="GF27" s="32"/>
      <c r="GG27" s="41"/>
      <c r="GH27" s="32"/>
      <c r="GI27" s="33" t="str">
        <f t="shared" si="58"/>
        <v/>
      </c>
      <c r="GJ27" s="33" t="str">
        <f t="shared" si="59"/>
        <v/>
      </c>
      <c r="GK27" s="33" t="str">
        <f t="shared" si="60"/>
        <v/>
      </c>
      <c r="GL27" s="32"/>
      <c r="GM27" s="33" t="str">
        <f>IF(ISBLANK(GL27),"",VLOOKUP(GL27,role!A:E,2,FALSE))</f>
        <v/>
      </c>
      <c r="GN27" s="33" t="str">
        <f>IF(ISBLANK(GL27),"",VLOOKUP(GL27,role!A:E,3,FALSE))</f>
        <v/>
      </c>
      <c r="GO27" s="33" t="str">
        <f>IF(ISBLANK(GL27),"",VLOOKUP(GL27,role!A:E,4,FALSE))</f>
        <v/>
      </c>
      <c r="GP27" s="33" t="str">
        <f>IF(ISBLANK(GL27),"",VLOOKUP(GL27,role!A:E,5,FALSE))</f>
        <v/>
      </c>
      <c r="GW27" s="32"/>
      <c r="GX27" s="32"/>
      <c r="GY27" s="41"/>
      <c r="GZ27" s="32"/>
      <c r="HA27" s="33" t="str">
        <f t="shared" si="61"/>
        <v/>
      </c>
      <c r="HB27" s="33" t="str">
        <f t="shared" si="62"/>
        <v/>
      </c>
      <c r="HC27" s="33" t="str">
        <f t="shared" si="63"/>
        <v/>
      </c>
      <c r="HD27" s="32"/>
      <c r="HE27" s="33" t="str">
        <f>IF(ISBLANK(HD27),"",VLOOKUP(HD27,role!A:E,2,FALSE))</f>
        <v/>
      </c>
      <c r="HF27" s="33" t="str">
        <f>IF(ISBLANK(HD27),"",VLOOKUP(HD27,role!A:E,3,FALSE))</f>
        <v/>
      </c>
      <c r="HG27" s="33" t="str">
        <f>IF(ISBLANK(HD27),"",VLOOKUP(HD27,role!A:E,4,FALSE))</f>
        <v/>
      </c>
      <c r="HH27" s="33" t="str">
        <f>IF(ISBLANK(HD27),"",VLOOKUP(HD27,role!A:E,5,FALSE))</f>
        <v/>
      </c>
      <c r="HO27" s="32"/>
      <c r="HP27" s="32"/>
      <c r="HQ27" s="34"/>
      <c r="HR27" s="32"/>
      <c r="HS27" s="32"/>
      <c r="HT27" s="33" t="str">
        <f t="shared" si="64"/>
        <v/>
      </c>
      <c r="HU27" s="33" t="str">
        <f t="shared" si="65"/>
        <v/>
      </c>
      <c r="HV27" s="33" t="str">
        <f t="shared" si="66"/>
        <v/>
      </c>
      <c r="HW27" s="32"/>
      <c r="HX27" s="33" t="str">
        <f>IF(ISBLANK(HW27),"",VLOOKUP(HW27,role!A:E,2,FALSE))</f>
        <v/>
      </c>
      <c r="HY27" s="33" t="str">
        <f>IF(ISBLANK(HW27),"",VLOOKUP(HW27,role!A:E,3,FALSE))</f>
        <v/>
      </c>
      <c r="HZ27" s="33" t="str">
        <f>IF(ISBLANK(HW27),"",VLOOKUP(HW27,role!A:E,4,FALSE))</f>
        <v/>
      </c>
      <c r="IA27" s="33" t="str">
        <f>IF(ISBLANK(HW27),"",VLOOKUP(HW27,role!A:E,5,FALSE))</f>
        <v/>
      </c>
      <c r="IH27" s="32"/>
      <c r="II27" s="32"/>
      <c r="IJ27" s="41"/>
      <c r="IK27" s="32"/>
      <c r="IL27" s="33" t="str">
        <f t="shared" si="67"/>
        <v/>
      </c>
      <c r="IM27" s="33" t="str">
        <f t="shared" si="68"/>
        <v/>
      </c>
      <c r="IN27" s="33" t="str">
        <f t="shared" si="69"/>
        <v/>
      </c>
      <c r="IO27" s="32"/>
      <c r="IP27" s="33" t="str">
        <f>IF(ISBLANK(IO27),"",VLOOKUP(IO27,role!A:E,2,FALSE))</f>
        <v/>
      </c>
      <c r="IQ27" s="33" t="str">
        <f>IF(ISBLANK(IO27),"",VLOOKUP(IO27,role!A:E,3,FALSE))</f>
        <v/>
      </c>
      <c r="IR27" s="33" t="str">
        <f>IF(ISBLANK(IO27),"",VLOOKUP(IO27,role!A:E,4,FALSE))</f>
        <v/>
      </c>
      <c r="IS27" s="33" t="str">
        <f>IF(ISBLANK(IO27),"",VLOOKUP(IO27,role!A:E,5,FALSE))</f>
        <v/>
      </c>
      <c r="IZ27" s="32"/>
      <c r="JA27" s="32"/>
      <c r="JB27" s="41"/>
      <c r="JC27" s="32"/>
      <c r="JD27" s="33" t="str">
        <f t="shared" si="70"/>
        <v/>
      </c>
      <c r="JE27" s="33" t="str">
        <f t="shared" si="71"/>
        <v/>
      </c>
      <c r="JF27" s="33" t="str">
        <f t="shared" si="72"/>
        <v/>
      </c>
      <c r="JG27" s="32"/>
      <c r="JH27" s="33" t="str">
        <f>IF(ISBLANK(JG27),"",VLOOKUP(JG27,role!A:E,2,FALSE))</f>
        <v/>
      </c>
      <c r="JI27" s="33" t="str">
        <f>IF(ISBLANK(JG27),"",VLOOKUP(JG27,role!A:E,3,FALSE))</f>
        <v/>
      </c>
      <c r="JJ27" s="33" t="str">
        <f>IF(ISBLANK(JG27),"",VLOOKUP(JG27,role!A:E,4,FALSE))</f>
        <v/>
      </c>
      <c r="JK27" s="33" t="str">
        <f>IF(ISBLANK(JG27),"",VLOOKUP(JG27,role!A:E,5,FALSE))</f>
        <v/>
      </c>
      <c r="JR27" s="32"/>
      <c r="JS27" s="32"/>
      <c r="JT27" s="41"/>
      <c r="JU27" s="32"/>
      <c r="JV27" s="33" t="str">
        <f t="shared" si="73"/>
        <v/>
      </c>
      <c r="JW27" s="33" t="str">
        <f t="shared" si="74"/>
        <v/>
      </c>
      <c r="JX27" s="33" t="str">
        <f t="shared" si="75"/>
        <v/>
      </c>
      <c r="JY27" s="32"/>
      <c r="JZ27" s="33" t="str">
        <f>IF(ISBLANK(JY27),"",VLOOKUP(JY27,role!A:E,2,FALSE))</f>
        <v/>
      </c>
      <c r="KA27" s="33" t="str">
        <f>IF(ISBLANK(JY27),"",VLOOKUP(JY27,role!A:E,3,FALSE))</f>
        <v/>
      </c>
      <c r="KB27" s="33" t="str">
        <f>IF(ISBLANK(JY27),"",VLOOKUP(JY27,role!A:E,4,FALSE))</f>
        <v/>
      </c>
      <c r="KC27" s="33" t="str">
        <f>IF(ISBLANK(JY27),"",VLOOKUP(JY27,role!A:E,5,FALSE))</f>
        <v/>
      </c>
      <c r="KJ27" s="32"/>
      <c r="KK27" s="32"/>
      <c r="KL27" s="41"/>
      <c r="KM27" s="32"/>
      <c r="KN27" s="33" t="str">
        <f t="shared" si="76"/>
        <v/>
      </c>
      <c r="KO27" s="33" t="str">
        <f t="shared" si="77"/>
        <v/>
      </c>
      <c r="KP27" s="33" t="str">
        <f t="shared" si="78"/>
        <v/>
      </c>
      <c r="KQ27" s="32"/>
      <c r="KR27" s="33" t="str">
        <f>IF(ISBLANK(KQ27),"",VLOOKUP(KQ27,role!A:E,2,FALSE))</f>
        <v/>
      </c>
      <c r="KS27" s="33" t="str">
        <f>IF(ISBLANK(KQ27),"",VLOOKUP(KQ27,role!A:E,3,FALSE))</f>
        <v/>
      </c>
      <c r="KT27" s="33" t="str">
        <f>IF(ISBLANK(KQ27),"",VLOOKUP(KQ27,role!A:E,4,FALSE))</f>
        <v/>
      </c>
      <c r="KU27" s="33" t="str">
        <f>IF(ISBLANK(KQ27),"",VLOOKUP(KQ27,role!A:E,5,FALSE))</f>
        <v/>
      </c>
      <c r="LB27" s="32"/>
      <c r="LC27" s="32"/>
      <c r="LD27" s="41"/>
      <c r="LE27" s="32"/>
      <c r="LF27" s="33" t="str">
        <f t="shared" si="79"/>
        <v/>
      </c>
      <c r="LG27" s="33" t="str">
        <f t="shared" si="80"/>
        <v/>
      </c>
      <c r="LH27" s="33" t="str">
        <f t="shared" si="81"/>
        <v/>
      </c>
      <c r="LI27" s="32"/>
      <c r="LJ27" s="33" t="str">
        <f>IF(ISBLANK(LI27),"",VLOOKUP(LI27,role!A:E,2,FALSE))</f>
        <v/>
      </c>
      <c r="LK27" s="33" t="str">
        <f>IF(ISBLANK(LI27),"",VLOOKUP(LI27,role!A:E,3,FALSE))</f>
        <v/>
      </c>
      <c r="LL27" s="33" t="str">
        <f>IF(ISBLANK(LI27),"",VLOOKUP(LI27,role!A:E,4,FALSE))</f>
        <v/>
      </c>
      <c r="LM27" s="33" t="str">
        <f>IF(ISBLANK(LI27),"",VLOOKUP(LI27,role!A:E,5,FALSE))</f>
        <v/>
      </c>
      <c r="LT27" s="32"/>
      <c r="LU27" s="32"/>
      <c r="LV27" s="41"/>
      <c r="LW27" s="32"/>
      <c r="LX27" s="33" t="str">
        <f t="shared" si="82"/>
        <v/>
      </c>
      <c r="LY27" s="33" t="str">
        <f t="shared" si="83"/>
        <v/>
      </c>
      <c r="LZ27" s="33" t="str">
        <f t="shared" si="84"/>
        <v/>
      </c>
      <c r="MA27" s="32"/>
      <c r="MB27" s="33" t="str">
        <f>IF(ISBLANK(MA27),"",VLOOKUP(MA27,role!A:E,2,FALSE))</f>
        <v/>
      </c>
      <c r="MC27" s="33" t="str">
        <f>IF(ISBLANK(MA27),"",VLOOKUP(MA27,role!A:E,3,FALSE))</f>
        <v/>
      </c>
      <c r="MD27" s="33" t="str">
        <f>IF(ISBLANK(MA27),"",VLOOKUP(MA27,role!A:E,4,FALSE))</f>
        <v/>
      </c>
      <c r="ME27" s="33" t="str">
        <f>IF(ISBLANK(MA27),"",VLOOKUP(MA27,role!A:E,5,FALSE))</f>
        <v/>
      </c>
      <c r="ML27" s="32"/>
      <c r="MM27" s="32"/>
      <c r="MN27" s="41"/>
      <c r="MO27" s="32"/>
      <c r="MP27" s="33" t="str">
        <f t="shared" si="85"/>
        <v/>
      </c>
      <c r="MQ27" s="33" t="str">
        <f t="shared" si="86"/>
        <v/>
      </c>
      <c r="MR27" s="33" t="str">
        <f t="shared" si="87"/>
        <v/>
      </c>
      <c r="MS27" s="32"/>
      <c r="MT27" s="33" t="str">
        <f>IF(ISBLANK(MS27),"",VLOOKUP(MS27,role!A:E,2,FALSE))</f>
        <v/>
      </c>
      <c r="MU27" s="33" t="str">
        <f>IF(ISBLANK(MS27),"",VLOOKUP(MS27,role!A:E,3,FALSE))</f>
        <v/>
      </c>
      <c r="MV27" s="33" t="str">
        <f>IF(ISBLANK(MS27),"",VLOOKUP(MS27,role!A:E,4,FALSE))</f>
        <v/>
      </c>
      <c r="MW27" s="33" t="str">
        <f>IF(ISBLANK(MS27),"",VLOOKUP(MS27,role!A:E,5,FALSE))</f>
        <v/>
      </c>
      <c r="ND27" s="32"/>
      <c r="NE27" s="32"/>
      <c r="NF27" s="41"/>
      <c r="NG27" s="32"/>
      <c r="NH27" s="33" t="str">
        <f t="shared" si="88"/>
        <v/>
      </c>
      <c r="NI27" s="33" t="str">
        <f t="shared" si="89"/>
        <v/>
      </c>
      <c r="NJ27" s="33" t="str">
        <f t="shared" si="90"/>
        <v/>
      </c>
      <c r="NK27" s="32"/>
      <c r="NL27" s="33" t="str">
        <f>IF(ISBLANK(NK27),"",VLOOKUP(NK27,role!A:E,2,FALSE))</f>
        <v/>
      </c>
      <c r="NM27" s="33" t="str">
        <f>IF(ISBLANK(NK27),"",VLOOKUP(NK27,role!A:E,3,FALSE))</f>
        <v/>
      </c>
      <c r="NN27" s="33" t="str">
        <f>IF(ISBLANK(NK27),"",VLOOKUP(NK27,role!A:E,4,FALSE))</f>
        <v/>
      </c>
      <c r="NO27" s="33" t="str">
        <f>IF(ISBLANK(NK27),"",VLOOKUP(NK27,role!A:E,5,FALSE))</f>
        <v/>
      </c>
      <c r="NV27" s="32"/>
      <c r="NW27" s="32"/>
      <c r="NX27" s="41"/>
      <c r="NY27" s="32"/>
      <c r="NZ27" s="33" t="str">
        <f t="shared" si="91"/>
        <v/>
      </c>
      <c r="OA27" s="33" t="str">
        <f t="shared" si="92"/>
        <v/>
      </c>
      <c r="OB27" s="33" t="str">
        <f t="shared" si="93"/>
        <v/>
      </c>
      <c r="OC27" s="32"/>
      <c r="OD27" s="33" t="str">
        <f>IF(ISBLANK(OC27),"",VLOOKUP(OC27,role!A:E,2,FALSE))</f>
        <v/>
      </c>
      <c r="OE27" s="33" t="str">
        <f>IF(ISBLANK(OC27),"",VLOOKUP(OC27,role!A:E,3,FALSE))</f>
        <v/>
      </c>
      <c r="OF27" s="33" t="str">
        <f>IF(ISBLANK(OC27),"",VLOOKUP(OC27,role!A:E,4,FALSE))</f>
        <v/>
      </c>
      <c r="OG27" s="33" t="str">
        <f>IF(ISBLANK(OC27),"",VLOOKUP(OC27,role!A:E,5,FALSE))</f>
        <v/>
      </c>
      <c r="OR27" s="36" t="str">
        <f t="shared" si="94"/>
        <v/>
      </c>
      <c r="OS27" s="33" t="str">
        <f t="shared" si="95"/>
        <v/>
      </c>
      <c r="OT27" s="33" t="str">
        <f t="shared" si="226"/>
        <v/>
      </c>
      <c r="OU27" s="33" t="str">
        <f t="shared" si="227"/>
        <v/>
      </c>
      <c r="OV27" s="33" t="str">
        <f t="shared" si="228"/>
        <v/>
      </c>
      <c r="OW27" s="33" t="str">
        <f t="shared" si="229"/>
        <v/>
      </c>
      <c r="OY27" s="36" t="str">
        <f t="shared" si="100"/>
        <v/>
      </c>
      <c r="OZ27" s="33" t="str">
        <f t="shared" si="101"/>
        <v/>
      </c>
      <c r="PA27" s="33" t="str">
        <f t="shared" si="102"/>
        <v/>
      </c>
      <c r="PB27" s="33" t="str">
        <f t="shared" si="103"/>
        <v/>
      </c>
      <c r="PC27" s="33" t="str">
        <f t="shared" si="104"/>
        <v/>
      </c>
      <c r="PD27" s="33" t="str">
        <f t="shared" si="105"/>
        <v/>
      </c>
      <c r="PF27" s="36" t="str">
        <f t="shared" si="106"/>
        <v/>
      </c>
      <c r="PG27" s="33" t="str">
        <f t="shared" si="107"/>
        <v/>
      </c>
      <c r="PH27" s="33" t="str">
        <f t="shared" si="108"/>
        <v/>
      </c>
      <c r="PI27" s="33" t="str">
        <f t="shared" si="109"/>
        <v/>
      </c>
      <c r="PJ27" s="33" t="str">
        <f t="shared" si="110"/>
        <v/>
      </c>
      <c r="PK27" s="33" t="str">
        <f t="shared" si="111"/>
        <v/>
      </c>
      <c r="PM27" s="36" t="str">
        <f t="shared" si="112"/>
        <v/>
      </c>
      <c r="PN27" s="33" t="str">
        <f t="shared" si="113"/>
        <v/>
      </c>
      <c r="PO27" s="33" t="str">
        <f t="shared" si="114"/>
        <v/>
      </c>
      <c r="PP27" s="33" t="str">
        <f t="shared" si="115"/>
        <v/>
      </c>
      <c r="PQ27" s="33" t="str">
        <f t="shared" si="116"/>
        <v/>
      </c>
      <c r="PR27" s="33" t="str">
        <f t="shared" si="117"/>
        <v/>
      </c>
      <c r="PT27" s="36" t="str">
        <f t="shared" si="118"/>
        <v/>
      </c>
      <c r="PU27" s="33" t="str">
        <f t="shared" si="119"/>
        <v/>
      </c>
      <c r="PV27" s="33" t="str">
        <f t="shared" si="120"/>
        <v/>
      </c>
      <c r="PW27" s="33" t="str">
        <f t="shared" si="121"/>
        <v/>
      </c>
      <c r="PX27" s="33" t="str">
        <f t="shared" si="122"/>
        <v/>
      </c>
      <c r="PY27" s="33" t="str">
        <f t="shared" si="123"/>
        <v/>
      </c>
      <c r="QB27" s="36" t="str">
        <f t="shared" si="124"/>
        <v/>
      </c>
      <c r="QC27" s="33" t="str">
        <f t="shared" si="125"/>
        <v/>
      </c>
      <c r="QD27" s="33" t="str">
        <f t="shared" si="126"/>
        <v/>
      </c>
      <c r="QE27" s="33" t="str">
        <f t="shared" si="127"/>
        <v/>
      </c>
      <c r="QF27" s="33" t="str">
        <f t="shared" si="128"/>
        <v/>
      </c>
      <c r="QG27" s="33" t="str">
        <f t="shared" si="129"/>
        <v/>
      </c>
      <c r="QI27" s="36" t="str">
        <f t="shared" si="130"/>
        <v/>
      </c>
      <c r="QJ27" s="33" t="str">
        <f t="shared" si="131"/>
        <v/>
      </c>
      <c r="QK27" s="33" t="str">
        <f t="shared" si="132"/>
        <v/>
      </c>
      <c r="QL27" s="33" t="str">
        <f t="shared" si="133"/>
        <v/>
      </c>
      <c r="QM27" s="33" t="str">
        <f t="shared" si="134"/>
        <v/>
      </c>
      <c r="QN27" s="33" t="str">
        <f t="shared" si="135"/>
        <v/>
      </c>
      <c r="QP27" s="36" t="str">
        <f t="shared" si="136"/>
        <v/>
      </c>
      <c r="QQ27" s="33" t="str">
        <f t="shared" si="137"/>
        <v/>
      </c>
      <c r="QR27" s="33" t="str">
        <f t="shared" si="138"/>
        <v/>
      </c>
      <c r="QS27" s="33" t="str">
        <f t="shared" si="139"/>
        <v/>
      </c>
      <c r="QT27" s="33" t="str">
        <f t="shared" si="140"/>
        <v/>
      </c>
      <c r="QU27" s="33" t="str">
        <f t="shared" si="141"/>
        <v/>
      </c>
      <c r="QW27" s="36" t="str">
        <f t="shared" si="142"/>
        <v/>
      </c>
      <c r="QX27" s="33" t="str">
        <f t="shared" si="143"/>
        <v/>
      </c>
      <c r="QY27" s="33" t="str">
        <f t="shared" si="144"/>
        <v/>
      </c>
      <c r="QZ27" s="33" t="str">
        <f t="shared" si="145"/>
        <v/>
      </c>
      <c r="RA27" s="33" t="str">
        <f t="shared" si="146"/>
        <v/>
      </c>
      <c r="RB27" s="33" t="str">
        <f t="shared" si="147"/>
        <v/>
      </c>
      <c r="RD27" s="36" t="str">
        <f t="shared" si="148"/>
        <v/>
      </c>
      <c r="RE27" s="33" t="str">
        <f t="shared" si="149"/>
        <v/>
      </c>
      <c r="RF27" s="33" t="str">
        <f t="shared" si="150"/>
        <v/>
      </c>
      <c r="RG27" s="33" t="str">
        <f t="shared" si="151"/>
        <v/>
      </c>
      <c r="RH27" s="33" t="str">
        <f t="shared" si="152"/>
        <v/>
      </c>
      <c r="RI27" s="33" t="str">
        <f t="shared" si="153"/>
        <v/>
      </c>
      <c r="RM27" s="33" t="str">
        <f t="shared" si="154"/>
        <v/>
      </c>
      <c r="RO27" s="33" t="str">
        <f t="shared" si="155"/>
        <v/>
      </c>
      <c r="RQ27" s="33" t="str">
        <f t="shared" si="156"/>
        <v/>
      </c>
      <c r="RS27" s="33" t="str">
        <f t="shared" si="156"/>
        <v/>
      </c>
      <c r="RU27" s="33" t="str">
        <f t="shared" ref="RU27" si="494">IF(ISBLANK(RT27),"","topic")</f>
        <v/>
      </c>
      <c r="RW27" s="33" t="str">
        <f t="shared" ref="RW27" si="495">IF(ISBLANK(RV27),"","topic")</f>
        <v/>
      </c>
      <c r="RY27" s="33" t="str">
        <f t="shared" ref="RY27" si="496">IF(ISBLANK(RX27),"","topic")</f>
        <v/>
      </c>
      <c r="SA27" s="33" t="str">
        <f t="shared" ref="SA27" si="497">IF(ISBLANK(RZ27),"","topic")</f>
        <v/>
      </c>
      <c r="SC27" s="33" t="str">
        <f t="shared" ref="SC27" si="498">IF(ISBLANK(SB27),"","topic")</f>
        <v/>
      </c>
      <c r="SE27" s="33" t="str">
        <f t="shared" ref="SE27" si="499">IF(ISBLANK(SD27),"","topic")</f>
        <v/>
      </c>
      <c r="SG27" s="33" t="str">
        <f t="shared" ref="SG27" si="500">IF(ISBLANK(SF27),"","topic")</f>
        <v/>
      </c>
      <c r="SJ27" s="33" t="str">
        <f t="shared" si="164"/>
        <v/>
      </c>
      <c r="SL27" s="33" t="str">
        <f t="shared" si="165"/>
        <v/>
      </c>
      <c r="SN27" s="33" t="str">
        <f t="shared" si="166"/>
        <v/>
      </c>
      <c r="SP27" s="33" t="str">
        <f t="shared" si="167"/>
        <v/>
      </c>
      <c r="SR27" s="33" t="str">
        <f t="shared" si="168"/>
        <v/>
      </c>
      <c r="SU27" s="33" t="str">
        <f t="shared" si="169"/>
        <v/>
      </c>
      <c r="SW27" s="33" t="str">
        <f t="shared" si="169"/>
        <v/>
      </c>
      <c r="SY27" s="33" t="str">
        <f t="shared" si="169"/>
        <v/>
      </c>
      <c r="TA27" s="33" t="str">
        <f t="shared" si="169"/>
        <v/>
      </c>
      <c r="TC27" s="33" t="str">
        <f t="shared" si="170"/>
        <v/>
      </c>
      <c r="TF27" s="33" t="str">
        <f t="shared" si="171"/>
        <v/>
      </c>
      <c r="TH27" s="33" t="str">
        <f t="shared" si="171"/>
        <v/>
      </c>
      <c r="TJ27" s="33" t="str">
        <f t="shared" ref="TJ27" si="501">IF(ISBLANK(TI27),"","geographic")</f>
        <v/>
      </c>
      <c r="TL27" s="33" t="str">
        <f t="shared" ref="TL27" si="502">IF(ISBLANK(TK27),"","geographic")</f>
        <v/>
      </c>
      <c r="TN27" s="33" t="str">
        <f t="shared" ref="TN27" si="503">IF(ISBLANK(TM27),"","geographic")</f>
        <v/>
      </c>
      <c r="TQ27" s="33" t="str">
        <f t="shared" si="175"/>
        <v/>
      </c>
      <c r="TS27" s="33" t="str">
        <f t="shared" si="175"/>
        <v/>
      </c>
      <c r="TU27" s="33" t="str">
        <f t="shared" ref="TU27" si="504">IF(ISBLANK(TT27),"","temporal")</f>
        <v/>
      </c>
      <c r="TW27" s="33" t="str">
        <f t="shared" ref="TW27" si="505">IF(ISBLANK(TV27),"","temporal")</f>
        <v/>
      </c>
      <c r="TY27" s="33" t="str">
        <f t="shared" ref="TY27" si="506">IF(ISBLANK(TX27),"","temporal")</f>
        <v/>
      </c>
      <c r="UA27" s="32"/>
      <c r="UB27" s="33" t="str">
        <f t="shared" si="179"/>
        <v/>
      </c>
      <c r="UC27" s="33" t="str">
        <f t="shared" si="180"/>
        <v/>
      </c>
      <c r="UD27" s="32"/>
      <c r="UE27" s="33" t="str">
        <f t="shared" si="181"/>
        <v/>
      </c>
      <c r="UF27" s="33" t="str">
        <f t="shared" si="259"/>
        <v/>
      </c>
      <c r="UG27" s="32"/>
      <c r="UH27" s="33" t="str">
        <f t="shared" si="183"/>
        <v/>
      </c>
      <c r="UI27" s="33" t="str">
        <f t="shared" si="184"/>
        <v/>
      </c>
      <c r="UJ27" s="32"/>
      <c r="UK27" s="33" t="str">
        <f t="shared" si="185"/>
        <v/>
      </c>
      <c r="UL27" s="33" t="str">
        <f t="shared" si="186"/>
        <v/>
      </c>
      <c r="UM27" s="32"/>
      <c r="UN27" s="33" t="str">
        <f t="shared" si="187"/>
        <v/>
      </c>
      <c r="UO27" s="33" t="str">
        <f t="shared" si="188"/>
        <v/>
      </c>
      <c r="UR27" s="36" t="str">
        <f t="shared" si="189"/>
        <v/>
      </c>
      <c r="US27" s="36" t="str">
        <f t="shared" si="2"/>
        <v/>
      </c>
      <c r="UU27" s="36" t="str">
        <f t="shared" si="190"/>
        <v/>
      </c>
      <c r="UV27" s="36" t="str">
        <f t="shared" si="3"/>
        <v/>
      </c>
      <c r="UX27" s="36" t="str">
        <f t="shared" si="191"/>
        <v/>
      </c>
      <c r="UY27" s="36" t="str">
        <f t="shared" si="4"/>
        <v/>
      </c>
      <c r="VA27" s="36" t="str">
        <f t="shared" si="192"/>
        <v/>
      </c>
      <c r="VB27" s="36" t="str">
        <f t="shared" si="5"/>
        <v/>
      </c>
      <c r="VD27" s="36" t="str">
        <f t="shared" si="193"/>
        <v/>
      </c>
      <c r="VE27" s="36" t="str">
        <f t="shared" si="6"/>
        <v/>
      </c>
      <c r="VH27" s="36" t="str">
        <f t="shared" si="194"/>
        <v/>
      </c>
      <c r="VI27" s="36" t="str">
        <f t="shared" si="7"/>
        <v/>
      </c>
      <c r="VK27" s="36" t="str">
        <f t="shared" si="195"/>
        <v/>
      </c>
      <c r="VL27" s="36" t="str">
        <f t="shared" si="8"/>
        <v/>
      </c>
      <c r="VN27" s="36" t="str">
        <f t="shared" si="196"/>
        <v/>
      </c>
      <c r="VO27" s="36" t="str">
        <f t="shared" si="9"/>
        <v/>
      </c>
      <c r="VQ27" s="36" t="str">
        <f t="shared" si="197"/>
        <v/>
      </c>
      <c r="VR27" s="36" t="str">
        <f t="shared" si="10"/>
        <v/>
      </c>
      <c r="VT27" s="36" t="str">
        <f t="shared" si="198"/>
        <v/>
      </c>
      <c r="VU27" s="36" t="str">
        <f t="shared" si="11"/>
        <v/>
      </c>
      <c r="VY27" s="33" t="str">
        <f t="shared" si="243"/>
        <v/>
      </c>
      <c r="WB27" s="36" t="str">
        <f t="shared" si="199"/>
        <v/>
      </c>
      <c r="WC27" s="33" t="str">
        <f t="shared" si="200"/>
        <v/>
      </c>
      <c r="WD27" s="32"/>
      <c r="WE27" s="32"/>
      <c r="WF27" s="36" t="str">
        <f t="shared" si="201"/>
        <v/>
      </c>
      <c r="WG27" s="33" t="str">
        <f t="shared" si="202"/>
        <v/>
      </c>
      <c r="WH27" s="32"/>
      <c r="WI27" s="32"/>
      <c r="WJ27" s="36" t="str">
        <f t="shared" si="203"/>
        <v/>
      </c>
      <c r="WK27" s="33" t="str">
        <f t="shared" si="204"/>
        <v/>
      </c>
      <c r="WL27" s="32"/>
      <c r="WM27" s="32"/>
      <c r="WN27" s="36" t="str">
        <f t="shared" si="205"/>
        <v/>
      </c>
      <c r="WO27" s="33" t="str">
        <f t="shared" si="206"/>
        <v/>
      </c>
      <c r="WP27" s="33"/>
      <c r="WQ27" s="32"/>
      <c r="WR27" s="36" t="str">
        <f t="shared" si="207"/>
        <v/>
      </c>
      <c r="WS27" s="33" t="str">
        <f t="shared" si="208"/>
        <v/>
      </c>
      <c r="WU27" s="33" t="str">
        <f t="shared" si="12"/>
        <v/>
      </c>
      <c r="WV27" s="33" t="str">
        <f t="shared" si="13"/>
        <v/>
      </c>
      <c r="WW27" s="33" t="str">
        <f t="shared" si="14"/>
        <v/>
      </c>
      <c r="WX27" s="33" t="str">
        <f t="shared" si="15"/>
        <v/>
      </c>
      <c r="WY27" s="33" t="str">
        <f t="shared" si="16"/>
        <v/>
      </c>
      <c r="WZ27" s="33" t="str">
        <f t="shared" si="17"/>
        <v/>
      </c>
      <c r="XA27" s="33" t="str">
        <f t="shared" si="18"/>
        <v/>
      </c>
      <c r="XB27" s="33" t="str">
        <f t="shared" si="19"/>
        <v/>
      </c>
      <c r="XC27" s="33" t="str">
        <f t="shared" si="20"/>
        <v/>
      </c>
    </row>
    <row r="28" spans="3:627" x14ac:dyDescent="0.35">
      <c r="C28" s="33" t="str">
        <f t="shared" si="21"/>
        <v/>
      </c>
      <c r="E28" s="32" t="str">
        <f t="shared" si="22"/>
        <v/>
      </c>
      <c r="F28" s="33" t="str">
        <f t="shared" si="23"/>
        <v/>
      </c>
      <c r="G28" s="33" t="str">
        <f t="shared" si="24"/>
        <v/>
      </c>
      <c r="J28" s="33" t="str">
        <f t="shared" si="25"/>
        <v/>
      </c>
      <c r="K28" s="33" t="str">
        <f t="shared" si="26"/>
        <v/>
      </c>
      <c r="L28" s="33" t="str">
        <f t="shared" si="27"/>
        <v/>
      </c>
      <c r="N28" s="33" t="str">
        <f t="shared" si="0"/>
        <v/>
      </c>
      <c r="O28" s="33" t="str">
        <f t="shared" si="1"/>
        <v/>
      </c>
      <c r="Q28" s="33" t="str">
        <f t="shared" si="28"/>
        <v/>
      </c>
      <c r="R28" s="33" t="str">
        <f t="shared" si="29"/>
        <v/>
      </c>
      <c r="U28" s="33" t="str">
        <f t="shared" si="30"/>
        <v/>
      </c>
      <c r="V28" s="33" t="str">
        <f t="shared" si="31"/>
        <v/>
      </c>
      <c r="X28" s="32"/>
      <c r="Y28" s="33" t="str">
        <f>IF(ISBLANK(X28),"",VLOOKUP(X28,resource_type!A:C,3,FALSE))</f>
        <v/>
      </c>
      <c r="Z28" s="33" t="str">
        <f>IF(ISBLANK(X28),"",VLOOKUP(X28,resource_type!A:C,2,FALSE))</f>
        <v/>
      </c>
      <c r="AA28" s="33" t="str">
        <f t="shared" si="32"/>
        <v/>
      </c>
      <c r="AB28" s="33" t="str">
        <f t="shared" si="33"/>
        <v/>
      </c>
      <c r="AC28" s="32"/>
      <c r="AD28" s="33" t="str">
        <f>IF(ISBLANK(AC28),"",VLOOKUP(AC28,resource_type!A:C,3,FALSE))</f>
        <v/>
      </c>
      <c r="AE28" s="32"/>
      <c r="AF28" s="33" t="str">
        <f>IF(ISBLANK(AE28),"",VLOOKUP(AE28,resource_type!A:C,3,FALSE))</f>
        <v/>
      </c>
      <c r="AH28" s="32"/>
      <c r="AI28" s="33" t="str">
        <f t="shared" si="34"/>
        <v/>
      </c>
      <c r="AJ28" s="32"/>
      <c r="AK28" s="33" t="str">
        <f t="shared" si="35"/>
        <v/>
      </c>
      <c r="AL28" s="32"/>
      <c r="AM28" s="33" t="str">
        <f t="shared" si="36"/>
        <v/>
      </c>
      <c r="AP28" s="36" t="str">
        <f t="shared" si="244"/>
        <v/>
      </c>
      <c r="AQ28" s="36" t="str">
        <f t="shared" si="245"/>
        <v/>
      </c>
      <c r="AT28" s="33" t="str">
        <f t="shared" si="222"/>
        <v/>
      </c>
      <c r="AU28" s="33" t="str">
        <f t="shared" si="38"/>
        <v/>
      </c>
      <c r="AV28" s="33" t="str">
        <f t="shared" si="39"/>
        <v/>
      </c>
      <c r="AW28" s="32"/>
      <c r="AX28" s="33" t="str">
        <f>IF(ISBLANK(AW28),"",VLOOKUP(AW28,role!A:E,2,FALSE))</f>
        <v/>
      </c>
      <c r="AY28" s="33" t="str">
        <f>IF(ISBLANK(AW28),"",VLOOKUP(AW28,role!A:E,3,FALSE))</f>
        <v/>
      </c>
      <c r="AZ28" s="33" t="str">
        <f>IF(ISBLANK(AW28),"",VLOOKUP(AW28,role!A:E,4,FALSE))</f>
        <v/>
      </c>
      <c r="BA28" s="33" t="str">
        <f>IF(ISBLANK(AW28),"",VLOOKUP(AW28,role!A:E,5,FALSE))</f>
        <v/>
      </c>
      <c r="BL28" s="33" t="str">
        <f t="shared" si="223"/>
        <v/>
      </c>
      <c r="BM28" s="33" t="str">
        <f t="shared" si="224"/>
        <v/>
      </c>
      <c r="BN28" s="33" t="str">
        <f t="shared" si="225"/>
        <v/>
      </c>
      <c r="BO28" s="32"/>
      <c r="BP28" s="33" t="str">
        <f>IF(ISBLANK(BO28),"",VLOOKUP(BO28,role!A:E,2,FALSE))</f>
        <v/>
      </c>
      <c r="BQ28" s="33" t="str">
        <f>IF(ISBLANK(BO28),"",VLOOKUP(BO28,role!A:E,3,FALSE))</f>
        <v/>
      </c>
      <c r="BR28" s="33" t="str">
        <f>IF(ISBLANK(BO28),"",VLOOKUP(BO28,role!A:E,4,FALSE))</f>
        <v/>
      </c>
      <c r="BS28" s="33" t="str">
        <f>IF(ISBLANK(BO28),"",VLOOKUP(BO28,role!A:E,5,FALSE))</f>
        <v/>
      </c>
      <c r="CD28" s="33" t="str">
        <f t="shared" si="40"/>
        <v/>
      </c>
      <c r="CE28" s="33" t="str">
        <f t="shared" si="41"/>
        <v/>
      </c>
      <c r="CF28" s="33" t="str">
        <f t="shared" si="42"/>
        <v/>
      </c>
      <c r="CG28" s="32"/>
      <c r="CH28" s="33" t="str">
        <f>IF(ISBLANK(CG28),"",VLOOKUP(CG28,role!A:E,2,FALSE))</f>
        <v/>
      </c>
      <c r="CI28" s="33" t="str">
        <f>IF(ISBLANK(CG28),"",VLOOKUP(CG28,role!A:E,3,FALSE))</f>
        <v/>
      </c>
      <c r="CJ28" s="33" t="str">
        <f>IF(ISBLANK(CG28),"",VLOOKUP(CG28,role!A:E,4,FALSE))</f>
        <v/>
      </c>
      <c r="CK28" s="33" t="str">
        <f>IF(ISBLANK(CG28),"",VLOOKUP(CG28,role!A:E,5,FALSE))</f>
        <v/>
      </c>
      <c r="CR28" s="32"/>
      <c r="CS28" s="32"/>
      <c r="CT28" s="41"/>
      <c r="CU28" s="32"/>
      <c r="CV28" s="33" t="str">
        <f t="shared" si="43"/>
        <v/>
      </c>
      <c r="CW28" s="33" t="str">
        <f t="shared" si="44"/>
        <v/>
      </c>
      <c r="CX28" s="33" t="str">
        <f t="shared" si="45"/>
        <v/>
      </c>
      <c r="CY28" s="32"/>
      <c r="CZ28" s="33" t="str">
        <f>IF(ISBLANK(CY28),"",VLOOKUP(CY28,role!A:E,2,FALSE))</f>
        <v/>
      </c>
      <c r="DA28" s="33" t="str">
        <f>IF(ISBLANK(CY28),"",VLOOKUP(CY28,role!A:E,3,FALSE))</f>
        <v/>
      </c>
      <c r="DB28" s="33" t="str">
        <f>IF(ISBLANK(CY28),"",VLOOKUP(CY28,role!A:E,4,FALSE))</f>
        <v/>
      </c>
      <c r="DC28" s="33" t="str">
        <f>IF(ISBLANK(CY28),"",VLOOKUP(CY28,role!A:E,5,FALSE))</f>
        <v/>
      </c>
      <c r="DJ28" s="32"/>
      <c r="DK28" s="32"/>
      <c r="DL28" s="41"/>
      <c r="DM28" s="32"/>
      <c r="DN28" s="33" t="str">
        <f t="shared" si="46"/>
        <v/>
      </c>
      <c r="DO28" s="33" t="str">
        <f t="shared" si="47"/>
        <v/>
      </c>
      <c r="DP28" s="33" t="str">
        <f t="shared" si="48"/>
        <v/>
      </c>
      <c r="DQ28" s="32"/>
      <c r="DR28" s="33" t="str">
        <f>IF(ISBLANK(DQ28),"",VLOOKUP(DQ28,role!A:E,2,FALSE))</f>
        <v/>
      </c>
      <c r="DS28" s="33" t="str">
        <f>IF(ISBLANK(DQ28),"",VLOOKUP(DQ28,role!A:E,3,FALSE))</f>
        <v/>
      </c>
      <c r="DT28" s="33" t="str">
        <f>IF(ISBLANK(DQ28),"",VLOOKUP(DQ28,role!A:E,4,FALSE))</f>
        <v/>
      </c>
      <c r="DU28" s="33" t="str">
        <f>IF(ISBLANK(DQ28),"",VLOOKUP(DQ28,role!A:E,5,FALSE))</f>
        <v/>
      </c>
      <c r="EB28" s="32"/>
      <c r="EC28" s="32"/>
      <c r="ED28" s="34"/>
      <c r="EE28" s="32"/>
      <c r="EF28" s="32"/>
      <c r="EG28" s="33" t="str">
        <f t="shared" si="49"/>
        <v/>
      </c>
      <c r="EH28" s="33" t="str">
        <f t="shared" si="50"/>
        <v/>
      </c>
      <c r="EI28" s="33" t="str">
        <f t="shared" si="51"/>
        <v/>
      </c>
      <c r="EJ28" s="32"/>
      <c r="EK28" s="33" t="str">
        <f>IF(ISBLANK(EJ28),"",VLOOKUP(EJ28,role!A:E,2,FALSE))</f>
        <v/>
      </c>
      <c r="EL28" s="33" t="str">
        <f>IF(ISBLANK(EJ28),"",VLOOKUP(EJ28,role!A:E,3,FALSE))</f>
        <v/>
      </c>
      <c r="EM28" s="33" t="str">
        <f>IF(ISBLANK(EJ28),"",VLOOKUP(EJ28,role!A:E,4,FALSE))</f>
        <v/>
      </c>
      <c r="EN28" s="33" t="str">
        <f>IF(ISBLANK(EJ28),"",VLOOKUP(EJ28,role!A:E,5,FALSE))</f>
        <v/>
      </c>
      <c r="EU28" s="32"/>
      <c r="EV28" s="32"/>
      <c r="EW28" s="41"/>
      <c r="EX28" s="32"/>
      <c r="EY28" s="33" t="str">
        <f t="shared" si="52"/>
        <v/>
      </c>
      <c r="EZ28" s="33" t="str">
        <f t="shared" si="53"/>
        <v/>
      </c>
      <c r="FA28" s="33" t="str">
        <f t="shared" si="54"/>
        <v/>
      </c>
      <c r="FB28" s="32"/>
      <c r="FC28" s="33" t="str">
        <f>IF(ISBLANK(FB28),"",VLOOKUP(FB28,role!A:E,2,FALSE))</f>
        <v/>
      </c>
      <c r="FD28" s="33" t="str">
        <f>IF(ISBLANK(FB28),"",VLOOKUP(FB28,role!A:E,3,FALSE))</f>
        <v/>
      </c>
      <c r="FE28" s="33" t="str">
        <f>IF(ISBLANK(FB28),"",VLOOKUP(FB28,role!A:E,4,FALSE))</f>
        <v/>
      </c>
      <c r="FF28" s="33" t="str">
        <f>IF(ISBLANK(FB28),"",VLOOKUP(FB28,role!A:E,5,FALSE))</f>
        <v/>
      </c>
      <c r="FM28" s="32"/>
      <c r="FN28" s="32"/>
      <c r="FO28" s="41"/>
      <c r="FP28" s="32"/>
      <c r="FQ28" s="33" t="str">
        <f t="shared" si="55"/>
        <v/>
      </c>
      <c r="FR28" s="33" t="str">
        <f t="shared" si="56"/>
        <v/>
      </c>
      <c r="FS28" s="33" t="str">
        <f t="shared" si="57"/>
        <v/>
      </c>
      <c r="FT28" s="32"/>
      <c r="FU28" s="33" t="str">
        <f>IF(ISBLANK(FT28),"",VLOOKUP(FT28,role!A:E,2,FALSE))</f>
        <v/>
      </c>
      <c r="FV28" s="33" t="str">
        <f>IF(ISBLANK(FT28),"",VLOOKUP(FT28,role!A:E,3,FALSE))</f>
        <v/>
      </c>
      <c r="FW28" s="33" t="str">
        <f>IF(ISBLANK(FT28),"",VLOOKUP(FT28,role!A:E,4,FALSE))</f>
        <v/>
      </c>
      <c r="FX28" s="33" t="str">
        <f>IF(ISBLANK(FT28),"",VLOOKUP(FT28,role!A:E,5,FALSE))</f>
        <v/>
      </c>
      <c r="GE28" s="32"/>
      <c r="GF28" s="32"/>
      <c r="GG28" s="41"/>
      <c r="GH28" s="32"/>
      <c r="GI28" s="33" t="str">
        <f t="shared" si="58"/>
        <v/>
      </c>
      <c r="GJ28" s="33" t="str">
        <f t="shared" si="59"/>
        <v/>
      </c>
      <c r="GK28" s="33" t="str">
        <f t="shared" si="60"/>
        <v/>
      </c>
      <c r="GL28" s="32"/>
      <c r="GM28" s="33" t="str">
        <f>IF(ISBLANK(GL28),"",VLOOKUP(GL28,role!A:E,2,FALSE))</f>
        <v/>
      </c>
      <c r="GN28" s="33" t="str">
        <f>IF(ISBLANK(GL28),"",VLOOKUP(GL28,role!A:E,3,FALSE))</f>
        <v/>
      </c>
      <c r="GO28" s="33" t="str">
        <f>IF(ISBLANK(GL28),"",VLOOKUP(GL28,role!A:E,4,FALSE))</f>
        <v/>
      </c>
      <c r="GP28" s="33" t="str">
        <f>IF(ISBLANK(GL28),"",VLOOKUP(GL28,role!A:E,5,FALSE))</f>
        <v/>
      </c>
      <c r="GW28" s="32"/>
      <c r="GX28" s="32"/>
      <c r="GY28" s="41"/>
      <c r="GZ28" s="32"/>
      <c r="HA28" s="33" t="str">
        <f t="shared" si="61"/>
        <v/>
      </c>
      <c r="HB28" s="33" t="str">
        <f t="shared" si="62"/>
        <v/>
      </c>
      <c r="HC28" s="33" t="str">
        <f t="shared" si="63"/>
        <v/>
      </c>
      <c r="HD28" s="32"/>
      <c r="HE28" s="33" t="str">
        <f>IF(ISBLANK(HD28),"",VLOOKUP(HD28,role!A:E,2,FALSE))</f>
        <v/>
      </c>
      <c r="HF28" s="33" t="str">
        <f>IF(ISBLANK(HD28),"",VLOOKUP(HD28,role!A:E,3,FALSE))</f>
        <v/>
      </c>
      <c r="HG28" s="33" t="str">
        <f>IF(ISBLANK(HD28),"",VLOOKUP(HD28,role!A:E,4,FALSE))</f>
        <v/>
      </c>
      <c r="HH28" s="33" t="str">
        <f>IF(ISBLANK(HD28),"",VLOOKUP(HD28,role!A:E,5,FALSE))</f>
        <v/>
      </c>
      <c r="HO28" s="32"/>
      <c r="HP28" s="32"/>
      <c r="HQ28" s="34"/>
      <c r="HR28" s="32"/>
      <c r="HS28" s="32"/>
      <c r="HT28" s="33" t="str">
        <f t="shared" si="64"/>
        <v/>
      </c>
      <c r="HU28" s="33" t="str">
        <f t="shared" si="65"/>
        <v/>
      </c>
      <c r="HV28" s="33" t="str">
        <f t="shared" si="66"/>
        <v/>
      </c>
      <c r="HW28" s="32"/>
      <c r="HX28" s="33" t="str">
        <f>IF(ISBLANK(HW28),"",VLOOKUP(HW28,role!A:E,2,FALSE))</f>
        <v/>
      </c>
      <c r="HY28" s="33" t="str">
        <f>IF(ISBLANK(HW28),"",VLOOKUP(HW28,role!A:E,3,FALSE))</f>
        <v/>
      </c>
      <c r="HZ28" s="33" t="str">
        <f>IF(ISBLANK(HW28),"",VLOOKUP(HW28,role!A:E,4,FALSE))</f>
        <v/>
      </c>
      <c r="IA28" s="33" t="str">
        <f>IF(ISBLANK(HW28),"",VLOOKUP(HW28,role!A:E,5,FALSE))</f>
        <v/>
      </c>
      <c r="IH28" s="32"/>
      <c r="II28" s="32"/>
      <c r="IJ28" s="41"/>
      <c r="IK28" s="32"/>
      <c r="IL28" s="33" t="str">
        <f t="shared" si="67"/>
        <v/>
      </c>
      <c r="IM28" s="33" t="str">
        <f t="shared" si="68"/>
        <v/>
      </c>
      <c r="IN28" s="33" t="str">
        <f t="shared" si="69"/>
        <v/>
      </c>
      <c r="IO28" s="32"/>
      <c r="IP28" s="33" t="str">
        <f>IF(ISBLANK(IO28),"",VLOOKUP(IO28,role!A:E,2,FALSE))</f>
        <v/>
      </c>
      <c r="IQ28" s="33" t="str">
        <f>IF(ISBLANK(IO28),"",VLOOKUP(IO28,role!A:E,3,FALSE))</f>
        <v/>
      </c>
      <c r="IR28" s="33" t="str">
        <f>IF(ISBLANK(IO28),"",VLOOKUP(IO28,role!A:E,4,FALSE))</f>
        <v/>
      </c>
      <c r="IS28" s="33" t="str">
        <f>IF(ISBLANK(IO28),"",VLOOKUP(IO28,role!A:E,5,FALSE))</f>
        <v/>
      </c>
      <c r="IZ28" s="32"/>
      <c r="JA28" s="32"/>
      <c r="JB28" s="41"/>
      <c r="JC28" s="32"/>
      <c r="JD28" s="33" t="str">
        <f t="shared" si="70"/>
        <v/>
      </c>
      <c r="JE28" s="33" t="str">
        <f t="shared" si="71"/>
        <v/>
      </c>
      <c r="JF28" s="33" t="str">
        <f t="shared" si="72"/>
        <v/>
      </c>
      <c r="JG28" s="32"/>
      <c r="JH28" s="33" t="str">
        <f>IF(ISBLANK(JG28),"",VLOOKUP(JG28,role!A:E,2,FALSE))</f>
        <v/>
      </c>
      <c r="JI28" s="33" t="str">
        <f>IF(ISBLANK(JG28),"",VLOOKUP(JG28,role!A:E,3,FALSE))</f>
        <v/>
      </c>
      <c r="JJ28" s="33" t="str">
        <f>IF(ISBLANK(JG28),"",VLOOKUP(JG28,role!A:E,4,FALSE))</f>
        <v/>
      </c>
      <c r="JK28" s="33" t="str">
        <f>IF(ISBLANK(JG28),"",VLOOKUP(JG28,role!A:E,5,FALSE))</f>
        <v/>
      </c>
      <c r="JR28" s="32"/>
      <c r="JS28" s="32"/>
      <c r="JT28" s="41"/>
      <c r="JU28" s="32"/>
      <c r="JV28" s="33" t="str">
        <f t="shared" si="73"/>
        <v/>
      </c>
      <c r="JW28" s="33" t="str">
        <f t="shared" si="74"/>
        <v/>
      </c>
      <c r="JX28" s="33" t="str">
        <f t="shared" si="75"/>
        <v/>
      </c>
      <c r="JY28" s="32"/>
      <c r="JZ28" s="33" t="str">
        <f>IF(ISBLANK(JY28),"",VLOOKUP(JY28,role!A:E,2,FALSE))</f>
        <v/>
      </c>
      <c r="KA28" s="33" t="str">
        <f>IF(ISBLANK(JY28),"",VLOOKUP(JY28,role!A:E,3,FALSE))</f>
        <v/>
      </c>
      <c r="KB28" s="33" t="str">
        <f>IF(ISBLANK(JY28),"",VLOOKUP(JY28,role!A:E,4,FALSE))</f>
        <v/>
      </c>
      <c r="KC28" s="33" t="str">
        <f>IF(ISBLANK(JY28),"",VLOOKUP(JY28,role!A:E,5,FALSE))</f>
        <v/>
      </c>
      <c r="KJ28" s="32"/>
      <c r="KK28" s="32"/>
      <c r="KL28" s="41"/>
      <c r="KM28" s="32"/>
      <c r="KN28" s="33" t="str">
        <f t="shared" si="76"/>
        <v/>
      </c>
      <c r="KO28" s="33" t="str">
        <f t="shared" si="77"/>
        <v/>
      </c>
      <c r="KP28" s="33" t="str">
        <f t="shared" si="78"/>
        <v/>
      </c>
      <c r="KQ28" s="32"/>
      <c r="KR28" s="33" t="str">
        <f>IF(ISBLANK(KQ28),"",VLOOKUP(KQ28,role!A:E,2,FALSE))</f>
        <v/>
      </c>
      <c r="KS28" s="33" t="str">
        <f>IF(ISBLANK(KQ28),"",VLOOKUP(KQ28,role!A:E,3,FALSE))</f>
        <v/>
      </c>
      <c r="KT28" s="33" t="str">
        <f>IF(ISBLANK(KQ28),"",VLOOKUP(KQ28,role!A:E,4,FALSE))</f>
        <v/>
      </c>
      <c r="KU28" s="33" t="str">
        <f>IF(ISBLANK(KQ28),"",VLOOKUP(KQ28,role!A:E,5,FALSE))</f>
        <v/>
      </c>
      <c r="LB28" s="32"/>
      <c r="LC28" s="32"/>
      <c r="LD28" s="41"/>
      <c r="LE28" s="32"/>
      <c r="LF28" s="33" t="str">
        <f t="shared" si="79"/>
        <v/>
      </c>
      <c r="LG28" s="33" t="str">
        <f t="shared" si="80"/>
        <v/>
      </c>
      <c r="LH28" s="33" t="str">
        <f t="shared" si="81"/>
        <v/>
      </c>
      <c r="LI28" s="32"/>
      <c r="LJ28" s="33" t="str">
        <f>IF(ISBLANK(LI28),"",VLOOKUP(LI28,role!A:E,2,FALSE))</f>
        <v/>
      </c>
      <c r="LK28" s="33" t="str">
        <f>IF(ISBLANK(LI28),"",VLOOKUP(LI28,role!A:E,3,FALSE))</f>
        <v/>
      </c>
      <c r="LL28" s="33" t="str">
        <f>IF(ISBLANK(LI28),"",VLOOKUP(LI28,role!A:E,4,FALSE))</f>
        <v/>
      </c>
      <c r="LM28" s="33" t="str">
        <f>IF(ISBLANK(LI28),"",VLOOKUP(LI28,role!A:E,5,FALSE))</f>
        <v/>
      </c>
      <c r="LT28" s="32"/>
      <c r="LU28" s="32"/>
      <c r="LV28" s="41"/>
      <c r="LW28" s="32"/>
      <c r="LX28" s="33" t="str">
        <f t="shared" si="82"/>
        <v/>
      </c>
      <c r="LY28" s="33" t="str">
        <f t="shared" si="83"/>
        <v/>
      </c>
      <c r="LZ28" s="33" t="str">
        <f t="shared" si="84"/>
        <v/>
      </c>
      <c r="MA28" s="32"/>
      <c r="MB28" s="33" t="str">
        <f>IF(ISBLANK(MA28),"",VLOOKUP(MA28,role!A:E,2,FALSE))</f>
        <v/>
      </c>
      <c r="MC28" s="33" t="str">
        <f>IF(ISBLANK(MA28),"",VLOOKUP(MA28,role!A:E,3,FALSE))</f>
        <v/>
      </c>
      <c r="MD28" s="33" t="str">
        <f>IF(ISBLANK(MA28),"",VLOOKUP(MA28,role!A:E,4,FALSE))</f>
        <v/>
      </c>
      <c r="ME28" s="33" t="str">
        <f>IF(ISBLANK(MA28),"",VLOOKUP(MA28,role!A:E,5,FALSE))</f>
        <v/>
      </c>
      <c r="ML28" s="32"/>
      <c r="MM28" s="32"/>
      <c r="MN28" s="41"/>
      <c r="MO28" s="32"/>
      <c r="MP28" s="33" t="str">
        <f t="shared" si="85"/>
        <v/>
      </c>
      <c r="MQ28" s="33" t="str">
        <f t="shared" si="86"/>
        <v/>
      </c>
      <c r="MR28" s="33" t="str">
        <f t="shared" si="87"/>
        <v/>
      </c>
      <c r="MS28" s="32"/>
      <c r="MT28" s="33" t="str">
        <f>IF(ISBLANK(MS28),"",VLOOKUP(MS28,role!A:E,2,FALSE))</f>
        <v/>
      </c>
      <c r="MU28" s="33" t="str">
        <f>IF(ISBLANK(MS28),"",VLOOKUP(MS28,role!A:E,3,FALSE))</f>
        <v/>
      </c>
      <c r="MV28" s="33" t="str">
        <f>IF(ISBLANK(MS28),"",VLOOKUP(MS28,role!A:E,4,FALSE))</f>
        <v/>
      </c>
      <c r="MW28" s="33" t="str">
        <f>IF(ISBLANK(MS28),"",VLOOKUP(MS28,role!A:E,5,FALSE))</f>
        <v/>
      </c>
      <c r="ND28" s="32"/>
      <c r="NE28" s="32"/>
      <c r="NF28" s="41"/>
      <c r="NG28" s="32"/>
      <c r="NH28" s="33" t="str">
        <f t="shared" si="88"/>
        <v/>
      </c>
      <c r="NI28" s="33" t="str">
        <f t="shared" si="89"/>
        <v/>
      </c>
      <c r="NJ28" s="33" t="str">
        <f t="shared" si="90"/>
        <v/>
      </c>
      <c r="NK28" s="32"/>
      <c r="NL28" s="33" t="str">
        <f>IF(ISBLANK(NK28),"",VLOOKUP(NK28,role!A:E,2,FALSE))</f>
        <v/>
      </c>
      <c r="NM28" s="33" t="str">
        <f>IF(ISBLANK(NK28),"",VLOOKUP(NK28,role!A:E,3,FALSE))</f>
        <v/>
      </c>
      <c r="NN28" s="33" t="str">
        <f>IF(ISBLANK(NK28),"",VLOOKUP(NK28,role!A:E,4,FALSE))</f>
        <v/>
      </c>
      <c r="NO28" s="33" t="str">
        <f>IF(ISBLANK(NK28),"",VLOOKUP(NK28,role!A:E,5,FALSE))</f>
        <v/>
      </c>
      <c r="NV28" s="32"/>
      <c r="NW28" s="32"/>
      <c r="NX28" s="41"/>
      <c r="NY28" s="32"/>
      <c r="NZ28" s="33" t="str">
        <f t="shared" si="91"/>
        <v/>
      </c>
      <c r="OA28" s="33" t="str">
        <f t="shared" si="92"/>
        <v/>
      </c>
      <c r="OB28" s="33" t="str">
        <f t="shared" si="93"/>
        <v/>
      </c>
      <c r="OC28" s="32"/>
      <c r="OD28" s="33" t="str">
        <f>IF(ISBLANK(OC28),"",VLOOKUP(OC28,role!A:E,2,FALSE))</f>
        <v/>
      </c>
      <c r="OE28" s="33" t="str">
        <f>IF(ISBLANK(OC28),"",VLOOKUP(OC28,role!A:E,3,FALSE))</f>
        <v/>
      </c>
      <c r="OF28" s="33" t="str">
        <f>IF(ISBLANK(OC28),"",VLOOKUP(OC28,role!A:E,4,FALSE))</f>
        <v/>
      </c>
      <c r="OG28" s="33" t="str">
        <f>IF(ISBLANK(OC28),"",VLOOKUP(OC28,role!A:E,5,FALSE))</f>
        <v/>
      </c>
      <c r="OR28" s="36" t="str">
        <f t="shared" si="94"/>
        <v/>
      </c>
      <c r="OS28" s="33" t="str">
        <f t="shared" si="95"/>
        <v/>
      </c>
      <c r="OT28" s="33" t="str">
        <f t="shared" si="226"/>
        <v/>
      </c>
      <c r="OU28" s="33" t="str">
        <f t="shared" si="227"/>
        <v/>
      </c>
      <c r="OV28" s="33" t="str">
        <f t="shared" si="228"/>
        <v/>
      </c>
      <c r="OW28" s="33" t="str">
        <f t="shared" si="229"/>
        <v/>
      </c>
      <c r="OY28" s="36" t="str">
        <f t="shared" si="100"/>
        <v/>
      </c>
      <c r="OZ28" s="33" t="str">
        <f t="shared" si="101"/>
        <v/>
      </c>
      <c r="PA28" s="33" t="str">
        <f t="shared" si="102"/>
        <v/>
      </c>
      <c r="PB28" s="33" t="str">
        <f t="shared" si="103"/>
        <v/>
      </c>
      <c r="PC28" s="33" t="str">
        <f t="shared" si="104"/>
        <v/>
      </c>
      <c r="PD28" s="33" t="str">
        <f t="shared" si="105"/>
        <v/>
      </c>
      <c r="PF28" s="36" t="str">
        <f t="shared" si="106"/>
        <v/>
      </c>
      <c r="PG28" s="33" t="str">
        <f t="shared" si="107"/>
        <v/>
      </c>
      <c r="PH28" s="33" t="str">
        <f t="shared" si="108"/>
        <v/>
      </c>
      <c r="PI28" s="33" t="str">
        <f t="shared" si="109"/>
        <v/>
      </c>
      <c r="PJ28" s="33" t="str">
        <f t="shared" si="110"/>
        <v/>
      </c>
      <c r="PK28" s="33" t="str">
        <f t="shared" si="111"/>
        <v/>
      </c>
      <c r="PM28" s="36" t="str">
        <f t="shared" si="112"/>
        <v/>
      </c>
      <c r="PN28" s="33" t="str">
        <f t="shared" si="113"/>
        <v/>
      </c>
      <c r="PO28" s="33" t="str">
        <f t="shared" si="114"/>
        <v/>
      </c>
      <c r="PP28" s="33" t="str">
        <f t="shared" si="115"/>
        <v/>
      </c>
      <c r="PQ28" s="33" t="str">
        <f t="shared" si="116"/>
        <v/>
      </c>
      <c r="PR28" s="33" t="str">
        <f t="shared" si="117"/>
        <v/>
      </c>
      <c r="PT28" s="36" t="str">
        <f t="shared" si="118"/>
        <v/>
      </c>
      <c r="PU28" s="33" t="str">
        <f t="shared" si="119"/>
        <v/>
      </c>
      <c r="PV28" s="33" t="str">
        <f t="shared" si="120"/>
        <v/>
      </c>
      <c r="PW28" s="33" t="str">
        <f t="shared" si="121"/>
        <v/>
      </c>
      <c r="PX28" s="33" t="str">
        <f t="shared" si="122"/>
        <v/>
      </c>
      <c r="PY28" s="33" t="str">
        <f t="shared" si="123"/>
        <v/>
      </c>
      <c r="QB28" s="36" t="str">
        <f t="shared" si="124"/>
        <v/>
      </c>
      <c r="QC28" s="33" t="str">
        <f t="shared" si="125"/>
        <v/>
      </c>
      <c r="QD28" s="33" t="str">
        <f t="shared" si="126"/>
        <v/>
      </c>
      <c r="QE28" s="33" t="str">
        <f t="shared" si="127"/>
        <v/>
      </c>
      <c r="QF28" s="33" t="str">
        <f t="shared" si="128"/>
        <v/>
      </c>
      <c r="QG28" s="33" t="str">
        <f t="shared" si="129"/>
        <v/>
      </c>
      <c r="QI28" s="36" t="str">
        <f t="shared" si="130"/>
        <v/>
      </c>
      <c r="QJ28" s="33" t="str">
        <f t="shared" si="131"/>
        <v/>
      </c>
      <c r="QK28" s="33" t="str">
        <f t="shared" si="132"/>
        <v/>
      </c>
      <c r="QL28" s="33" t="str">
        <f t="shared" si="133"/>
        <v/>
      </c>
      <c r="QM28" s="33" t="str">
        <f t="shared" si="134"/>
        <v/>
      </c>
      <c r="QN28" s="33" t="str">
        <f t="shared" si="135"/>
        <v/>
      </c>
      <c r="QP28" s="36" t="str">
        <f t="shared" si="136"/>
        <v/>
      </c>
      <c r="QQ28" s="33" t="str">
        <f t="shared" si="137"/>
        <v/>
      </c>
      <c r="QR28" s="33" t="str">
        <f t="shared" si="138"/>
        <v/>
      </c>
      <c r="QS28" s="33" t="str">
        <f t="shared" si="139"/>
        <v/>
      </c>
      <c r="QT28" s="33" t="str">
        <f t="shared" si="140"/>
        <v/>
      </c>
      <c r="QU28" s="33" t="str">
        <f t="shared" si="141"/>
        <v/>
      </c>
      <c r="QW28" s="36" t="str">
        <f t="shared" si="142"/>
        <v/>
      </c>
      <c r="QX28" s="33" t="str">
        <f t="shared" si="143"/>
        <v/>
      </c>
      <c r="QY28" s="33" t="str">
        <f t="shared" si="144"/>
        <v/>
      </c>
      <c r="QZ28" s="33" t="str">
        <f t="shared" si="145"/>
        <v/>
      </c>
      <c r="RA28" s="33" t="str">
        <f t="shared" si="146"/>
        <v/>
      </c>
      <c r="RB28" s="33" t="str">
        <f t="shared" si="147"/>
        <v/>
      </c>
      <c r="RD28" s="36" t="str">
        <f t="shared" si="148"/>
        <v/>
      </c>
      <c r="RE28" s="33" t="str">
        <f t="shared" si="149"/>
        <v/>
      </c>
      <c r="RF28" s="33" t="str">
        <f t="shared" si="150"/>
        <v/>
      </c>
      <c r="RG28" s="33" t="str">
        <f t="shared" si="151"/>
        <v/>
      </c>
      <c r="RH28" s="33" t="str">
        <f t="shared" si="152"/>
        <v/>
      </c>
      <c r="RI28" s="33" t="str">
        <f t="shared" si="153"/>
        <v/>
      </c>
      <c r="RM28" s="33" t="str">
        <f t="shared" si="154"/>
        <v/>
      </c>
      <c r="RO28" s="33" t="str">
        <f t="shared" si="155"/>
        <v/>
      </c>
      <c r="RQ28" s="33" t="str">
        <f t="shared" si="156"/>
        <v/>
      </c>
      <c r="RS28" s="33" t="str">
        <f t="shared" si="156"/>
        <v/>
      </c>
      <c r="RU28" s="33" t="str">
        <f t="shared" ref="RU28" si="507">IF(ISBLANK(RT28),"","topic")</f>
        <v/>
      </c>
      <c r="RW28" s="33" t="str">
        <f t="shared" ref="RW28" si="508">IF(ISBLANK(RV28),"","topic")</f>
        <v/>
      </c>
      <c r="RY28" s="33" t="str">
        <f t="shared" ref="RY28" si="509">IF(ISBLANK(RX28),"","topic")</f>
        <v/>
      </c>
      <c r="SA28" s="33" t="str">
        <f t="shared" ref="SA28" si="510">IF(ISBLANK(RZ28),"","topic")</f>
        <v/>
      </c>
      <c r="SC28" s="33" t="str">
        <f t="shared" ref="SC28" si="511">IF(ISBLANK(SB28),"","topic")</f>
        <v/>
      </c>
      <c r="SE28" s="33" t="str">
        <f t="shared" ref="SE28" si="512">IF(ISBLANK(SD28),"","topic")</f>
        <v/>
      </c>
      <c r="SG28" s="33" t="str">
        <f t="shared" ref="SG28" si="513">IF(ISBLANK(SF28),"","topic")</f>
        <v/>
      </c>
      <c r="SJ28" s="33" t="str">
        <f t="shared" si="164"/>
        <v/>
      </c>
      <c r="SL28" s="33" t="str">
        <f t="shared" si="165"/>
        <v/>
      </c>
      <c r="SN28" s="33" t="str">
        <f t="shared" si="166"/>
        <v/>
      </c>
      <c r="SP28" s="33" t="str">
        <f t="shared" si="167"/>
        <v/>
      </c>
      <c r="SR28" s="33" t="str">
        <f t="shared" si="168"/>
        <v/>
      </c>
      <c r="SU28" s="33" t="str">
        <f t="shared" si="169"/>
        <v/>
      </c>
      <c r="SW28" s="33" t="str">
        <f t="shared" si="169"/>
        <v/>
      </c>
      <c r="SY28" s="33" t="str">
        <f t="shared" si="169"/>
        <v/>
      </c>
      <c r="TA28" s="33" t="str">
        <f t="shared" si="169"/>
        <v/>
      </c>
      <c r="TC28" s="33" t="str">
        <f t="shared" si="170"/>
        <v/>
      </c>
      <c r="TF28" s="33" t="str">
        <f t="shared" si="171"/>
        <v/>
      </c>
      <c r="TH28" s="33" t="str">
        <f t="shared" si="171"/>
        <v/>
      </c>
      <c r="TJ28" s="33" t="str">
        <f t="shared" ref="TJ28" si="514">IF(ISBLANK(TI28),"","geographic")</f>
        <v/>
      </c>
      <c r="TL28" s="33" t="str">
        <f t="shared" ref="TL28" si="515">IF(ISBLANK(TK28),"","geographic")</f>
        <v/>
      </c>
      <c r="TN28" s="33" t="str">
        <f t="shared" ref="TN28" si="516">IF(ISBLANK(TM28),"","geographic")</f>
        <v/>
      </c>
      <c r="TQ28" s="33" t="str">
        <f t="shared" si="175"/>
        <v/>
      </c>
      <c r="TS28" s="33" t="str">
        <f t="shared" si="175"/>
        <v/>
      </c>
      <c r="TU28" s="33" t="str">
        <f t="shared" ref="TU28" si="517">IF(ISBLANK(TT28),"","temporal")</f>
        <v/>
      </c>
      <c r="TW28" s="33" t="str">
        <f t="shared" ref="TW28" si="518">IF(ISBLANK(TV28),"","temporal")</f>
        <v/>
      </c>
      <c r="TY28" s="33" t="str">
        <f t="shared" ref="TY28" si="519">IF(ISBLANK(TX28),"","temporal")</f>
        <v/>
      </c>
      <c r="UA28" s="32"/>
      <c r="UB28" s="33" t="str">
        <f t="shared" si="179"/>
        <v/>
      </c>
      <c r="UC28" s="33" t="str">
        <f t="shared" si="180"/>
        <v/>
      </c>
      <c r="UD28" s="32"/>
      <c r="UE28" s="33" t="str">
        <f t="shared" si="181"/>
        <v/>
      </c>
      <c r="UF28" s="33" t="str">
        <f t="shared" si="259"/>
        <v/>
      </c>
      <c r="UG28" s="32"/>
      <c r="UH28" s="33" t="str">
        <f t="shared" si="183"/>
        <v/>
      </c>
      <c r="UI28" s="33" t="str">
        <f t="shared" si="184"/>
        <v/>
      </c>
      <c r="UJ28" s="32"/>
      <c r="UK28" s="33" t="str">
        <f t="shared" si="185"/>
        <v/>
      </c>
      <c r="UL28" s="33" t="str">
        <f t="shared" si="186"/>
        <v/>
      </c>
      <c r="UM28" s="32"/>
      <c r="UN28" s="33" t="str">
        <f t="shared" si="187"/>
        <v/>
      </c>
      <c r="UO28" s="33" t="str">
        <f t="shared" si="188"/>
        <v/>
      </c>
      <c r="UR28" s="36" t="str">
        <f t="shared" si="189"/>
        <v/>
      </c>
      <c r="US28" s="36" t="str">
        <f t="shared" si="2"/>
        <v/>
      </c>
      <c r="UU28" s="36" t="str">
        <f t="shared" si="190"/>
        <v/>
      </c>
      <c r="UV28" s="36" t="str">
        <f t="shared" si="3"/>
        <v/>
      </c>
      <c r="UX28" s="36" t="str">
        <f t="shared" si="191"/>
        <v/>
      </c>
      <c r="UY28" s="36" t="str">
        <f t="shared" si="4"/>
        <v/>
      </c>
      <c r="VA28" s="36" t="str">
        <f t="shared" si="192"/>
        <v/>
      </c>
      <c r="VB28" s="36" t="str">
        <f t="shared" si="5"/>
        <v/>
      </c>
      <c r="VD28" s="36" t="str">
        <f t="shared" si="193"/>
        <v/>
      </c>
      <c r="VE28" s="36" t="str">
        <f t="shared" si="6"/>
        <v/>
      </c>
      <c r="VH28" s="36" t="str">
        <f t="shared" si="194"/>
        <v/>
      </c>
      <c r="VI28" s="36" t="str">
        <f t="shared" si="7"/>
        <v/>
      </c>
      <c r="VK28" s="36" t="str">
        <f t="shared" si="195"/>
        <v/>
      </c>
      <c r="VL28" s="36" t="str">
        <f t="shared" si="8"/>
        <v/>
      </c>
      <c r="VN28" s="36" t="str">
        <f t="shared" si="196"/>
        <v/>
      </c>
      <c r="VO28" s="36" t="str">
        <f t="shared" si="9"/>
        <v/>
      </c>
      <c r="VQ28" s="36" t="str">
        <f t="shared" si="197"/>
        <v/>
      </c>
      <c r="VR28" s="36" t="str">
        <f t="shared" si="10"/>
        <v/>
      </c>
      <c r="VT28" s="36" t="str">
        <f t="shared" si="198"/>
        <v/>
      </c>
      <c r="VU28" s="36" t="str">
        <f t="shared" si="11"/>
        <v/>
      </c>
      <c r="VY28" s="33" t="str">
        <f t="shared" si="243"/>
        <v/>
      </c>
      <c r="WB28" s="36" t="str">
        <f t="shared" si="199"/>
        <v/>
      </c>
      <c r="WC28" s="33" t="str">
        <f t="shared" si="200"/>
        <v/>
      </c>
      <c r="WD28" s="32"/>
      <c r="WE28" s="32"/>
      <c r="WF28" s="36" t="str">
        <f t="shared" si="201"/>
        <v/>
      </c>
      <c r="WG28" s="33" t="str">
        <f t="shared" si="202"/>
        <v/>
      </c>
      <c r="WH28" s="32"/>
      <c r="WI28" s="32"/>
      <c r="WJ28" s="36" t="str">
        <f t="shared" si="203"/>
        <v/>
      </c>
      <c r="WK28" s="33" t="str">
        <f t="shared" si="204"/>
        <v/>
      </c>
      <c r="WL28" s="32"/>
      <c r="WM28" s="32"/>
      <c r="WN28" s="36" t="str">
        <f t="shared" si="205"/>
        <v/>
      </c>
      <c r="WO28" s="33" t="str">
        <f t="shared" si="206"/>
        <v/>
      </c>
      <c r="WP28" s="33"/>
      <c r="WQ28" s="32"/>
      <c r="WR28" s="36" t="str">
        <f t="shared" si="207"/>
        <v/>
      </c>
      <c r="WS28" s="33" t="str">
        <f t="shared" si="208"/>
        <v/>
      </c>
      <c r="WU28" s="33" t="str">
        <f t="shared" si="12"/>
        <v/>
      </c>
      <c r="WV28" s="33" t="str">
        <f t="shared" si="13"/>
        <v/>
      </c>
      <c r="WW28" s="33" t="str">
        <f t="shared" si="14"/>
        <v/>
      </c>
      <c r="WX28" s="33" t="str">
        <f t="shared" si="15"/>
        <v/>
      </c>
      <c r="WY28" s="33" t="str">
        <f t="shared" si="16"/>
        <v/>
      </c>
      <c r="WZ28" s="33" t="str">
        <f t="shared" si="17"/>
        <v/>
      </c>
      <c r="XA28" s="33" t="str">
        <f t="shared" si="18"/>
        <v/>
      </c>
      <c r="XB28" s="33" t="str">
        <f t="shared" si="19"/>
        <v/>
      </c>
      <c r="XC28" s="33" t="str">
        <f t="shared" si="20"/>
        <v/>
      </c>
    </row>
    <row r="29" spans="3:627" x14ac:dyDescent="0.35">
      <c r="C29" s="33" t="str">
        <f t="shared" si="21"/>
        <v/>
      </c>
      <c r="E29" s="32" t="str">
        <f t="shared" si="22"/>
        <v/>
      </c>
      <c r="F29" s="33" t="str">
        <f t="shared" si="23"/>
        <v/>
      </c>
      <c r="G29" s="33" t="str">
        <f t="shared" si="24"/>
        <v/>
      </c>
      <c r="J29" s="33" t="str">
        <f t="shared" si="25"/>
        <v/>
      </c>
      <c r="K29" s="33" t="str">
        <f t="shared" si="26"/>
        <v/>
      </c>
      <c r="L29" s="33" t="str">
        <f t="shared" si="27"/>
        <v/>
      </c>
      <c r="N29" s="33" t="str">
        <f t="shared" si="0"/>
        <v/>
      </c>
      <c r="O29" s="33" t="str">
        <f t="shared" si="1"/>
        <v/>
      </c>
      <c r="Q29" s="33" t="str">
        <f t="shared" si="28"/>
        <v/>
      </c>
      <c r="R29" s="33" t="str">
        <f t="shared" si="29"/>
        <v/>
      </c>
      <c r="U29" s="33" t="str">
        <f t="shared" si="30"/>
        <v/>
      </c>
      <c r="V29" s="33" t="str">
        <f t="shared" si="31"/>
        <v/>
      </c>
      <c r="X29" s="32"/>
      <c r="Y29" s="33" t="str">
        <f>IF(ISBLANK(X29),"",VLOOKUP(X29,resource_type!A:C,3,FALSE))</f>
        <v/>
      </c>
      <c r="Z29" s="33" t="str">
        <f>IF(ISBLANK(X29),"",VLOOKUP(X29,resource_type!A:C,2,FALSE))</f>
        <v/>
      </c>
      <c r="AA29" s="33" t="str">
        <f t="shared" si="32"/>
        <v/>
      </c>
      <c r="AB29" s="33" t="str">
        <f t="shared" si="33"/>
        <v/>
      </c>
      <c r="AC29" s="32"/>
      <c r="AD29" s="33" t="str">
        <f>IF(ISBLANK(AC29),"",VLOOKUP(AC29,resource_type!A:C,3,FALSE))</f>
        <v/>
      </c>
      <c r="AE29" s="32"/>
      <c r="AF29" s="33" t="str">
        <f>IF(ISBLANK(AE29),"",VLOOKUP(AE29,resource_type!A:C,3,FALSE))</f>
        <v/>
      </c>
      <c r="AH29" s="32"/>
      <c r="AI29" s="33" t="str">
        <f t="shared" si="34"/>
        <v/>
      </c>
      <c r="AJ29" s="32"/>
      <c r="AK29" s="33" t="str">
        <f t="shared" si="35"/>
        <v/>
      </c>
      <c r="AL29" s="32"/>
      <c r="AM29" s="33" t="str">
        <f t="shared" si="36"/>
        <v/>
      </c>
      <c r="AP29" s="36" t="str">
        <f t="shared" si="244"/>
        <v/>
      </c>
      <c r="AQ29" s="36" t="str">
        <f t="shared" si="245"/>
        <v/>
      </c>
      <c r="AT29" s="33" t="str">
        <f t="shared" si="222"/>
        <v/>
      </c>
      <c r="AU29" s="33" t="str">
        <f t="shared" si="38"/>
        <v/>
      </c>
      <c r="AV29" s="33" t="str">
        <f t="shared" si="39"/>
        <v/>
      </c>
      <c r="AW29" s="32"/>
      <c r="AX29" s="33" t="str">
        <f>IF(ISBLANK(AW29),"",VLOOKUP(AW29,role!A:E,2,FALSE))</f>
        <v/>
      </c>
      <c r="AY29" s="33" t="str">
        <f>IF(ISBLANK(AW29),"",VLOOKUP(AW29,role!A:E,3,FALSE))</f>
        <v/>
      </c>
      <c r="AZ29" s="33" t="str">
        <f>IF(ISBLANK(AW29),"",VLOOKUP(AW29,role!A:E,4,FALSE))</f>
        <v/>
      </c>
      <c r="BA29" s="33" t="str">
        <f>IF(ISBLANK(AW29),"",VLOOKUP(AW29,role!A:E,5,FALSE))</f>
        <v/>
      </c>
      <c r="BL29" s="33" t="str">
        <f t="shared" si="223"/>
        <v/>
      </c>
      <c r="BM29" s="33" t="str">
        <f t="shared" si="224"/>
        <v/>
      </c>
      <c r="BN29" s="33" t="str">
        <f t="shared" si="225"/>
        <v/>
      </c>
      <c r="BO29" s="32"/>
      <c r="BP29" s="33" t="str">
        <f>IF(ISBLANK(BO29),"",VLOOKUP(BO29,role!A:E,2,FALSE))</f>
        <v/>
      </c>
      <c r="BQ29" s="33" t="str">
        <f>IF(ISBLANK(BO29),"",VLOOKUP(BO29,role!A:E,3,FALSE))</f>
        <v/>
      </c>
      <c r="BR29" s="33" t="str">
        <f>IF(ISBLANK(BO29),"",VLOOKUP(BO29,role!A:E,4,FALSE))</f>
        <v/>
      </c>
      <c r="BS29" s="33" t="str">
        <f>IF(ISBLANK(BO29),"",VLOOKUP(BO29,role!A:E,5,FALSE))</f>
        <v/>
      </c>
      <c r="CD29" s="33" t="str">
        <f t="shared" si="40"/>
        <v/>
      </c>
      <c r="CE29" s="33" t="str">
        <f t="shared" si="41"/>
        <v/>
      </c>
      <c r="CF29" s="33" t="str">
        <f t="shared" si="42"/>
        <v/>
      </c>
      <c r="CG29" s="32"/>
      <c r="CH29" s="33" t="str">
        <f>IF(ISBLANK(CG29),"",VLOOKUP(CG29,role!A:E,2,FALSE))</f>
        <v/>
      </c>
      <c r="CI29" s="33" t="str">
        <f>IF(ISBLANK(CG29),"",VLOOKUP(CG29,role!A:E,3,FALSE))</f>
        <v/>
      </c>
      <c r="CJ29" s="33" t="str">
        <f>IF(ISBLANK(CG29),"",VLOOKUP(CG29,role!A:E,4,FALSE))</f>
        <v/>
      </c>
      <c r="CK29" s="33" t="str">
        <f>IF(ISBLANK(CG29),"",VLOOKUP(CG29,role!A:E,5,FALSE))</f>
        <v/>
      </c>
      <c r="CR29" s="32"/>
      <c r="CS29" s="32"/>
      <c r="CT29" s="41"/>
      <c r="CU29" s="32"/>
      <c r="CV29" s="33" t="str">
        <f t="shared" si="43"/>
        <v/>
      </c>
      <c r="CW29" s="33" t="str">
        <f t="shared" si="44"/>
        <v/>
      </c>
      <c r="CX29" s="33" t="str">
        <f t="shared" si="45"/>
        <v/>
      </c>
      <c r="CY29" s="32"/>
      <c r="CZ29" s="33" t="str">
        <f>IF(ISBLANK(CY29),"",VLOOKUP(CY29,role!A:E,2,FALSE))</f>
        <v/>
      </c>
      <c r="DA29" s="33" t="str">
        <f>IF(ISBLANK(CY29),"",VLOOKUP(CY29,role!A:E,3,FALSE))</f>
        <v/>
      </c>
      <c r="DB29" s="33" t="str">
        <f>IF(ISBLANK(CY29),"",VLOOKUP(CY29,role!A:E,4,FALSE))</f>
        <v/>
      </c>
      <c r="DC29" s="33" t="str">
        <f>IF(ISBLANK(CY29),"",VLOOKUP(CY29,role!A:E,5,FALSE))</f>
        <v/>
      </c>
      <c r="DJ29" s="32"/>
      <c r="DK29" s="32"/>
      <c r="DL29" s="41"/>
      <c r="DM29" s="32"/>
      <c r="DN29" s="33" t="str">
        <f t="shared" si="46"/>
        <v/>
      </c>
      <c r="DO29" s="33" t="str">
        <f t="shared" si="47"/>
        <v/>
      </c>
      <c r="DP29" s="33" t="str">
        <f t="shared" si="48"/>
        <v/>
      </c>
      <c r="DQ29" s="32"/>
      <c r="DR29" s="33" t="str">
        <f>IF(ISBLANK(DQ29),"",VLOOKUP(DQ29,role!A:E,2,FALSE))</f>
        <v/>
      </c>
      <c r="DS29" s="33" t="str">
        <f>IF(ISBLANK(DQ29),"",VLOOKUP(DQ29,role!A:E,3,FALSE))</f>
        <v/>
      </c>
      <c r="DT29" s="33" t="str">
        <f>IF(ISBLANK(DQ29),"",VLOOKUP(DQ29,role!A:E,4,FALSE))</f>
        <v/>
      </c>
      <c r="DU29" s="33" t="str">
        <f>IF(ISBLANK(DQ29),"",VLOOKUP(DQ29,role!A:E,5,FALSE))</f>
        <v/>
      </c>
      <c r="EB29" s="32"/>
      <c r="EC29" s="32"/>
      <c r="ED29" s="34"/>
      <c r="EE29" s="32"/>
      <c r="EF29" s="32"/>
      <c r="EG29" s="33" t="str">
        <f t="shared" si="49"/>
        <v/>
      </c>
      <c r="EH29" s="33" t="str">
        <f t="shared" si="50"/>
        <v/>
      </c>
      <c r="EI29" s="33" t="str">
        <f t="shared" si="51"/>
        <v/>
      </c>
      <c r="EJ29" s="32"/>
      <c r="EK29" s="33" t="str">
        <f>IF(ISBLANK(EJ29),"",VLOOKUP(EJ29,role!A:E,2,FALSE))</f>
        <v/>
      </c>
      <c r="EL29" s="33" t="str">
        <f>IF(ISBLANK(EJ29),"",VLOOKUP(EJ29,role!A:E,3,FALSE))</f>
        <v/>
      </c>
      <c r="EM29" s="33" t="str">
        <f>IF(ISBLANK(EJ29),"",VLOOKUP(EJ29,role!A:E,4,FALSE))</f>
        <v/>
      </c>
      <c r="EN29" s="33" t="str">
        <f>IF(ISBLANK(EJ29),"",VLOOKUP(EJ29,role!A:E,5,FALSE))</f>
        <v/>
      </c>
      <c r="EU29" s="32"/>
      <c r="EV29" s="32"/>
      <c r="EW29" s="41"/>
      <c r="EX29" s="32"/>
      <c r="EY29" s="33" t="str">
        <f t="shared" si="52"/>
        <v/>
      </c>
      <c r="EZ29" s="33" t="str">
        <f t="shared" si="53"/>
        <v/>
      </c>
      <c r="FA29" s="33" t="str">
        <f t="shared" si="54"/>
        <v/>
      </c>
      <c r="FB29" s="32"/>
      <c r="FC29" s="33" t="str">
        <f>IF(ISBLANK(FB29),"",VLOOKUP(FB29,role!A:E,2,FALSE))</f>
        <v/>
      </c>
      <c r="FD29" s="33" t="str">
        <f>IF(ISBLANK(FB29),"",VLOOKUP(FB29,role!A:E,3,FALSE))</f>
        <v/>
      </c>
      <c r="FE29" s="33" t="str">
        <f>IF(ISBLANK(FB29),"",VLOOKUP(FB29,role!A:E,4,FALSE))</f>
        <v/>
      </c>
      <c r="FF29" s="33" t="str">
        <f>IF(ISBLANK(FB29),"",VLOOKUP(FB29,role!A:E,5,FALSE))</f>
        <v/>
      </c>
      <c r="FM29" s="32"/>
      <c r="FN29" s="32"/>
      <c r="FO29" s="41"/>
      <c r="FP29" s="32"/>
      <c r="FQ29" s="33" t="str">
        <f t="shared" si="55"/>
        <v/>
      </c>
      <c r="FR29" s="33" t="str">
        <f t="shared" si="56"/>
        <v/>
      </c>
      <c r="FS29" s="33" t="str">
        <f t="shared" si="57"/>
        <v/>
      </c>
      <c r="FT29" s="32"/>
      <c r="FU29" s="33" t="str">
        <f>IF(ISBLANK(FT29),"",VLOOKUP(FT29,role!A:E,2,FALSE))</f>
        <v/>
      </c>
      <c r="FV29" s="33" t="str">
        <f>IF(ISBLANK(FT29),"",VLOOKUP(FT29,role!A:E,3,FALSE))</f>
        <v/>
      </c>
      <c r="FW29" s="33" t="str">
        <f>IF(ISBLANK(FT29),"",VLOOKUP(FT29,role!A:E,4,FALSE))</f>
        <v/>
      </c>
      <c r="FX29" s="33" t="str">
        <f>IF(ISBLANK(FT29),"",VLOOKUP(FT29,role!A:E,5,FALSE))</f>
        <v/>
      </c>
      <c r="GE29" s="32"/>
      <c r="GF29" s="32"/>
      <c r="GG29" s="41"/>
      <c r="GH29" s="32"/>
      <c r="GI29" s="33" t="str">
        <f t="shared" si="58"/>
        <v/>
      </c>
      <c r="GJ29" s="33" t="str">
        <f t="shared" si="59"/>
        <v/>
      </c>
      <c r="GK29" s="33" t="str">
        <f t="shared" si="60"/>
        <v/>
      </c>
      <c r="GL29" s="32"/>
      <c r="GM29" s="33" t="str">
        <f>IF(ISBLANK(GL29),"",VLOOKUP(GL29,role!A:E,2,FALSE))</f>
        <v/>
      </c>
      <c r="GN29" s="33" t="str">
        <f>IF(ISBLANK(GL29),"",VLOOKUP(GL29,role!A:E,3,FALSE))</f>
        <v/>
      </c>
      <c r="GO29" s="33" t="str">
        <f>IF(ISBLANK(GL29),"",VLOOKUP(GL29,role!A:E,4,FALSE))</f>
        <v/>
      </c>
      <c r="GP29" s="33" t="str">
        <f>IF(ISBLANK(GL29),"",VLOOKUP(GL29,role!A:E,5,FALSE))</f>
        <v/>
      </c>
      <c r="GW29" s="32"/>
      <c r="GX29" s="32"/>
      <c r="GY29" s="41"/>
      <c r="GZ29" s="32"/>
      <c r="HA29" s="33" t="str">
        <f t="shared" si="61"/>
        <v/>
      </c>
      <c r="HB29" s="33" t="str">
        <f t="shared" si="62"/>
        <v/>
      </c>
      <c r="HC29" s="33" t="str">
        <f t="shared" si="63"/>
        <v/>
      </c>
      <c r="HD29" s="32"/>
      <c r="HE29" s="33" t="str">
        <f>IF(ISBLANK(HD29),"",VLOOKUP(HD29,role!A:E,2,FALSE))</f>
        <v/>
      </c>
      <c r="HF29" s="33" t="str">
        <f>IF(ISBLANK(HD29),"",VLOOKUP(HD29,role!A:E,3,FALSE))</f>
        <v/>
      </c>
      <c r="HG29" s="33" t="str">
        <f>IF(ISBLANK(HD29),"",VLOOKUP(HD29,role!A:E,4,FALSE))</f>
        <v/>
      </c>
      <c r="HH29" s="33" t="str">
        <f>IF(ISBLANK(HD29),"",VLOOKUP(HD29,role!A:E,5,FALSE))</f>
        <v/>
      </c>
      <c r="HO29" s="32"/>
      <c r="HP29" s="32"/>
      <c r="HQ29" s="34"/>
      <c r="HR29" s="32"/>
      <c r="HS29" s="32"/>
      <c r="HT29" s="33" t="str">
        <f t="shared" si="64"/>
        <v/>
      </c>
      <c r="HU29" s="33" t="str">
        <f t="shared" si="65"/>
        <v/>
      </c>
      <c r="HV29" s="33" t="str">
        <f t="shared" si="66"/>
        <v/>
      </c>
      <c r="HW29" s="32"/>
      <c r="HX29" s="33" t="str">
        <f>IF(ISBLANK(HW29),"",VLOOKUP(HW29,role!A:E,2,FALSE))</f>
        <v/>
      </c>
      <c r="HY29" s="33" t="str">
        <f>IF(ISBLANK(HW29),"",VLOOKUP(HW29,role!A:E,3,FALSE))</f>
        <v/>
      </c>
      <c r="HZ29" s="33" t="str">
        <f>IF(ISBLANK(HW29),"",VLOOKUP(HW29,role!A:E,4,FALSE))</f>
        <v/>
      </c>
      <c r="IA29" s="33" t="str">
        <f>IF(ISBLANK(HW29),"",VLOOKUP(HW29,role!A:E,5,FALSE))</f>
        <v/>
      </c>
      <c r="IH29" s="32"/>
      <c r="II29" s="32"/>
      <c r="IJ29" s="41"/>
      <c r="IK29" s="32"/>
      <c r="IL29" s="33" t="str">
        <f t="shared" si="67"/>
        <v/>
      </c>
      <c r="IM29" s="33" t="str">
        <f t="shared" si="68"/>
        <v/>
      </c>
      <c r="IN29" s="33" t="str">
        <f t="shared" si="69"/>
        <v/>
      </c>
      <c r="IO29" s="32"/>
      <c r="IP29" s="33" t="str">
        <f>IF(ISBLANK(IO29),"",VLOOKUP(IO29,role!A:E,2,FALSE))</f>
        <v/>
      </c>
      <c r="IQ29" s="33" t="str">
        <f>IF(ISBLANK(IO29),"",VLOOKUP(IO29,role!A:E,3,FALSE))</f>
        <v/>
      </c>
      <c r="IR29" s="33" t="str">
        <f>IF(ISBLANK(IO29),"",VLOOKUP(IO29,role!A:E,4,FALSE))</f>
        <v/>
      </c>
      <c r="IS29" s="33" t="str">
        <f>IF(ISBLANK(IO29),"",VLOOKUP(IO29,role!A:E,5,FALSE))</f>
        <v/>
      </c>
      <c r="IZ29" s="32"/>
      <c r="JA29" s="32"/>
      <c r="JB29" s="41"/>
      <c r="JC29" s="32"/>
      <c r="JD29" s="33" t="str">
        <f t="shared" si="70"/>
        <v/>
      </c>
      <c r="JE29" s="33" t="str">
        <f t="shared" si="71"/>
        <v/>
      </c>
      <c r="JF29" s="33" t="str">
        <f t="shared" si="72"/>
        <v/>
      </c>
      <c r="JG29" s="32"/>
      <c r="JH29" s="33" t="str">
        <f>IF(ISBLANK(JG29),"",VLOOKUP(JG29,role!A:E,2,FALSE))</f>
        <v/>
      </c>
      <c r="JI29" s="33" t="str">
        <f>IF(ISBLANK(JG29),"",VLOOKUP(JG29,role!A:E,3,FALSE))</f>
        <v/>
      </c>
      <c r="JJ29" s="33" t="str">
        <f>IF(ISBLANK(JG29),"",VLOOKUP(JG29,role!A:E,4,FALSE))</f>
        <v/>
      </c>
      <c r="JK29" s="33" t="str">
        <f>IF(ISBLANK(JG29),"",VLOOKUP(JG29,role!A:E,5,FALSE))</f>
        <v/>
      </c>
      <c r="JR29" s="32"/>
      <c r="JS29" s="32"/>
      <c r="JT29" s="41"/>
      <c r="JU29" s="32"/>
      <c r="JV29" s="33" t="str">
        <f t="shared" si="73"/>
        <v/>
      </c>
      <c r="JW29" s="33" t="str">
        <f t="shared" si="74"/>
        <v/>
      </c>
      <c r="JX29" s="33" t="str">
        <f t="shared" si="75"/>
        <v/>
      </c>
      <c r="JY29" s="32"/>
      <c r="JZ29" s="33" t="str">
        <f>IF(ISBLANK(JY29),"",VLOOKUP(JY29,role!A:E,2,FALSE))</f>
        <v/>
      </c>
      <c r="KA29" s="33" t="str">
        <f>IF(ISBLANK(JY29),"",VLOOKUP(JY29,role!A:E,3,FALSE))</f>
        <v/>
      </c>
      <c r="KB29" s="33" t="str">
        <f>IF(ISBLANK(JY29),"",VLOOKUP(JY29,role!A:E,4,FALSE))</f>
        <v/>
      </c>
      <c r="KC29" s="33" t="str">
        <f>IF(ISBLANK(JY29),"",VLOOKUP(JY29,role!A:E,5,FALSE))</f>
        <v/>
      </c>
      <c r="KJ29" s="32"/>
      <c r="KK29" s="32"/>
      <c r="KL29" s="41"/>
      <c r="KM29" s="32"/>
      <c r="KN29" s="33" t="str">
        <f t="shared" si="76"/>
        <v/>
      </c>
      <c r="KO29" s="33" t="str">
        <f t="shared" si="77"/>
        <v/>
      </c>
      <c r="KP29" s="33" t="str">
        <f t="shared" si="78"/>
        <v/>
      </c>
      <c r="KQ29" s="32"/>
      <c r="KR29" s="33" t="str">
        <f>IF(ISBLANK(KQ29),"",VLOOKUP(KQ29,role!A:E,2,FALSE))</f>
        <v/>
      </c>
      <c r="KS29" s="33" t="str">
        <f>IF(ISBLANK(KQ29),"",VLOOKUP(KQ29,role!A:E,3,FALSE))</f>
        <v/>
      </c>
      <c r="KT29" s="33" t="str">
        <f>IF(ISBLANK(KQ29),"",VLOOKUP(KQ29,role!A:E,4,FALSE))</f>
        <v/>
      </c>
      <c r="KU29" s="33" t="str">
        <f>IF(ISBLANK(KQ29),"",VLOOKUP(KQ29,role!A:E,5,FALSE))</f>
        <v/>
      </c>
      <c r="LB29" s="32"/>
      <c r="LC29" s="32"/>
      <c r="LD29" s="41"/>
      <c r="LE29" s="32"/>
      <c r="LF29" s="33" t="str">
        <f t="shared" si="79"/>
        <v/>
      </c>
      <c r="LG29" s="33" t="str">
        <f t="shared" si="80"/>
        <v/>
      </c>
      <c r="LH29" s="33" t="str">
        <f t="shared" si="81"/>
        <v/>
      </c>
      <c r="LI29" s="32"/>
      <c r="LJ29" s="33" t="str">
        <f>IF(ISBLANK(LI29),"",VLOOKUP(LI29,role!A:E,2,FALSE))</f>
        <v/>
      </c>
      <c r="LK29" s="33" t="str">
        <f>IF(ISBLANK(LI29),"",VLOOKUP(LI29,role!A:E,3,FALSE))</f>
        <v/>
      </c>
      <c r="LL29" s="33" t="str">
        <f>IF(ISBLANK(LI29),"",VLOOKUP(LI29,role!A:E,4,FALSE))</f>
        <v/>
      </c>
      <c r="LM29" s="33" t="str">
        <f>IF(ISBLANK(LI29),"",VLOOKUP(LI29,role!A:E,5,FALSE))</f>
        <v/>
      </c>
      <c r="LT29" s="32"/>
      <c r="LU29" s="32"/>
      <c r="LV29" s="41"/>
      <c r="LW29" s="32"/>
      <c r="LX29" s="33" t="str">
        <f t="shared" si="82"/>
        <v/>
      </c>
      <c r="LY29" s="33" t="str">
        <f t="shared" si="83"/>
        <v/>
      </c>
      <c r="LZ29" s="33" t="str">
        <f t="shared" si="84"/>
        <v/>
      </c>
      <c r="MA29" s="32"/>
      <c r="MB29" s="33" t="str">
        <f>IF(ISBLANK(MA29),"",VLOOKUP(MA29,role!A:E,2,FALSE))</f>
        <v/>
      </c>
      <c r="MC29" s="33" t="str">
        <f>IF(ISBLANK(MA29),"",VLOOKUP(MA29,role!A:E,3,FALSE))</f>
        <v/>
      </c>
      <c r="MD29" s="33" t="str">
        <f>IF(ISBLANK(MA29),"",VLOOKUP(MA29,role!A:E,4,FALSE))</f>
        <v/>
      </c>
      <c r="ME29" s="33" t="str">
        <f>IF(ISBLANK(MA29),"",VLOOKUP(MA29,role!A:E,5,FALSE))</f>
        <v/>
      </c>
      <c r="ML29" s="32"/>
      <c r="MM29" s="32"/>
      <c r="MN29" s="41"/>
      <c r="MO29" s="32"/>
      <c r="MP29" s="33" t="str">
        <f t="shared" si="85"/>
        <v/>
      </c>
      <c r="MQ29" s="33" t="str">
        <f t="shared" si="86"/>
        <v/>
      </c>
      <c r="MR29" s="33" t="str">
        <f t="shared" si="87"/>
        <v/>
      </c>
      <c r="MS29" s="32"/>
      <c r="MT29" s="33" t="str">
        <f>IF(ISBLANK(MS29),"",VLOOKUP(MS29,role!A:E,2,FALSE))</f>
        <v/>
      </c>
      <c r="MU29" s="33" t="str">
        <f>IF(ISBLANK(MS29),"",VLOOKUP(MS29,role!A:E,3,FALSE))</f>
        <v/>
      </c>
      <c r="MV29" s="33" t="str">
        <f>IF(ISBLANK(MS29),"",VLOOKUP(MS29,role!A:E,4,FALSE))</f>
        <v/>
      </c>
      <c r="MW29" s="33" t="str">
        <f>IF(ISBLANK(MS29),"",VLOOKUP(MS29,role!A:E,5,FALSE))</f>
        <v/>
      </c>
      <c r="ND29" s="32"/>
      <c r="NE29" s="32"/>
      <c r="NF29" s="41"/>
      <c r="NG29" s="32"/>
      <c r="NH29" s="33" t="str">
        <f t="shared" si="88"/>
        <v/>
      </c>
      <c r="NI29" s="33" t="str">
        <f t="shared" si="89"/>
        <v/>
      </c>
      <c r="NJ29" s="33" t="str">
        <f t="shared" si="90"/>
        <v/>
      </c>
      <c r="NK29" s="32"/>
      <c r="NL29" s="33" t="str">
        <f>IF(ISBLANK(NK29),"",VLOOKUP(NK29,role!A:E,2,FALSE))</f>
        <v/>
      </c>
      <c r="NM29" s="33" t="str">
        <f>IF(ISBLANK(NK29),"",VLOOKUP(NK29,role!A:E,3,FALSE))</f>
        <v/>
      </c>
      <c r="NN29" s="33" t="str">
        <f>IF(ISBLANK(NK29),"",VLOOKUP(NK29,role!A:E,4,FALSE))</f>
        <v/>
      </c>
      <c r="NO29" s="33" t="str">
        <f>IF(ISBLANK(NK29),"",VLOOKUP(NK29,role!A:E,5,FALSE))</f>
        <v/>
      </c>
      <c r="NV29" s="32"/>
      <c r="NW29" s="32"/>
      <c r="NX29" s="41"/>
      <c r="NY29" s="32"/>
      <c r="NZ29" s="33" t="str">
        <f t="shared" si="91"/>
        <v/>
      </c>
      <c r="OA29" s="33" t="str">
        <f t="shared" si="92"/>
        <v/>
      </c>
      <c r="OB29" s="33" t="str">
        <f t="shared" si="93"/>
        <v/>
      </c>
      <c r="OC29" s="32"/>
      <c r="OD29" s="33" t="str">
        <f>IF(ISBLANK(OC29),"",VLOOKUP(OC29,role!A:E,2,FALSE))</f>
        <v/>
      </c>
      <c r="OE29" s="33" t="str">
        <f>IF(ISBLANK(OC29),"",VLOOKUP(OC29,role!A:E,3,FALSE))</f>
        <v/>
      </c>
      <c r="OF29" s="33" t="str">
        <f>IF(ISBLANK(OC29),"",VLOOKUP(OC29,role!A:E,4,FALSE))</f>
        <v/>
      </c>
      <c r="OG29" s="33" t="str">
        <f>IF(ISBLANK(OC29),"",VLOOKUP(OC29,role!A:E,5,FALSE))</f>
        <v/>
      </c>
      <c r="OR29" s="36" t="str">
        <f t="shared" si="94"/>
        <v/>
      </c>
      <c r="OS29" s="33" t="str">
        <f t="shared" si="95"/>
        <v/>
      </c>
      <c r="OT29" s="33" t="str">
        <f t="shared" si="226"/>
        <v/>
      </c>
      <c r="OU29" s="33" t="str">
        <f t="shared" si="227"/>
        <v/>
      </c>
      <c r="OV29" s="33" t="str">
        <f t="shared" si="228"/>
        <v/>
      </c>
      <c r="OW29" s="33" t="str">
        <f t="shared" si="229"/>
        <v/>
      </c>
      <c r="OY29" s="36" t="str">
        <f t="shared" si="100"/>
        <v/>
      </c>
      <c r="OZ29" s="33" t="str">
        <f t="shared" si="101"/>
        <v/>
      </c>
      <c r="PA29" s="33" t="str">
        <f t="shared" si="102"/>
        <v/>
      </c>
      <c r="PB29" s="33" t="str">
        <f t="shared" si="103"/>
        <v/>
      </c>
      <c r="PC29" s="33" t="str">
        <f t="shared" si="104"/>
        <v/>
      </c>
      <c r="PD29" s="33" t="str">
        <f t="shared" si="105"/>
        <v/>
      </c>
      <c r="PF29" s="36" t="str">
        <f t="shared" si="106"/>
        <v/>
      </c>
      <c r="PG29" s="33" t="str">
        <f t="shared" si="107"/>
        <v/>
      </c>
      <c r="PH29" s="33" t="str">
        <f t="shared" si="108"/>
        <v/>
      </c>
      <c r="PI29" s="33" t="str">
        <f t="shared" si="109"/>
        <v/>
      </c>
      <c r="PJ29" s="33" t="str">
        <f t="shared" si="110"/>
        <v/>
      </c>
      <c r="PK29" s="33" t="str">
        <f t="shared" si="111"/>
        <v/>
      </c>
      <c r="PM29" s="36" t="str">
        <f t="shared" si="112"/>
        <v/>
      </c>
      <c r="PN29" s="33" t="str">
        <f t="shared" si="113"/>
        <v/>
      </c>
      <c r="PO29" s="33" t="str">
        <f t="shared" si="114"/>
        <v/>
      </c>
      <c r="PP29" s="33" t="str">
        <f t="shared" si="115"/>
        <v/>
      </c>
      <c r="PQ29" s="33" t="str">
        <f t="shared" si="116"/>
        <v/>
      </c>
      <c r="PR29" s="33" t="str">
        <f t="shared" si="117"/>
        <v/>
      </c>
      <c r="PT29" s="36" t="str">
        <f t="shared" si="118"/>
        <v/>
      </c>
      <c r="PU29" s="33" t="str">
        <f t="shared" si="119"/>
        <v/>
      </c>
      <c r="PV29" s="33" t="str">
        <f t="shared" si="120"/>
        <v/>
      </c>
      <c r="PW29" s="33" t="str">
        <f t="shared" si="121"/>
        <v/>
      </c>
      <c r="PX29" s="33" t="str">
        <f t="shared" si="122"/>
        <v/>
      </c>
      <c r="PY29" s="33" t="str">
        <f t="shared" si="123"/>
        <v/>
      </c>
      <c r="QB29" s="36" t="str">
        <f t="shared" si="124"/>
        <v/>
      </c>
      <c r="QC29" s="33" t="str">
        <f t="shared" si="125"/>
        <v/>
      </c>
      <c r="QD29" s="33" t="str">
        <f t="shared" si="126"/>
        <v/>
      </c>
      <c r="QE29" s="33" t="str">
        <f t="shared" si="127"/>
        <v/>
      </c>
      <c r="QF29" s="33" t="str">
        <f t="shared" si="128"/>
        <v/>
      </c>
      <c r="QG29" s="33" t="str">
        <f t="shared" si="129"/>
        <v/>
      </c>
      <c r="QI29" s="36" t="str">
        <f t="shared" si="130"/>
        <v/>
      </c>
      <c r="QJ29" s="33" t="str">
        <f t="shared" si="131"/>
        <v/>
      </c>
      <c r="QK29" s="33" t="str">
        <f t="shared" si="132"/>
        <v/>
      </c>
      <c r="QL29" s="33" t="str">
        <f t="shared" si="133"/>
        <v/>
      </c>
      <c r="QM29" s="33" t="str">
        <f t="shared" si="134"/>
        <v/>
      </c>
      <c r="QN29" s="33" t="str">
        <f t="shared" si="135"/>
        <v/>
      </c>
      <c r="QP29" s="36" t="str">
        <f t="shared" si="136"/>
        <v/>
      </c>
      <c r="QQ29" s="33" t="str">
        <f t="shared" si="137"/>
        <v/>
      </c>
      <c r="QR29" s="33" t="str">
        <f t="shared" si="138"/>
        <v/>
      </c>
      <c r="QS29" s="33" t="str">
        <f t="shared" si="139"/>
        <v/>
      </c>
      <c r="QT29" s="33" t="str">
        <f t="shared" si="140"/>
        <v/>
      </c>
      <c r="QU29" s="33" t="str">
        <f t="shared" si="141"/>
        <v/>
      </c>
      <c r="QW29" s="36" t="str">
        <f t="shared" si="142"/>
        <v/>
      </c>
      <c r="QX29" s="33" t="str">
        <f t="shared" si="143"/>
        <v/>
      </c>
      <c r="QY29" s="33" t="str">
        <f t="shared" si="144"/>
        <v/>
      </c>
      <c r="QZ29" s="33" t="str">
        <f t="shared" si="145"/>
        <v/>
      </c>
      <c r="RA29" s="33" t="str">
        <f t="shared" si="146"/>
        <v/>
      </c>
      <c r="RB29" s="33" t="str">
        <f t="shared" si="147"/>
        <v/>
      </c>
      <c r="RD29" s="36" t="str">
        <f t="shared" si="148"/>
        <v/>
      </c>
      <c r="RE29" s="33" t="str">
        <f t="shared" si="149"/>
        <v/>
      </c>
      <c r="RF29" s="33" t="str">
        <f t="shared" si="150"/>
        <v/>
      </c>
      <c r="RG29" s="33" t="str">
        <f t="shared" si="151"/>
        <v/>
      </c>
      <c r="RH29" s="33" t="str">
        <f t="shared" si="152"/>
        <v/>
      </c>
      <c r="RI29" s="33" t="str">
        <f t="shared" si="153"/>
        <v/>
      </c>
      <c r="RM29" s="33" t="str">
        <f t="shared" si="154"/>
        <v/>
      </c>
      <c r="RO29" s="33" t="str">
        <f t="shared" si="155"/>
        <v/>
      </c>
      <c r="RQ29" s="33" t="str">
        <f t="shared" si="156"/>
        <v/>
      </c>
      <c r="RS29" s="33" t="str">
        <f t="shared" si="156"/>
        <v/>
      </c>
      <c r="RU29" s="33" t="str">
        <f t="shared" ref="RU29" si="520">IF(ISBLANK(RT29),"","topic")</f>
        <v/>
      </c>
      <c r="RW29" s="33" t="str">
        <f t="shared" ref="RW29" si="521">IF(ISBLANK(RV29),"","topic")</f>
        <v/>
      </c>
      <c r="RY29" s="33" t="str">
        <f t="shared" ref="RY29" si="522">IF(ISBLANK(RX29),"","topic")</f>
        <v/>
      </c>
      <c r="SA29" s="33" t="str">
        <f t="shared" ref="SA29" si="523">IF(ISBLANK(RZ29),"","topic")</f>
        <v/>
      </c>
      <c r="SC29" s="33" t="str">
        <f t="shared" ref="SC29" si="524">IF(ISBLANK(SB29),"","topic")</f>
        <v/>
      </c>
      <c r="SE29" s="33" t="str">
        <f t="shared" ref="SE29" si="525">IF(ISBLANK(SD29),"","topic")</f>
        <v/>
      </c>
      <c r="SG29" s="33" t="str">
        <f t="shared" ref="SG29" si="526">IF(ISBLANK(SF29),"","topic")</f>
        <v/>
      </c>
      <c r="SJ29" s="33" t="str">
        <f t="shared" si="164"/>
        <v/>
      </c>
      <c r="SL29" s="33" t="str">
        <f t="shared" si="165"/>
        <v/>
      </c>
      <c r="SN29" s="33" t="str">
        <f t="shared" si="166"/>
        <v/>
      </c>
      <c r="SP29" s="33" t="str">
        <f t="shared" si="167"/>
        <v/>
      </c>
      <c r="SR29" s="33" t="str">
        <f t="shared" si="168"/>
        <v/>
      </c>
      <c r="SU29" s="33" t="str">
        <f t="shared" si="169"/>
        <v/>
      </c>
      <c r="SW29" s="33" t="str">
        <f t="shared" si="169"/>
        <v/>
      </c>
      <c r="SY29" s="33" t="str">
        <f t="shared" si="169"/>
        <v/>
      </c>
      <c r="TA29" s="33" t="str">
        <f t="shared" si="169"/>
        <v/>
      </c>
      <c r="TC29" s="33" t="str">
        <f t="shared" si="170"/>
        <v/>
      </c>
      <c r="TF29" s="33" t="str">
        <f t="shared" si="171"/>
        <v/>
      </c>
      <c r="TH29" s="33" t="str">
        <f t="shared" si="171"/>
        <v/>
      </c>
      <c r="TJ29" s="33" t="str">
        <f t="shared" ref="TJ29" si="527">IF(ISBLANK(TI29),"","geographic")</f>
        <v/>
      </c>
      <c r="TL29" s="33" t="str">
        <f t="shared" ref="TL29" si="528">IF(ISBLANK(TK29),"","geographic")</f>
        <v/>
      </c>
      <c r="TN29" s="33" t="str">
        <f t="shared" ref="TN29" si="529">IF(ISBLANK(TM29),"","geographic")</f>
        <v/>
      </c>
      <c r="TQ29" s="33" t="str">
        <f t="shared" si="175"/>
        <v/>
      </c>
      <c r="TS29" s="33" t="str">
        <f t="shared" si="175"/>
        <v/>
      </c>
      <c r="TU29" s="33" t="str">
        <f t="shared" ref="TU29" si="530">IF(ISBLANK(TT29),"","temporal")</f>
        <v/>
      </c>
      <c r="TW29" s="33" t="str">
        <f t="shared" ref="TW29" si="531">IF(ISBLANK(TV29),"","temporal")</f>
        <v/>
      </c>
      <c r="TY29" s="33" t="str">
        <f t="shared" ref="TY29" si="532">IF(ISBLANK(TX29),"","temporal")</f>
        <v/>
      </c>
      <c r="UA29" s="32"/>
      <c r="UB29" s="33" t="str">
        <f t="shared" si="179"/>
        <v/>
      </c>
      <c r="UC29" s="33" t="str">
        <f t="shared" si="180"/>
        <v/>
      </c>
      <c r="UD29" s="32"/>
      <c r="UE29" s="33" t="str">
        <f t="shared" si="181"/>
        <v/>
      </c>
      <c r="UF29" s="33" t="str">
        <f t="shared" si="259"/>
        <v/>
      </c>
      <c r="UG29" s="32"/>
      <c r="UH29" s="33" t="str">
        <f t="shared" si="183"/>
        <v/>
      </c>
      <c r="UI29" s="33" t="str">
        <f t="shared" si="184"/>
        <v/>
      </c>
      <c r="UJ29" s="32"/>
      <c r="UK29" s="33" t="str">
        <f t="shared" si="185"/>
        <v/>
      </c>
      <c r="UL29" s="33" t="str">
        <f t="shared" si="186"/>
        <v/>
      </c>
      <c r="UM29" s="32"/>
      <c r="UN29" s="33" t="str">
        <f t="shared" si="187"/>
        <v/>
      </c>
      <c r="UO29" s="33" t="str">
        <f t="shared" si="188"/>
        <v/>
      </c>
      <c r="UR29" s="36" t="str">
        <f t="shared" si="189"/>
        <v/>
      </c>
      <c r="US29" s="36" t="str">
        <f t="shared" si="2"/>
        <v/>
      </c>
      <c r="UU29" s="36" t="str">
        <f t="shared" si="190"/>
        <v/>
      </c>
      <c r="UV29" s="36" t="str">
        <f t="shared" si="3"/>
        <v/>
      </c>
      <c r="UX29" s="36" t="str">
        <f t="shared" si="191"/>
        <v/>
      </c>
      <c r="UY29" s="36" t="str">
        <f t="shared" si="4"/>
        <v/>
      </c>
      <c r="VA29" s="36" t="str">
        <f t="shared" si="192"/>
        <v/>
      </c>
      <c r="VB29" s="36" t="str">
        <f t="shared" si="5"/>
        <v/>
      </c>
      <c r="VD29" s="36" t="str">
        <f t="shared" si="193"/>
        <v/>
      </c>
      <c r="VE29" s="36" t="str">
        <f t="shared" si="6"/>
        <v/>
      </c>
      <c r="VH29" s="36" t="str">
        <f t="shared" si="194"/>
        <v/>
      </c>
      <c r="VI29" s="36" t="str">
        <f t="shared" si="7"/>
        <v/>
      </c>
      <c r="VK29" s="36" t="str">
        <f t="shared" si="195"/>
        <v/>
      </c>
      <c r="VL29" s="36" t="str">
        <f t="shared" si="8"/>
        <v/>
      </c>
      <c r="VN29" s="36" t="str">
        <f t="shared" si="196"/>
        <v/>
      </c>
      <c r="VO29" s="36" t="str">
        <f t="shared" si="9"/>
        <v/>
      </c>
      <c r="VQ29" s="36" t="str">
        <f t="shared" si="197"/>
        <v/>
      </c>
      <c r="VR29" s="36" t="str">
        <f t="shared" si="10"/>
        <v/>
      </c>
      <c r="VT29" s="36" t="str">
        <f t="shared" si="198"/>
        <v/>
      </c>
      <c r="VU29" s="36" t="str">
        <f t="shared" si="11"/>
        <v/>
      </c>
      <c r="VY29" s="33" t="str">
        <f t="shared" si="243"/>
        <v/>
      </c>
      <c r="WB29" s="36" t="str">
        <f t="shared" si="199"/>
        <v/>
      </c>
      <c r="WC29" s="33" t="str">
        <f t="shared" si="200"/>
        <v/>
      </c>
      <c r="WD29" s="32"/>
      <c r="WE29" s="32"/>
      <c r="WF29" s="36" t="str">
        <f t="shared" si="201"/>
        <v/>
      </c>
      <c r="WG29" s="33" t="str">
        <f t="shared" si="202"/>
        <v/>
      </c>
      <c r="WH29" s="32"/>
      <c r="WI29" s="32"/>
      <c r="WJ29" s="36" t="str">
        <f t="shared" si="203"/>
        <v/>
      </c>
      <c r="WK29" s="33" t="str">
        <f t="shared" si="204"/>
        <v/>
      </c>
      <c r="WL29" s="32"/>
      <c r="WM29" s="32"/>
      <c r="WN29" s="36" t="str">
        <f t="shared" si="205"/>
        <v/>
      </c>
      <c r="WO29" s="33" t="str">
        <f t="shared" si="206"/>
        <v/>
      </c>
      <c r="WP29" s="33"/>
      <c r="WQ29" s="32"/>
      <c r="WR29" s="36" t="str">
        <f t="shared" si="207"/>
        <v/>
      </c>
      <c r="WS29" s="33" t="str">
        <f t="shared" si="208"/>
        <v/>
      </c>
      <c r="WU29" s="33" t="str">
        <f t="shared" si="12"/>
        <v/>
      </c>
      <c r="WV29" s="33" t="str">
        <f t="shared" si="13"/>
        <v/>
      </c>
      <c r="WW29" s="33" t="str">
        <f t="shared" si="14"/>
        <v/>
      </c>
      <c r="WX29" s="33" t="str">
        <f t="shared" si="15"/>
        <v/>
      </c>
      <c r="WY29" s="33" t="str">
        <f t="shared" si="16"/>
        <v/>
      </c>
      <c r="WZ29" s="33" t="str">
        <f t="shared" si="17"/>
        <v/>
      </c>
      <c r="XA29" s="33" t="str">
        <f t="shared" si="18"/>
        <v/>
      </c>
      <c r="XB29" s="33" t="str">
        <f t="shared" si="19"/>
        <v/>
      </c>
      <c r="XC29" s="33" t="str">
        <f t="shared" si="20"/>
        <v/>
      </c>
    </row>
    <row r="30" spans="3:627" x14ac:dyDescent="0.35">
      <c r="C30" s="33" t="str">
        <f t="shared" si="21"/>
        <v/>
      </c>
      <c r="E30" s="32" t="str">
        <f t="shared" si="22"/>
        <v/>
      </c>
      <c r="F30" s="33" t="str">
        <f t="shared" si="23"/>
        <v/>
      </c>
      <c r="G30" s="33" t="str">
        <f t="shared" si="24"/>
        <v/>
      </c>
      <c r="J30" s="33" t="str">
        <f t="shared" si="25"/>
        <v/>
      </c>
      <c r="K30" s="33" t="str">
        <f t="shared" si="26"/>
        <v/>
      </c>
      <c r="L30" s="33" t="str">
        <f t="shared" si="27"/>
        <v/>
      </c>
      <c r="N30" s="33" t="str">
        <f t="shared" si="0"/>
        <v/>
      </c>
      <c r="O30" s="33" t="str">
        <f t="shared" si="1"/>
        <v/>
      </c>
      <c r="Q30" s="33" t="str">
        <f t="shared" si="28"/>
        <v/>
      </c>
      <c r="R30" s="33" t="str">
        <f t="shared" si="29"/>
        <v/>
      </c>
      <c r="U30" s="33" t="str">
        <f t="shared" si="30"/>
        <v/>
      </c>
      <c r="V30" s="33" t="str">
        <f t="shared" si="31"/>
        <v/>
      </c>
      <c r="X30" s="32"/>
      <c r="Y30" s="33" t="str">
        <f>IF(ISBLANK(X30),"",VLOOKUP(X30,resource_type!A:C,3,FALSE))</f>
        <v/>
      </c>
      <c r="Z30" s="33" t="str">
        <f>IF(ISBLANK(X30),"",VLOOKUP(X30,resource_type!A:C,2,FALSE))</f>
        <v/>
      </c>
      <c r="AA30" s="33" t="str">
        <f t="shared" si="32"/>
        <v/>
      </c>
      <c r="AB30" s="33" t="str">
        <f t="shared" si="33"/>
        <v/>
      </c>
      <c r="AC30" s="32"/>
      <c r="AD30" s="33" t="str">
        <f>IF(ISBLANK(AC30),"",VLOOKUP(AC30,resource_type!A:C,3,FALSE))</f>
        <v/>
      </c>
      <c r="AE30" s="32"/>
      <c r="AF30" s="33" t="str">
        <f>IF(ISBLANK(AE30),"",VLOOKUP(AE30,resource_type!A:C,3,FALSE))</f>
        <v/>
      </c>
      <c r="AH30" s="32"/>
      <c r="AI30" s="33" t="str">
        <f t="shared" si="34"/>
        <v/>
      </c>
      <c r="AJ30" s="32"/>
      <c r="AK30" s="33" t="str">
        <f t="shared" si="35"/>
        <v/>
      </c>
      <c r="AL30" s="32"/>
      <c r="AM30" s="33" t="str">
        <f t="shared" si="36"/>
        <v/>
      </c>
      <c r="AP30" s="36" t="str">
        <f t="shared" si="244"/>
        <v/>
      </c>
      <c r="AQ30" s="36" t="str">
        <f t="shared" si="245"/>
        <v/>
      </c>
      <c r="AT30" s="33" t="str">
        <f t="shared" si="222"/>
        <v/>
      </c>
      <c r="AU30" s="33" t="str">
        <f t="shared" si="38"/>
        <v/>
      </c>
      <c r="AV30" s="33" t="str">
        <f t="shared" si="39"/>
        <v/>
      </c>
      <c r="AW30" s="32"/>
      <c r="AX30" s="33" t="str">
        <f>IF(ISBLANK(AW30),"",VLOOKUP(AW30,role!A:E,2,FALSE))</f>
        <v/>
      </c>
      <c r="AY30" s="33" t="str">
        <f>IF(ISBLANK(AW30),"",VLOOKUP(AW30,role!A:E,3,FALSE))</f>
        <v/>
      </c>
      <c r="AZ30" s="33" t="str">
        <f>IF(ISBLANK(AW30),"",VLOOKUP(AW30,role!A:E,4,FALSE))</f>
        <v/>
      </c>
      <c r="BA30" s="33" t="str">
        <f>IF(ISBLANK(AW30),"",VLOOKUP(AW30,role!A:E,5,FALSE))</f>
        <v/>
      </c>
      <c r="BL30" s="33" t="str">
        <f t="shared" si="223"/>
        <v/>
      </c>
      <c r="BM30" s="33" t="str">
        <f t="shared" si="224"/>
        <v/>
      </c>
      <c r="BN30" s="33" t="str">
        <f t="shared" si="225"/>
        <v/>
      </c>
      <c r="BO30" s="32"/>
      <c r="BP30" s="33" t="str">
        <f>IF(ISBLANK(BO30),"",VLOOKUP(BO30,role!A:E,2,FALSE))</f>
        <v/>
      </c>
      <c r="BQ30" s="33" t="str">
        <f>IF(ISBLANK(BO30),"",VLOOKUP(BO30,role!A:E,3,FALSE))</f>
        <v/>
      </c>
      <c r="BR30" s="33" t="str">
        <f>IF(ISBLANK(BO30),"",VLOOKUP(BO30,role!A:E,4,FALSE))</f>
        <v/>
      </c>
      <c r="BS30" s="33" t="str">
        <f>IF(ISBLANK(BO30),"",VLOOKUP(BO30,role!A:E,5,FALSE))</f>
        <v/>
      </c>
      <c r="CD30" s="33" t="str">
        <f t="shared" si="40"/>
        <v/>
      </c>
      <c r="CE30" s="33" t="str">
        <f t="shared" si="41"/>
        <v/>
      </c>
      <c r="CF30" s="33" t="str">
        <f t="shared" si="42"/>
        <v/>
      </c>
      <c r="CG30" s="32"/>
      <c r="CH30" s="33" t="str">
        <f>IF(ISBLANK(CG30),"",VLOOKUP(CG30,role!A:E,2,FALSE))</f>
        <v/>
      </c>
      <c r="CI30" s="33" t="str">
        <f>IF(ISBLANK(CG30),"",VLOOKUP(CG30,role!A:E,3,FALSE))</f>
        <v/>
      </c>
      <c r="CJ30" s="33" t="str">
        <f>IF(ISBLANK(CG30),"",VLOOKUP(CG30,role!A:E,4,FALSE))</f>
        <v/>
      </c>
      <c r="CK30" s="33" t="str">
        <f>IF(ISBLANK(CG30),"",VLOOKUP(CG30,role!A:E,5,FALSE))</f>
        <v/>
      </c>
      <c r="CR30" s="32"/>
      <c r="CS30" s="32"/>
      <c r="CT30" s="41"/>
      <c r="CU30" s="32"/>
      <c r="CV30" s="33" t="str">
        <f t="shared" si="43"/>
        <v/>
      </c>
      <c r="CW30" s="33" t="str">
        <f t="shared" si="44"/>
        <v/>
      </c>
      <c r="CX30" s="33" t="str">
        <f t="shared" si="45"/>
        <v/>
      </c>
      <c r="CY30" s="32"/>
      <c r="CZ30" s="33" t="str">
        <f>IF(ISBLANK(CY30),"",VLOOKUP(CY30,role!A:E,2,FALSE))</f>
        <v/>
      </c>
      <c r="DA30" s="33" t="str">
        <f>IF(ISBLANK(CY30),"",VLOOKUP(CY30,role!A:E,3,FALSE))</f>
        <v/>
      </c>
      <c r="DB30" s="33" t="str">
        <f>IF(ISBLANK(CY30),"",VLOOKUP(CY30,role!A:E,4,FALSE))</f>
        <v/>
      </c>
      <c r="DC30" s="33" t="str">
        <f>IF(ISBLANK(CY30),"",VLOOKUP(CY30,role!A:E,5,FALSE))</f>
        <v/>
      </c>
      <c r="DJ30" s="32"/>
      <c r="DK30" s="32"/>
      <c r="DL30" s="41"/>
      <c r="DM30" s="32"/>
      <c r="DN30" s="33" t="str">
        <f t="shared" si="46"/>
        <v/>
      </c>
      <c r="DO30" s="33" t="str">
        <f t="shared" si="47"/>
        <v/>
      </c>
      <c r="DP30" s="33" t="str">
        <f t="shared" si="48"/>
        <v/>
      </c>
      <c r="DQ30" s="32"/>
      <c r="DR30" s="33" t="str">
        <f>IF(ISBLANK(DQ30),"",VLOOKUP(DQ30,role!A:E,2,FALSE))</f>
        <v/>
      </c>
      <c r="DS30" s="33" t="str">
        <f>IF(ISBLANK(DQ30),"",VLOOKUP(DQ30,role!A:E,3,FALSE))</f>
        <v/>
      </c>
      <c r="DT30" s="33" t="str">
        <f>IF(ISBLANK(DQ30),"",VLOOKUP(DQ30,role!A:E,4,FALSE))</f>
        <v/>
      </c>
      <c r="DU30" s="33" t="str">
        <f>IF(ISBLANK(DQ30),"",VLOOKUP(DQ30,role!A:E,5,FALSE))</f>
        <v/>
      </c>
      <c r="EB30" s="32"/>
      <c r="EC30" s="32"/>
      <c r="ED30" s="34"/>
      <c r="EE30" s="32"/>
      <c r="EF30" s="32"/>
      <c r="EG30" s="33" t="str">
        <f t="shared" si="49"/>
        <v/>
      </c>
      <c r="EH30" s="33" t="str">
        <f t="shared" si="50"/>
        <v/>
      </c>
      <c r="EI30" s="33" t="str">
        <f t="shared" si="51"/>
        <v/>
      </c>
      <c r="EJ30" s="32"/>
      <c r="EK30" s="33" t="str">
        <f>IF(ISBLANK(EJ30),"",VLOOKUP(EJ30,role!A:E,2,FALSE))</f>
        <v/>
      </c>
      <c r="EL30" s="33" t="str">
        <f>IF(ISBLANK(EJ30),"",VLOOKUP(EJ30,role!A:E,3,FALSE))</f>
        <v/>
      </c>
      <c r="EM30" s="33" t="str">
        <f>IF(ISBLANK(EJ30),"",VLOOKUP(EJ30,role!A:E,4,FALSE))</f>
        <v/>
      </c>
      <c r="EN30" s="33" t="str">
        <f>IF(ISBLANK(EJ30),"",VLOOKUP(EJ30,role!A:E,5,FALSE))</f>
        <v/>
      </c>
      <c r="EU30" s="32"/>
      <c r="EV30" s="32"/>
      <c r="EW30" s="41"/>
      <c r="EX30" s="32"/>
      <c r="EY30" s="33" t="str">
        <f t="shared" si="52"/>
        <v/>
      </c>
      <c r="EZ30" s="33" t="str">
        <f t="shared" si="53"/>
        <v/>
      </c>
      <c r="FA30" s="33" t="str">
        <f t="shared" si="54"/>
        <v/>
      </c>
      <c r="FB30" s="32"/>
      <c r="FC30" s="33" t="str">
        <f>IF(ISBLANK(FB30),"",VLOOKUP(FB30,role!A:E,2,FALSE))</f>
        <v/>
      </c>
      <c r="FD30" s="33" t="str">
        <f>IF(ISBLANK(FB30),"",VLOOKUP(FB30,role!A:E,3,FALSE))</f>
        <v/>
      </c>
      <c r="FE30" s="33" t="str">
        <f>IF(ISBLANK(FB30),"",VLOOKUP(FB30,role!A:E,4,FALSE))</f>
        <v/>
      </c>
      <c r="FF30" s="33" t="str">
        <f>IF(ISBLANK(FB30),"",VLOOKUP(FB30,role!A:E,5,FALSE))</f>
        <v/>
      </c>
      <c r="FM30" s="32"/>
      <c r="FN30" s="32"/>
      <c r="FO30" s="41"/>
      <c r="FP30" s="32"/>
      <c r="FQ30" s="33" t="str">
        <f t="shared" si="55"/>
        <v/>
      </c>
      <c r="FR30" s="33" t="str">
        <f t="shared" si="56"/>
        <v/>
      </c>
      <c r="FS30" s="33" t="str">
        <f t="shared" si="57"/>
        <v/>
      </c>
      <c r="FT30" s="32"/>
      <c r="FU30" s="33" t="str">
        <f>IF(ISBLANK(FT30),"",VLOOKUP(FT30,role!A:E,2,FALSE))</f>
        <v/>
      </c>
      <c r="FV30" s="33" t="str">
        <f>IF(ISBLANK(FT30),"",VLOOKUP(FT30,role!A:E,3,FALSE))</f>
        <v/>
      </c>
      <c r="FW30" s="33" t="str">
        <f>IF(ISBLANK(FT30),"",VLOOKUP(FT30,role!A:E,4,FALSE))</f>
        <v/>
      </c>
      <c r="FX30" s="33" t="str">
        <f>IF(ISBLANK(FT30),"",VLOOKUP(FT30,role!A:E,5,FALSE))</f>
        <v/>
      </c>
      <c r="GE30" s="32"/>
      <c r="GF30" s="32"/>
      <c r="GG30" s="41"/>
      <c r="GH30" s="32"/>
      <c r="GI30" s="33" t="str">
        <f t="shared" si="58"/>
        <v/>
      </c>
      <c r="GJ30" s="33" t="str">
        <f t="shared" si="59"/>
        <v/>
      </c>
      <c r="GK30" s="33" t="str">
        <f t="shared" si="60"/>
        <v/>
      </c>
      <c r="GL30" s="32"/>
      <c r="GM30" s="33" t="str">
        <f>IF(ISBLANK(GL30),"",VLOOKUP(GL30,role!A:E,2,FALSE))</f>
        <v/>
      </c>
      <c r="GN30" s="33" t="str">
        <f>IF(ISBLANK(GL30),"",VLOOKUP(GL30,role!A:E,3,FALSE))</f>
        <v/>
      </c>
      <c r="GO30" s="33" t="str">
        <f>IF(ISBLANK(GL30),"",VLOOKUP(GL30,role!A:E,4,FALSE))</f>
        <v/>
      </c>
      <c r="GP30" s="33" t="str">
        <f>IF(ISBLANK(GL30),"",VLOOKUP(GL30,role!A:E,5,FALSE))</f>
        <v/>
      </c>
      <c r="GW30" s="32"/>
      <c r="GX30" s="32"/>
      <c r="GY30" s="41"/>
      <c r="GZ30" s="32"/>
      <c r="HA30" s="33" t="str">
        <f t="shared" si="61"/>
        <v/>
      </c>
      <c r="HB30" s="33" t="str">
        <f t="shared" si="62"/>
        <v/>
      </c>
      <c r="HC30" s="33" t="str">
        <f t="shared" si="63"/>
        <v/>
      </c>
      <c r="HD30" s="32"/>
      <c r="HE30" s="33" t="str">
        <f>IF(ISBLANK(HD30),"",VLOOKUP(HD30,role!A:E,2,FALSE))</f>
        <v/>
      </c>
      <c r="HF30" s="33" t="str">
        <f>IF(ISBLANK(HD30),"",VLOOKUP(HD30,role!A:E,3,FALSE))</f>
        <v/>
      </c>
      <c r="HG30" s="33" t="str">
        <f>IF(ISBLANK(HD30),"",VLOOKUP(HD30,role!A:E,4,FALSE))</f>
        <v/>
      </c>
      <c r="HH30" s="33" t="str">
        <f>IF(ISBLANK(HD30),"",VLOOKUP(HD30,role!A:E,5,FALSE))</f>
        <v/>
      </c>
      <c r="HO30" s="32"/>
      <c r="HP30" s="32"/>
      <c r="HQ30" s="34"/>
      <c r="HR30" s="32"/>
      <c r="HS30" s="32"/>
      <c r="HT30" s="33" t="str">
        <f t="shared" si="64"/>
        <v/>
      </c>
      <c r="HU30" s="33" t="str">
        <f t="shared" si="65"/>
        <v/>
      </c>
      <c r="HV30" s="33" t="str">
        <f t="shared" si="66"/>
        <v/>
      </c>
      <c r="HW30" s="32"/>
      <c r="HX30" s="33" t="str">
        <f>IF(ISBLANK(HW30),"",VLOOKUP(HW30,role!A:E,2,FALSE))</f>
        <v/>
      </c>
      <c r="HY30" s="33" t="str">
        <f>IF(ISBLANK(HW30),"",VLOOKUP(HW30,role!A:E,3,FALSE))</f>
        <v/>
      </c>
      <c r="HZ30" s="33" t="str">
        <f>IF(ISBLANK(HW30),"",VLOOKUP(HW30,role!A:E,4,FALSE))</f>
        <v/>
      </c>
      <c r="IA30" s="33" t="str">
        <f>IF(ISBLANK(HW30),"",VLOOKUP(HW30,role!A:E,5,FALSE))</f>
        <v/>
      </c>
      <c r="IH30" s="32"/>
      <c r="II30" s="32"/>
      <c r="IJ30" s="41"/>
      <c r="IK30" s="32"/>
      <c r="IL30" s="33" t="str">
        <f t="shared" si="67"/>
        <v/>
      </c>
      <c r="IM30" s="33" t="str">
        <f t="shared" si="68"/>
        <v/>
      </c>
      <c r="IN30" s="33" t="str">
        <f t="shared" si="69"/>
        <v/>
      </c>
      <c r="IO30" s="32"/>
      <c r="IP30" s="33" t="str">
        <f>IF(ISBLANK(IO30),"",VLOOKUP(IO30,role!A:E,2,FALSE))</f>
        <v/>
      </c>
      <c r="IQ30" s="33" t="str">
        <f>IF(ISBLANK(IO30),"",VLOOKUP(IO30,role!A:E,3,FALSE))</f>
        <v/>
      </c>
      <c r="IR30" s="33" t="str">
        <f>IF(ISBLANK(IO30),"",VLOOKUP(IO30,role!A:E,4,FALSE))</f>
        <v/>
      </c>
      <c r="IS30" s="33" t="str">
        <f>IF(ISBLANK(IO30),"",VLOOKUP(IO30,role!A:E,5,FALSE))</f>
        <v/>
      </c>
      <c r="IZ30" s="32"/>
      <c r="JA30" s="32"/>
      <c r="JB30" s="41"/>
      <c r="JC30" s="32"/>
      <c r="JD30" s="33" t="str">
        <f t="shared" si="70"/>
        <v/>
      </c>
      <c r="JE30" s="33" t="str">
        <f t="shared" si="71"/>
        <v/>
      </c>
      <c r="JF30" s="33" t="str">
        <f t="shared" si="72"/>
        <v/>
      </c>
      <c r="JG30" s="32"/>
      <c r="JH30" s="33" t="str">
        <f>IF(ISBLANK(JG30),"",VLOOKUP(JG30,role!A:E,2,FALSE))</f>
        <v/>
      </c>
      <c r="JI30" s="33" t="str">
        <f>IF(ISBLANK(JG30),"",VLOOKUP(JG30,role!A:E,3,FALSE))</f>
        <v/>
      </c>
      <c r="JJ30" s="33" t="str">
        <f>IF(ISBLANK(JG30),"",VLOOKUP(JG30,role!A:E,4,FALSE))</f>
        <v/>
      </c>
      <c r="JK30" s="33" t="str">
        <f>IF(ISBLANK(JG30),"",VLOOKUP(JG30,role!A:E,5,FALSE))</f>
        <v/>
      </c>
      <c r="JR30" s="32"/>
      <c r="JS30" s="32"/>
      <c r="JT30" s="41"/>
      <c r="JU30" s="32"/>
      <c r="JV30" s="33" t="str">
        <f t="shared" si="73"/>
        <v/>
      </c>
      <c r="JW30" s="33" t="str">
        <f t="shared" si="74"/>
        <v/>
      </c>
      <c r="JX30" s="33" t="str">
        <f t="shared" si="75"/>
        <v/>
      </c>
      <c r="JY30" s="32"/>
      <c r="JZ30" s="33" t="str">
        <f>IF(ISBLANK(JY30),"",VLOOKUP(JY30,role!A:E,2,FALSE))</f>
        <v/>
      </c>
      <c r="KA30" s="33" t="str">
        <f>IF(ISBLANK(JY30),"",VLOOKUP(JY30,role!A:E,3,FALSE))</f>
        <v/>
      </c>
      <c r="KB30" s="33" t="str">
        <f>IF(ISBLANK(JY30),"",VLOOKUP(JY30,role!A:E,4,FALSE))</f>
        <v/>
      </c>
      <c r="KC30" s="33" t="str">
        <f>IF(ISBLANK(JY30),"",VLOOKUP(JY30,role!A:E,5,FALSE))</f>
        <v/>
      </c>
      <c r="KJ30" s="32"/>
      <c r="KK30" s="32"/>
      <c r="KL30" s="41"/>
      <c r="KM30" s="32"/>
      <c r="KN30" s="33" t="str">
        <f t="shared" si="76"/>
        <v/>
      </c>
      <c r="KO30" s="33" t="str">
        <f t="shared" si="77"/>
        <v/>
      </c>
      <c r="KP30" s="33" t="str">
        <f t="shared" si="78"/>
        <v/>
      </c>
      <c r="KQ30" s="32"/>
      <c r="KR30" s="33" t="str">
        <f>IF(ISBLANK(KQ30),"",VLOOKUP(KQ30,role!A:E,2,FALSE))</f>
        <v/>
      </c>
      <c r="KS30" s="33" t="str">
        <f>IF(ISBLANK(KQ30),"",VLOOKUP(KQ30,role!A:E,3,FALSE))</f>
        <v/>
      </c>
      <c r="KT30" s="33" t="str">
        <f>IF(ISBLANK(KQ30),"",VLOOKUP(KQ30,role!A:E,4,FALSE))</f>
        <v/>
      </c>
      <c r="KU30" s="33" t="str">
        <f>IF(ISBLANK(KQ30),"",VLOOKUP(KQ30,role!A:E,5,FALSE))</f>
        <v/>
      </c>
      <c r="LB30" s="32"/>
      <c r="LC30" s="32"/>
      <c r="LD30" s="41"/>
      <c r="LE30" s="32"/>
      <c r="LF30" s="33" t="str">
        <f t="shared" si="79"/>
        <v/>
      </c>
      <c r="LG30" s="33" t="str">
        <f t="shared" si="80"/>
        <v/>
      </c>
      <c r="LH30" s="33" t="str">
        <f t="shared" si="81"/>
        <v/>
      </c>
      <c r="LI30" s="32"/>
      <c r="LJ30" s="33" t="str">
        <f>IF(ISBLANK(LI30),"",VLOOKUP(LI30,role!A:E,2,FALSE))</f>
        <v/>
      </c>
      <c r="LK30" s="33" t="str">
        <f>IF(ISBLANK(LI30),"",VLOOKUP(LI30,role!A:E,3,FALSE))</f>
        <v/>
      </c>
      <c r="LL30" s="33" t="str">
        <f>IF(ISBLANK(LI30),"",VLOOKUP(LI30,role!A:E,4,FALSE))</f>
        <v/>
      </c>
      <c r="LM30" s="33" t="str">
        <f>IF(ISBLANK(LI30),"",VLOOKUP(LI30,role!A:E,5,FALSE))</f>
        <v/>
      </c>
      <c r="LT30" s="32"/>
      <c r="LU30" s="32"/>
      <c r="LV30" s="41"/>
      <c r="LW30" s="32"/>
      <c r="LX30" s="33" t="str">
        <f t="shared" si="82"/>
        <v/>
      </c>
      <c r="LY30" s="33" t="str">
        <f t="shared" si="83"/>
        <v/>
      </c>
      <c r="LZ30" s="33" t="str">
        <f t="shared" si="84"/>
        <v/>
      </c>
      <c r="MA30" s="32"/>
      <c r="MB30" s="33" t="str">
        <f>IF(ISBLANK(MA30),"",VLOOKUP(MA30,role!A:E,2,FALSE))</f>
        <v/>
      </c>
      <c r="MC30" s="33" t="str">
        <f>IF(ISBLANK(MA30),"",VLOOKUP(MA30,role!A:E,3,FALSE))</f>
        <v/>
      </c>
      <c r="MD30" s="33" t="str">
        <f>IF(ISBLANK(MA30),"",VLOOKUP(MA30,role!A:E,4,FALSE))</f>
        <v/>
      </c>
      <c r="ME30" s="33" t="str">
        <f>IF(ISBLANK(MA30),"",VLOOKUP(MA30,role!A:E,5,FALSE))</f>
        <v/>
      </c>
      <c r="ML30" s="32"/>
      <c r="MM30" s="32"/>
      <c r="MN30" s="41"/>
      <c r="MO30" s="32"/>
      <c r="MP30" s="33" t="str">
        <f t="shared" si="85"/>
        <v/>
      </c>
      <c r="MQ30" s="33" t="str">
        <f t="shared" si="86"/>
        <v/>
      </c>
      <c r="MR30" s="33" t="str">
        <f t="shared" si="87"/>
        <v/>
      </c>
      <c r="MS30" s="32"/>
      <c r="MT30" s="33" t="str">
        <f>IF(ISBLANK(MS30),"",VLOOKUP(MS30,role!A:E,2,FALSE))</f>
        <v/>
      </c>
      <c r="MU30" s="33" t="str">
        <f>IF(ISBLANK(MS30),"",VLOOKUP(MS30,role!A:E,3,FALSE))</f>
        <v/>
      </c>
      <c r="MV30" s="33" t="str">
        <f>IF(ISBLANK(MS30),"",VLOOKUP(MS30,role!A:E,4,FALSE))</f>
        <v/>
      </c>
      <c r="MW30" s="33" t="str">
        <f>IF(ISBLANK(MS30),"",VLOOKUP(MS30,role!A:E,5,FALSE))</f>
        <v/>
      </c>
      <c r="ND30" s="32"/>
      <c r="NE30" s="32"/>
      <c r="NF30" s="41"/>
      <c r="NG30" s="32"/>
      <c r="NH30" s="33" t="str">
        <f t="shared" si="88"/>
        <v/>
      </c>
      <c r="NI30" s="33" t="str">
        <f t="shared" si="89"/>
        <v/>
      </c>
      <c r="NJ30" s="33" t="str">
        <f t="shared" si="90"/>
        <v/>
      </c>
      <c r="NK30" s="32"/>
      <c r="NL30" s="33" t="str">
        <f>IF(ISBLANK(NK30),"",VLOOKUP(NK30,role!A:E,2,FALSE))</f>
        <v/>
      </c>
      <c r="NM30" s="33" t="str">
        <f>IF(ISBLANK(NK30),"",VLOOKUP(NK30,role!A:E,3,FALSE))</f>
        <v/>
      </c>
      <c r="NN30" s="33" t="str">
        <f>IF(ISBLANK(NK30),"",VLOOKUP(NK30,role!A:E,4,FALSE))</f>
        <v/>
      </c>
      <c r="NO30" s="33" t="str">
        <f>IF(ISBLANK(NK30),"",VLOOKUP(NK30,role!A:E,5,FALSE))</f>
        <v/>
      </c>
      <c r="NV30" s="32"/>
      <c r="NW30" s="32"/>
      <c r="NX30" s="41"/>
      <c r="NY30" s="32"/>
      <c r="NZ30" s="33" t="str">
        <f t="shared" si="91"/>
        <v/>
      </c>
      <c r="OA30" s="33" t="str">
        <f t="shared" si="92"/>
        <v/>
      </c>
      <c r="OB30" s="33" t="str">
        <f t="shared" si="93"/>
        <v/>
      </c>
      <c r="OC30" s="32"/>
      <c r="OD30" s="33" t="str">
        <f>IF(ISBLANK(OC30),"",VLOOKUP(OC30,role!A:E,2,FALSE))</f>
        <v/>
      </c>
      <c r="OE30" s="33" t="str">
        <f>IF(ISBLANK(OC30),"",VLOOKUP(OC30,role!A:E,3,FALSE))</f>
        <v/>
      </c>
      <c r="OF30" s="33" t="str">
        <f>IF(ISBLANK(OC30),"",VLOOKUP(OC30,role!A:E,4,FALSE))</f>
        <v/>
      </c>
      <c r="OG30" s="33" t="str">
        <f>IF(ISBLANK(OC30),"",VLOOKUP(OC30,role!A:E,5,FALSE))</f>
        <v/>
      </c>
      <c r="OR30" s="36" t="str">
        <f t="shared" si="94"/>
        <v/>
      </c>
      <c r="OS30" s="33" t="str">
        <f t="shared" si="95"/>
        <v/>
      </c>
      <c r="OT30" s="33" t="str">
        <f t="shared" si="226"/>
        <v/>
      </c>
      <c r="OU30" s="33" t="str">
        <f t="shared" si="227"/>
        <v/>
      </c>
      <c r="OV30" s="33" t="str">
        <f t="shared" si="228"/>
        <v/>
      </c>
      <c r="OW30" s="33" t="str">
        <f t="shared" si="229"/>
        <v/>
      </c>
      <c r="OY30" s="36" t="str">
        <f t="shared" si="100"/>
        <v/>
      </c>
      <c r="OZ30" s="33" t="str">
        <f t="shared" si="101"/>
        <v/>
      </c>
      <c r="PA30" s="33" t="str">
        <f t="shared" si="102"/>
        <v/>
      </c>
      <c r="PB30" s="33" t="str">
        <f t="shared" si="103"/>
        <v/>
      </c>
      <c r="PC30" s="33" t="str">
        <f t="shared" si="104"/>
        <v/>
      </c>
      <c r="PD30" s="33" t="str">
        <f t="shared" si="105"/>
        <v/>
      </c>
      <c r="PF30" s="36" t="str">
        <f t="shared" si="106"/>
        <v/>
      </c>
      <c r="PG30" s="33" t="str">
        <f t="shared" si="107"/>
        <v/>
      </c>
      <c r="PH30" s="33" t="str">
        <f t="shared" si="108"/>
        <v/>
      </c>
      <c r="PI30" s="33" t="str">
        <f t="shared" si="109"/>
        <v/>
      </c>
      <c r="PJ30" s="33" t="str">
        <f t="shared" si="110"/>
        <v/>
      </c>
      <c r="PK30" s="33" t="str">
        <f t="shared" si="111"/>
        <v/>
      </c>
      <c r="PM30" s="36" t="str">
        <f t="shared" si="112"/>
        <v/>
      </c>
      <c r="PN30" s="33" t="str">
        <f t="shared" si="113"/>
        <v/>
      </c>
      <c r="PO30" s="33" t="str">
        <f t="shared" si="114"/>
        <v/>
      </c>
      <c r="PP30" s="33" t="str">
        <f t="shared" si="115"/>
        <v/>
      </c>
      <c r="PQ30" s="33" t="str">
        <f t="shared" si="116"/>
        <v/>
      </c>
      <c r="PR30" s="33" t="str">
        <f t="shared" si="117"/>
        <v/>
      </c>
      <c r="PT30" s="36" t="str">
        <f t="shared" si="118"/>
        <v/>
      </c>
      <c r="PU30" s="33" t="str">
        <f t="shared" si="119"/>
        <v/>
      </c>
      <c r="PV30" s="33" t="str">
        <f t="shared" si="120"/>
        <v/>
      </c>
      <c r="PW30" s="33" t="str">
        <f t="shared" si="121"/>
        <v/>
      </c>
      <c r="PX30" s="33" t="str">
        <f t="shared" si="122"/>
        <v/>
      </c>
      <c r="PY30" s="33" t="str">
        <f t="shared" si="123"/>
        <v/>
      </c>
      <c r="QB30" s="36" t="str">
        <f t="shared" si="124"/>
        <v/>
      </c>
      <c r="QC30" s="33" t="str">
        <f t="shared" si="125"/>
        <v/>
      </c>
      <c r="QD30" s="33" t="str">
        <f t="shared" si="126"/>
        <v/>
      </c>
      <c r="QE30" s="33" t="str">
        <f t="shared" si="127"/>
        <v/>
      </c>
      <c r="QF30" s="33" t="str">
        <f t="shared" si="128"/>
        <v/>
      </c>
      <c r="QG30" s="33" t="str">
        <f t="shared" si="129"/>
        <v/>
      </c>
      <c r="QI30" s="36" t="str">
        <f t="shared" si="130"/>
        <v/>
      </c>
      <c r="QJ30" s="33" t="str">
        <f t="shared" si="131"/>
        <v/>
      </c>
      <c r="QK30" s="33" t="str">
        <f t="shared" si="132"/>
        <v/>
      </c>
      <c r="QL30" s="33" t="str">
        <f t="shared" si="133"/>
        <v/>
      </c>
      <c r="QM30" s="33" t="str">
        <f t="shared" si="134"/>
        <v/>
      </c>
      <c r="QN30" s="33" t="str">
        <f t="shared" si="135"/>
        <v/>
      </c>
      <c r="QP30" s="36" t="str">
        <f t="shared" si="136"/>
        <v/>
      </c>
      <c r="QQ30" s="33" t="str">
        <f t="shared" si="137"/>
        <v/>
      </c>
      <c r="QR30" s="33" t="str">
        <f t="shared" si="138"/>
        <v/>
      </c>
      <c r="QS30" s="33" t="str">
        <f t="shared" si="139"/>
        <v/>
      </c>
      <c r="QT30" s="33" t="str">
        <f t="shared" si="140"/>
        <v/>
      </c>
      <c r="QU30" s="33" t="str">
        <f t="shared" si="141"/>
        <v/>
      </c>
      <c r="QW30" s="36" t="str">
        <f t="shared" si="142"/>
        <v/>
      </c>
      <c r="QX30" s="33" t="str">
        <f t="shared" si="143"/>
        <v/>
      </c>
      <c r="QY30" s="33" t="str">
        <f t="shared" si="144"/>
        <v/>
      </c>
      <c r="QZ30" s="33" t="str">
        <f t="shared" si="145"/>
        <v/>
      </c>
      <c r="RA30" s="33" t="str">
        <f t="shared" si="146"/>
        <v/>
      </c>
      <c r="RB30" s="33" t="str">
        <f t="shared" si="147"/>
        <v/>
      </c>
      <c r="RD30" s="36" t="str">
        <f t="shared" si="148"/>
        <v/>
      </c>
      <c r="RE30" s="33" t="str">
        <f t="shared" si="149"/>
        <v/>
      </c>
      <c r="RF30" s="33" t="str">
        <f t="shared" si="150"/>
        <v/>
      </c>
      <c r="RG30" s="33" t="str">
        <f t="shared" si="151"/>
        <v/>
      </c>
      <c r="RH30" s="33" t="str">
        <f t="shared" si="152"/>
        <v/>
      </c>
      <c r="RI30" s="33" t="str">
        <f t="shared" si="153"/>
        <v/>
      </c>
      <c r="RM30" s="33" t="str">
        <f t="shared" si="154"/>
        <v/>
      </c>
      <c r="RO30" s="33" t="str">
        <f t="shared" si="155"/>
        <v/>
      </c>
      <c r="RQ30" s="33" t="str">
        <f t="shared" si="156"/>
        <v/>
      </c>
      <c r="RS30" s="33" t="str">
        <f t="shared" si="156"/>
        <v/>
      </c>
      <c r="RU30" s="33" t="str">
        <f t="shared" ref="RU30" si="533">IF(ISBLANK(RT30),"","topic")</f>
        <v/>
      </c>
      <c r="RW30" s="33" t="str">
        <f t="shared" ref="RW30" si="534">IF(ISBLANK(RV30),"","topic")</f>
        <v/>
      </c>
      <c r="RY30" s="33" t="str">
        <f t="shared" ref="RY30" si="535">IF(ISBLANK(RX30),"","topic")</f>
        <v/>
      </c>
      <c r="SA30" s="33" t="str">
        <f t="shared" ref="SA30" si="536">IF(ISBLANK(RZ30),"","topic")</f>
        <v/>
      </c>
      <c r="SC30" s="33" t="str">
        <f t="shared" ref="SC30" si="537">IF(ISBLANK(SB30),"","topic")</f>
        <v/>
      </c>
      <c r="SE30" s="33" t="str">
        <f t="shared" ref="SE30" si="538">IF(ISBLANK(SD30),"","topic")</f>
        <v/>
      </c>
      <c r="SG30" s="33" t="str">
        <f t="shared" ref="SG30" si="539">IF(ISBLANK(SF30),"","topic")</f>
        <v/>
      </c>
      <c r="SJ30" s="33" t="str">
        <f t="shared" si="164"/>
        <v/>
      </c>
      <c r="SL30" s="33" t="str">
        <f t="shared" si="165"/>
        <v/>
      </c>
      <c r="SN30" s="33" t="str">
        <f t="shared" si="166"/>
        <v/>
      </c>
      <c r="SP30" s="33" t="str">
        <f t="shared" si="167"/>
        <v/>
      </c>
      <c r="SR30" s="33" t="str">
        <f t="shared" si="168"/>
        <v/>
      </c>
      <c r="SU30" s="33" t="str">
        <f t="shared" si="169"/>
        <v/>
      </c>
      <c r="SW30" s="33" t="str">
        <f t="shared" si="169"/>
        <v/>
      </c>
      <c r="SY30" s="33" t="str">
        <f t="shared" si="169"/>
        <v/>
      </c>
      <c r="TA30" s="33" t="str">
        <f t="shared" si="169"/>
        <v/>
      </c>
      <c r="TC30" s="33" t="str">
        <f t="shared" si="170"/>
        <v/>
      </c>
      <c r="TF30" s="33" t="str">
        <f t="shared" si="171"/>
        <v/>
      </c>
      <c r="TH30" s="33" t="str">
        <f t="shared" si="171"/>
        <v/>
      </c>
      <c r="TJ30" s="33" t="str">
        <f t="shared" ref="TJ30" si="540">IF(ISBLANK(TI30),"","geographic")</f>
        <v/>
      </c>
      <c r="TL30" s="33" t="str">
        <f t="shared" ref="TL30" si="541">IF(ISBLANK(TK30),"","geographic")</f>
        <v/>
      </c>
      <c r="TN30" s="33" t="str">
        <f t="shared" ref="TN30" si="542">IF(ISBLANK(TM30),"","geographic")</f>
        <v/>
      </c>
      <c r="TQ30" s="33" t="str">
        <f t="shared" si="175"/>
        <v/>
      </c>
      <c r="TS30" s="33" t="str">
        <f t="shared" si="175"/>
        <v/>
      </c>
      <c r="TU30" s="33" t="str">
        <f t="shared" ref="TU30" si="543">IF(ISBLANK(TT30),"","temporal")</f>
        <v/>
      </c>
      <c r="TW30" s="33" t="str">
        <f t="shared" ref="TW30" si="544">IF(ISBLANK(TV30),"","temporal")</f>
        <v/>
      </c>
      <c r="TY30" s="33" t="str">
        <f t="shared" ref="TY30" si="545">IF(ISBLANK(TX30),"","temporal")</f>
        <v/>
      </c>
      <c r="UA30" s="32"/>
      <c r="UB30" s="33" t="str">
        <f t="shared" si="179"/>
        <v/>
      </c>
      <c r="UC30" s="33" t="str">
        <f t="shared" si="180"/>
        <v/>
      </c>
      <c r="UD30" s="32"/>
      <c r="UE30" s="33" t="str">
        <f t="shared" si="181"/>
        <v/>
      </c>
      <c r="UF30" s="33" t="str">
        <f t="shared" si="259"/>
        <v/>
      </c>
      <c r="UG30" s="32"/>
      <c r="UH30" s="33" t="str">
        <f t="shared" si="183"/>
        <v/>
      </c>
      <c r="UI30" s="33" t="str">
        <f t="shared" si="184"/>
        <v/>
      </c>
      <c r="UJ30" s="32"/>
      <c r="UK30" s="33" t="str">
        <f t="shared" si="185"/>
        <v/>
      </c>
      <c r="UL30" s="33" t="str">
        <f t="shared" si="186"/>
        <v/>
      </c>
      <c r="UM30" s="32"/>
      <c r="UN30" s="33" t="str">
        <f t="shared" si="187"/>
        <v/>
      </c>
      <c r="UO30" s="33" t="str">
        <f t="shared" si="188"/>
        <v/>
      </c>
      <c r="UR30" s="36" t="str">
        <f t="shared" si="189"/>
        <v/>
      </c>
      <c r="US30" s="36" t="str">
        <f t="shared" si="2"/>
        <v/>
      </c>
      <c r="UU30" s="36" t="str">
        <f t="shared" si="190"/>
        <v/>
      </c>
      <c r="UV30" s="36" t="str">
        <f t="shared" si="3"/>
        <v/>
      </c>
      <c r="UX30" s="36" t="str">
        <f t="shared" si="191"/>
        <v/>
      </c>
      <c r="UY30" s="36" t="str">
        <f t="shared" si="4"/>
        <v/>
      </c>
      <c r="VA30" s="36" t="str">
        <f t="shared" si="192"/>
        <v/>
      </c>
      <c r="VB30" s="36" t="str">
        <f t="shared" si="5"/>
        <v/>
      </c>
      <c r="VD30" s="36" t="str">
        <f t="shared" si="193"/>
        <v/>
      </c>
      <c r="VE30" s="36" t="str">
        <f t="shared" si="6"/>
        <v/>
      </c>
      <c r="VH30" s="36" t="str">
        <f t="shared" si="194"/>
        <v/>
      </c>
      <c r="VI30" s="36" t="str">
        <f t="shared" si="7"/>
        <v/>
      </c>
      <c r="VK30" s="36" t="str">
        <f t="shared" si="195"/>
        <v/>
      </c>
      <c r="VL30" s="36" t="str">
        <f t="shared" si="8"/>
        <v/>
      </c>
      <c r="VN30" s="36" t="str">
        <f t="shared" si="196"/>
        <v/>
      </c>
      <c r="VO30" s="36" t="str">
        <f t="shared" si="9"/>
        <v/>
      </c>
      <c r="VQ30" s="36" t="str">
        <f t="shared" si="197"/>
        <v/>
      </c>
      <c r="VR30" s="36" t="str">
        <f t="shared" si="10"/>
        <v/>
      </c>
      <c r="VT30" s="36" t="str">
        <f t="shared" si="198"/>
        <v/>
      </c>
      <c r="VU30" s="36" t="str">
        <f t="shared" si="11"/>
        <v/>
      </c>
      <c r="VY30" s="33" t="str">
        <f t="shared" si="243"/>
        <v/>
      </c>
      <c r="WB30" s="36" t="str">
        <f t="shared" si="199"/>
        <v/>
      </c>
      <c r="WC30" s="33" t="str">
        <f t="shared" si="200"/>
        <v/>
      </c>
      <c r="WD30" s="32"/>
      <c r="WE30" s="32"/>
      <c r="WF30" s="36" t="str">
        <f t="shared" si="201"/>
        <v/>
      </c>
      <c r="WG30" s="33" t="str">
        <f t="shared" si="202"/>
        <v/>
      </c>
      <c r="WH30" s="32"/>
      <c r="WI30" s="32"/>
      <c r="WJ30" s="36" t="str">
        <f t="shared" si="203"/>
        <v/>
      </c>
      <c r="WK30" s="33" t="str">
        <f t="shared" si="204"/>
        <v/>
      </c>
      <c r="WL30" s="32"/>
      <c r="WM30" s="32"/>
      <c r="WN30" s="36" t="str">
        <f t="shared" si="205"/>
        <v/>
      </c>
      <c r="WO30" s="33" t="str">
        <f t="shared" si="206"/>
        <v/>
      </c>
      <c r="WP30" s="33"/>
      <c r="WQ30" s="32"/>
      <c r="WR30" s="36" t="str">
        <f t="shared" si="207"/>
        <v/>
      </c>
      <c r="WS30" s="33" t="str">
        <f t="shared" si="208"/>
        <v/>
      </c>
      <c r="WU30" s="33" t="str">
        <f t="shared" si="12"/>
        <v/>
      </c>
      <c r="WV30" s="33" t="str">
        <f t="shared" si="13"/>
        <v/>
      </c>
      <c r="WW30" s="33" t="str">
        <f t="shared" si="14"/>
        <v/>
      </c>
      <c r="WX30" s="33" t="str">
        <f t="shared" si="15"/>
        <v/>
      </c>
      <c r="WY30" s="33" t="str">
        <f t="shared" si="16"/>
        <v/>
      </c>
      <c r="WZ30" s="33" t="str">
        <f t="shared" si="17"/>
        <v/>
      </c>
      <c r="XA30" s="33" t="str">
        <f t="shared" si="18"/>
        <v/>
      </c>
      <c r="XB30" s="33" t="str">
        <f t="shared" si="19"/>
        <v/>
      </c>
      <c r="XC30" s="33" t="str">
        <f t="shared" si="20"/>
        <v/>
      </c>
    </row>
    <row r="31" spans="3:627" x14ac:dyDescent="0.35">
      <c r="C31" s="33" t="str">
        <f t="shared" si="21"/>
        <v/>
      </c>
      <c r="E31" s="32" t="str">
        <f t="shared" si="22"/>
        <v/>
      </c>
      <c r="F31" s="33" t="str">
        <f t="shared" si="23"/>
        <v/>
      </c>
      <c r="G31" s="33" t="str">
        <f t="shared" si="24"/>
        <v/>
      </c>
      <c r="J31" s="33" t="str">
        <f t="shared" si="25"/>
        <v/>
      </c>
      <c r="K31" s="33" t="str">
        <f t="shared" si="26"/>
        <v/>
      </c>
      <c r="L31" s="33" t="str">
        <f t="shared" si="27"/>
        <v/>
      </c>
      <c r="N31" s="33" t="str">
        <f t="shared" si="0"/>
        <v/>
      </c>
      <c r="O31" s="33" t="str">
        <f t="shared" si="1"/>
        <v/>
      </c>
      <c r="Q31" s="33" t="str">
        <f t="shared" si="28"/>
        <v/>
      </c>
      <c r="R31" s="33" t="str">
        <f t="shared" si="29"/>
        <v/>
      </c>
      <c r="U31" s="33" t="str">
        <f t="shared" si="30"/>
        <v/>
      </c>
      <c r="V31" s="33" t="str">
        <f t="shared" si="31"/>
        <v/>
      </c>
      <c r="X31" s="32"/>
      <c r="Y31" s="33" t="str">
        <f>IF(ISBLANK(X31),"",VLOOKUP(X31,resource_type!A:C,3,FALSE))</f>
        <v/>
      </c>
      <c r="Z31" s="33" t="str">
        <f>IF(ISBLANK(X31),"",VLOOKUP(X31,resource_type!A:C,2,FALSE))</f>
        <v/>
      </c>
      <c r="AA31" s="33" t="str">
        <f t="shared" si="32"/>
        <v/>
      </c>
      <c r="AB31" s="33" t="str">
        <f t="shared" si="33"/>
        <v/>
      </c>
      <c r="AC31" s="32"/>
      <c r="AD31" s="33" t="str">
        <f>IF(ISBLANK(AC31),"",VLOOKUP(AC31,resource_type!A:C,3,FALSE))</f>
        <v/>
      </c>
      <c r="AE31" s="32"/>
      <c r="AF31" s="33" t="str">
        <f>IF(ISBLANK(AE31),"",VLOOKUP(AE31,resource_type!A:C,3,FALSE))</f>
        <v/>
      </c>
      <c r="AH31" s="32"/>
      <c r="AI31" s="33" t="str">
        <f t="shared" si="34"/>
        <v/>
      </c>
      <c r="AJ31" s="32"/>
      <c r="AK31" s="33" t="str">
        <f t="shared" si="35"/>
        <v/>
      </c>
      <c r="AL31" s="32"/>
      <c r="AM31" s="33" t="str">
        <f t="shared" si="36"/>
        <v/>
      </c>
      <c r="AP31" s="36" t="str">
        <f t="shared" si="244"/>
        <v/>
      </c>
      <c r="AQ31" s="36" t="str">
        <f t="shared" si="245"/>
        <v/>
      </c>
      <c r="AT31" s="33" t="str">
        <f t="shared" si="222"/>
        <v/>
      </c>
      <c r="AU31" s="33" t="str">
        <f t="shared" si="38"/>
        <v/>
      </c>
      <c r="AV31" s="33" t="str">
        <f t="shared" si="39"/>
        <v/>
      </c>
      <c r="AW31" s="32"/>
      <c r="AX31" s="33" t="str">
        <f>IF(ISBLANK(AW31),"",VLOOKUP(AW31,role!A:E,2,FALSE))</f>
        <v/>
      </c>
      <c r="AY31" s="33" t="str">
        <f>IF(ISBLANK(AW31),"",VLOOKUP(AW31,role!A:E,3,FALSE))</f>
        <v/>
      </c>
      <c r="AZ31" s="33" t="str">
        <f>IF(ISBLANK(AW31),"",VLOOKUP(AW31,role!A:E,4,FALSE))</f>
        <v/>
      </c>
      <c r="BA31" s="33" t="str">
        <f>IF(ISBLANK(AW31),"",VLOOKUP(AW31,role!A:E,5,FALSE))</f>
        <v/>
      </c>
      <c r="BL31" s="33" t="str">
        <f t="shared" si="223"/>
        <v/>
      </c>
      <c r="BM31" s="33" t="str">
        <f t="shared" si="224"/>
        <v/>
      </c>
      <c r="BN31" s="33" t="str">
        <f t="shared" si="225"/>
        <v/>
      </c>
      <c r="BO31" s="32"/>
      <c r="BP31" s="33" t="str">
        <f>IF(ISBLANK(BO31),"",VLOOKUP(BO31,role!A:E,2,FALSE))</f>
        <v/>
      </c>
      <c r="BQ31" s="33" t="str">
        <f>IF(ISBLANK(BO31),"",VLOOKUP(BO31,role!A:E,3,FALSE))</f>
        <v/>
      </c>
      <c r="BR31" s="33" t="str">
        <f>IF(ISBLANK(BO31),"",VLOOKUP(BO31,role!A:E,4,FALSE))</f>
        <v/>
      </c>
      <c r="BS31" s="33" t="str">
        <f>IF(ISBLANK(BO31),"",VLOOKUP(BO31,role!A:E,5,FALSE))</f>
        <v/>
      </c>
      <c r="CD31" s="33" t="str">
        <f t="shared" si="40"/>
        <v/>
      </c>
      <c r="CE31" s="33" t="str">
        <f t="shared" si="41"/>
        <v/>
      </c>
      <c r="CF31" s="33" t="str">
        <f t="shared" si="42"/>
        <v/>
      </c>
      <c r="CG31" s="32"/>
      <c r="CH31" s="33" t="str">
        <f>IF(ISBLANK(CG31),"",VLOOKUP(CG31,role!A:E,2,FALSE))</f>
        <v/>
      </c>
      <c r="CI31" s="33" t="str">
        <f>IF(ISBLANK(CG31),"",VLOOKUP(CG31,role!A:E,3,FALSE))</f>
        <v/>
      </c>
      <c r="CJ31" s="33" t="str">
        <f>IF(ISBLANK(CG31),"",VLOOKUP(CG31,role!A:E,4,FALSE))</f>
        <v/>
      </c>
      <c r="CK31" s="33" t="str">
        <f>IF(ISBLANK(CG31),"",VLOOKUP(CG31,role!A:E,5,FALSE))</f>
        <v/>
      </c>
      <c r="CR31" s="32"/>
      <c r="CS31" s="32"/>
      <c r="CT31" s="41"/>
      <c r="CU31" s="32"/>
      <c r="CV31" s="33" t="str">
        <f t="shared" si="43"/>
        <v/>
      </c>
      <c r="CW31" s="33" t="str">
        <f t="shared" si="44"/>
        <v/>
      </c>
      <c r="CX31" s="33" t="str">
        <f t="shared" si="45"/>
        <v/>
      </c>
      <c r="CY31" s="32"/>
      <c r="CZ31" s="33" t="str">
        <f>IF(ISBLANK(CY31),"",VLOOKUP(CY31,role!A:E,2,FALSE))</f>
        <v/>
      </c>
      <c r="DA31" s="33" t="str">
        <f>IF(ISBLANK(CY31),"",VLOOKUP(CY31,role!A:E,3,FALSE))</f>
        <v/>
      </c>
      <c r="DB31" s="33" t="str">
        <f>IF(ISBLANK(CY31),"",VLOOKUP(CY31,role!A:E,4,FALSE))</f>
        <v/>
      </c>
      <c r="DC31" s="33" t="str">
        <f>IF(ISBLANK(CY31),"",VLOOKUP(CY31,role!A:E,5,FALSE))</f>
        <v/>
      </c>
      <c r="DJ31" s="32"/>
      <c r="DK31" s="32"/>
      <c r="DL31" s="41"/>
      <c r="DM31" s="32"/>
      <c r="DN31" s="33" t="str">
        <f t="shared" si="46"/>
        <v/>
      </c>
      <c r="DO31" s="33" t="str">
        <f t="shared" si="47"/>
        <v/>
      </c>
      <c r="DP31" s="33" t="str">
        <f t="shared" si="48"/>
        <v/>
      </c>
      <c r="DQ31" s="32"/>
      <c r="DR31" s="33" t="str">
        <f>IF(ISBLANK(DQ31),"",VLOOKUP(DQ31,role!A:E,2,FALSE))</f>
        <v/>
      </c>
      <c r="DS31" s="33" t="str">
        <f>IF(ISBLANK(DQ31),"",VLOOKUP(DQ31,role!A:E,3,FALSE))</f>
        <v/>
      </c>
      <c r="DT31" s="33" t="str">
        <f>IF(ISBLANK(DQ31),"",VLOOKUP(DQ31,role!A:E,4,FALSE))</f>
        <v/>
      </c>
      <c r="DU31" s="33" t="str">
        <f>IF(ISBLANK(DQ31),"",VLOOKUP(DQ31,role!A:E,5,FALSE))</f>
        <v/>
      </c>
      <c r="EB31" s="32"/>
      <c r="EC31" s="32"/>
      <c r="ED31" s="34"/>
      <c r="EE31" s="32"/>
      <c r="EF31" s="32"/>
      <c r="EG31" s="33" t="str">
        <f t="shared" si="49"/>
        <v/>
      </c>
      <c r="EH31" s="33" t="str">
        <f t="shared" si="50"/>
        <v/>
      </c>
      <c r="EI31" s="33" t="str">
        <f t="shared" si="51"/>
        <v/>
      </c>
      <c r="EJ31" s="32"/>
      <c r="EK31" s="33" t="str">
        <f>IF(ISBLANK(EJ31),"",VLOOKUP(EJ31,role!A:E,2,FALSE))</f>
        <v/>
      </c>
      <c r="EL31" s="33" t="str">
        <f>IF(ISBLANK(EJ31),"",VLOOKUP(EJ31,role!A:E,3,FALSE))</f>
        <v/>
      </c>
      <c r="EM31" s="33" t="str">
        <f>IF(ISBLANK(EJ31),"",VLOOKUP(EJ31,role!A:E,4,FALSE))</f>
        <v/>
      </c>
      <c r="EN31" s="33" t="str">
        <f>IF(ISBLANK(EJ31),"",VLOOKUP(EJ31,role!A:E,5,FALSE))</f>
        <v/>
      </c>
      <c r="EU31" s="32"/>
      <c r="EV31" s="32"/>
      <c r="EW31" s="41"/>
      <c r="EX31" s="32"/>
      <c r="EY31" s="33" t="str">
        <f t="shared" si="52"/>
        <v/>
      </c>
      <c r="EZ31" s="33" t="str">
        <f t="shared" si="53"/>
        <v/>
      </c>
      <c r="FA31" s="33" t="str">
        <f t="shared" si="54"/>
        <v/>
      </c>
      <c r="FB31" s="32"/>
      <c r="FC31" s="33" t="str">
        <f>IF(ISBLANK(FB31),"",VLOOKUP(FB31,role!A:E,2,FALSE))</f>
        <v/>
      </c>
      <c r="FD31" s="33" t="str">
        <f>IF(ISBLANK(FB31),"",VLOOKUP(FB31,role!A:E,3,FALSE))</f>
        <v/>
      </c>
      <c r="FE31" s="33" t="str">
        <f>IF(ISBLANK(FB31),"",VLOOKUP(FB31,role!A:E,4,FALSE))</f>
        <v/>
      </c>
      <c r="FF31" s="33" t="str">
        <f>IF(ISBLANK(FB31),"",VLOOKUP(FB31,role!A:E,5,FALSE))</f>
        <v/>
      </c>
      <c r="FM31" s="32"/>
      <c r="FN31" s="32"/>
      <c r="FO31" s="41"/>
      <c r="FP31" s="32"/>
      <c r="FQ31" s="33" t="str">
        <f t="shared" si="55"/>
        <v/>
      </c>
      <c r="FR31" s="33" t="str">
        <f t="shared" si="56"/>
        <v/>
      </c>
      <c r="FS31" s="33" t="str">
        <f t="shared" si="57"/>
        <v/>
      </c>
      <c r="FT31" s="32"/>
      <c r="FU31" s="33" t="str">
        <f>IF(ISBLANK(FT31),"",VLOOKUP(FT31,role!A:E,2,FALSE))</f>
        <v/>
      </c>
      <c r="FV31" s="33" t="str">
        <f>IF(ISBLANK(FT31),"",VLOOKUP(FT31,role!A:E,3,FALSE))</f>
        <v/>
      </c>
      <c r="FW31" s="33" t="str">
        <f>IF(ISBLANK(FT31),"",VLOOKUP(FT31,role!A:E,4,FALSE))</f>
        <v/>
      </c>
      <c r="FX31" s="33" t="str">
        <f>IF(ISBLANK(FT31),"",VLOOKUP(FT31,role!A:E,5,FALSE))</f>
        <v/>
      </c>
      <c r="GE31" s="32"/>
      <c r="GF31" s="32"/>
      <c r="GG31" s="41"/>
      <c r="GH31" s="32"/>
      <c r="GI31" s="33" t="str">
        <f t="shared" si="58"/>
        <v/>
      </c>
      <c r="GJ31" s="33" t="str">
        <f t="shared" si="59"/>
        <v/>
      </c>
      <c r="GK31" s="33" t="str">
        <f t="shared" si="60"/>
        <v/>
      </c>
      <c r="GL31" s="32"/>
      <c r="GM31" s="33" t="str">
        <f>IF(ISBLANK(GL31),"",VLOOKUP(GL31,role!A:E,2,FALSE))</f>
        <v/>
      </c>
      <c r="GN31" s="33" t="str">
        <f>IF(ISBLANK(GL31),"",VLOOKUP(GL31,role!A:E,3,FALSE))</f>
        <v/>
      </c>
      <c r="GO31" s="33" t="str">
        <f>IF(ISBLANK(GL31),"",VLOOKUP(GL31,role!A:E,4,FALSE))</f>
        <v/>
      </c>
      <c r="GP31" s="33" t="str">
        <f>IF(ISBLANK(GL31),"",VLOOKUP(GL31,role!A:E,5,FALSE))</f>
        <v/>
      </c>
      <c r="GW31" s="32"/>
      <c r="GX31" s="32"/>
      <c r="GY31" s="41"/>
      <c r="GZ31" s="32"/>
      <c r="HA31" s="33" t="str">
        <f t="shared" si="61"/>
        <v/>
      </c>
      <c r="HB31" s="33" t="str">
        <f t="shared" si="62"/>
        <v/>
      </c>
      <c r="HC31" s="33" t="str">
        <f t="shared" si="63"/>
        <v/>
      </c>
      <c r="HD31" s="32"/>
      <c r="HE31" s="33" t="str">
        <f>IF(ISBLANK(HD31),"",VLOOKUP(HD31,role!A:E,2,FALSE))</f>
        <v/>
      </c>
      <c r="HF31" s="33" t="str">
        <f>IF(ISBLANK(HD31),"",VLOOKUP(HD31,role!A:E,3,FALSE))</f>
        <v/>
      </c>
      <c r="HG31" s="33" t="str">
        <f>IF(ISBLANK(HD31),"",VLOOKUP(HD31,role!A:E,4,FALSE))</f>
        <v/>
      </c>
      <c r="HH31" s="33" t="str">
        <f>IF(ISBLANK(HD31),"",VLOOKUP(HD31,role!A:E,5,FALSE))</f>
        <v/>
      </c>
      <c r="HO31" s="32"/>
      <c r="HP31" s="32"/>
      <c r="HQ31" s="34"/>
      <c r="HR31" s="32"/>
      <c r="HS31" s="32"/>
      <c r="HT31" s="33" t="str">
        <f t="shared" si="64"/>
        <v/>
      </c>
      <c r="HU31" s="33" t="str">
        <f t="shared" si="65"/>
        <v/>
      </c>
      <c r="HV31" s="33" t="str">
        <f t="shared" si="66"/>
        <v/>
      </c>
      <c r="HW31" s="32"/>
      <c r="HX31" s="33" t="str">
        <f>IF(ISBLANK(HW31),"",VLOOKUP(HW31,role!A:E,2,FALSE))</f>
        <v/>
      </c>
      <c r="HY31" s="33" t="str">
        <f>IF(ISBLANK(HW31),"",VLOOKUP(HW31,role!A:E,3,FALSE))</f>
        <v/>
      </c>
      <c r="HZ31" s="33" t="str">
        <f>IF(ISBLANK(HW31),"",VLOOKUP(HW31,role!A:E,4,FALSE))</f>
        <v/>
      </c>
      <c r="IA31" s="33" t="str">
        <f>IF(ISBLANK(HW31),"",VLOOKUP(HW31,role!A:E,5,FALSE))</f>
        <v/>
      </c>
      <c r="IH31" s="32"/>
      <c r="II31" s="32"/>
      <c r="IJ31" s="41"/>
      <c r="IK31" s="32"/>
      <c r="IL31" s="33" t="str">
        <f t="shared" si="67"/>
        <v/>
      </c>
      <c r="IM31" s="33" t="str">
        <f t="shared" si="68"/>
        <v/>
      </c>
      <c r="IN31" s="33" t="str">
        <f t="shared" si="69"/>
        <v/>
      </c>
      <c r="IO31" s="32"/>
      <c r="IP31" s="33" t="str">
        <f>IF(ISBLANK(IO31),"",VLOOKUP(IO31,role!A:E,2,FALSE))</f>
        <v/>
      </c>
      <c r="IQ31" s="33" t="str">
        <f>IF(ISBLANK(IO31),"",VLOOKUP(IO31,role!A:E,3,FALSE))</f>
        <v/>
      </c>
      <c r="IR31" s="33" t="str">
        <f>IF(ISBLANK(IO31),"",VLOOKUP(IO31,role!A:E,4,FALSE))</f>
        <v/>
      </c>
      <c r="IS31" s="33" t="str">
        <f>IF(ISBLANK(IO31),"",VLOOKUP(IO31,role!A:E,5,FALSE))</f>
        <v/>
      </c>
      <c r="IZ31" s="32"/>
      <c r="JA31" s="32"/>
      <c r="JB31" s="41"/>
      <c r="JC31" s="32"/>
      <c r="JD31" s="33" t="str">
        <f t="shared" si="70"/>
        <v/>
      </c>
      <c r="JE31" s="33" t="str">
        <f t="shared" si="71"/>
        <v/>
      </c>
      <c r="JF31" s="33" t="str">
        <f t="shared" si="72"/>
        <v/>
      </c>
      <c r="JG31" s="32"/>
      <c r="JH31" s="33" t="str">
        <f>IF(ISBLANK(JG31),"",VLOOKUP(JG31,role!A:E,2,FALSE))</f>
        <v/>
      </c>
      <c r="JI31" s="33" t="str">
        <f>IF(ISBLANK(JG31),"",VLOOKUP(JG31,role!A:E,3,FALSE))</f>
        <v/>
      </c>
      <c r="JJ31" s="33" t="str">
        <f>IF(ISBLANK(JG31),"",VLOOKUP(JG31,role!A:E,4,FALSE))</f>
        <v/>
      </c>
      <c r="JK31" s="33" t="str">
        <f>IF(ISBLANK(JG31),"",VLOOKUP(JG31,role!A:E,5,FALSE))</f>
        <v/>
      </c>
      <c r="JR31" s="32"/>
      <c r="JS31" s="32"/>
      <c r="JT31" s="41"/>
      <c r="JU31" s="32"/>
      <c r="JV31" s="33" t="str">
        <f t="shared" si="73"/>
        <v/>
      </c>
      <c r="JW31" s="33" t="str">
        <f t="shared" si="74"/>
        <v/>
      </c>
      <c r="JX31" s="33" t="str">
        <f t="shared" si="75"/>
        <v/>
      </c>
      <c r="JY31" s="32"/>
      <c r="JZ31" s="33" t="str">
        <f>IF(ISBLANK(JY31),"",VLOOKUP(JY31,role!A:E,2,FALSE))</f>
        <v/>
      </c>
      <c r="KA31" s="33" t="str">
        <f>IF(ISBLANK(JY31),"",VLOOKUP(JY31,role!A:E,3,FALSE))</f>
        <v/>
      </c>
      <c r="KB31" s="33" t="str">
        <f>IF(ISBLANK(JY31),"",VLOOKUP(JY31,role!A:E,4,FALSE))</f>
        <v/>
      </c>
      <c r="KC31" s="33" t="str">
        <f>IF(ISBLANK(JY31),"",VLOOKUP(JY31,role!A:E,5,FALSE))</f>
        <v/>
      </c>
      <c r="KJ31" s="32"/>
      <c r="KK31" s="32"/>
      <c r="KL31" s="41"/>
      <c r="KM31" s="32"/>
      <c r="KN31" s="33" t="str">
        <f t="shared" si="76"/>
        <v/>
      </c>
      <c r="KO31" s="33" t="str">
        <f t="shared" si="77"/>
        <v/>
      </c>
      <c r="KP31" s="33" t="str">
        <f t="shared" si="78"/>
        <v/>
      </c>
      <c r="KQ31" s="32"/>
      <c r="KR31" s="33" t="str">
        <f>IF(ISBLANK(KQ31),"",VLOOKUP(KQ31,role!A:E,2,FALSE))</f>
        <v/>
      </c>
      <c r="KS31" s="33" t="str">
        <f>IF(ISBLANK(KQ31),"",VLOOKUP(KQ31,role!A:E,3,FALSE))</f>
        <v/>
      </c>
      <c r="KT31" s="33" t="str">
        <f>IF(ISBLANK(KQ31),"",VLOOKUP(KQ31,role!A:E,4,FALSE))</f>
        <v/>
      </c>
      <c r="KU31" s="33" t="str">
        <f>IF(ISBLANK(KQ31),"",VLOOKUP(KQ31,role!A:E,5,FALSE))</f>
        <v/>
      </c>
      <c r="LB31" s="32"/>
      <c r="LC31" s="32"/>
      <c r="LD31" s="41"/>
      <c r="LE31" s="32"/>
      <c r="LF31" s="33" t="str">
        <f t="shared" si="79"/>
        <v/>
      </c>
      <c r="LG31" s="33" t="str">
        <f t="shared" si="80"/>
        <v/>
      </c>
      <c r="LH31" s="33" t="str">
        <f t="shared" si="81"/>
        <v/>
      </c>
      <c r="LI31" s="32"/>
      <c r="LJ31" s="33" t="str">
        <f>IF(ISBLANK(LI31),"",VLOOKUP(LI31,role!A:E,2,FALSE))</f>
        <v/>
      </c>
      <c r="LK31" s="33" t="str">
        <f>IF(ISBLANK(LI31),"",VLOOKUP(LI31,role!A:E,3,FALSE))</f>
        <v/>
      </c>
      <c r="LL31" s="33" t="str">
        <f>IF(ISBLANK(LI31),"",VLOOKUP(LI31,role!A:E,4,FALSE))</f>
        <v/>
      </c>
      <c r="LM31" s="33" t="str">
        <f>IF(ISBLANK(LI31),"",VLOOKUP(LI31,role!A:E,5,FALSE))</f>
        <v/>
      </c>
      <c r="LT31" s="32"/>
      <c r="LU31" s="32"/>
      <c r="LV31" s="41"/>
      <c r="LW31" s="32"/>
      <c r="LX31" s="33" t="str">
        <f t="shared" si="82"/>
        <v/>
      </c>
      <c r="LY31" s="33" t="str">
        <f t="shared" si="83"/>
        <v/>
      </c>
      <c r="LZ31" s="33" t="str">
        <f t="shared" si="84"/>
        <v/>
      </c>
      <c r="MA31" s="32"/>
      <c r="MB31" s="33" t="str">
        <f>IF(ISBLANK(MA31),"",VLOOKUP(MA31,role!A:E,2,FALSE))</f>
        <v/>
      </c>
      <c r="MC31" s="33" t="str">
        <f>IF(ISBLANK(MA31),"",VLOOKUP(MA31,role!A:E,3,FALSE))</f>
        <v/>
      </c>
      <c r="MD31" s="33" t="str">
        <f>IF(ISBLANK(MA31),"",VLOOKUP(MA31,role!A:E,4,FALSE))</f>
        <v/>
      </c>
      <c r="ME31" s="33" t="str">
        <f>IF(ISBLANK(MA31),"",VLOOKUP(MA31,role!A:E,5,FALSE))</f>
        <v/>
      </c>
      <c r="ML31" s="32"/>
      <c r="MM31" s="32"/>
      <c r="MN31" s="41"/>
      <c r="MO31" s="32"/>
      <c r="MP31" s="33" t="str">
        <f t="shared" si="85"/>
        <v/>
      </c>
      <c r="MQ31" s="33" t="str">
        <f t="shared" si="86"/>
        <v/>
      </c>
      <c r="MR31" s="33" t="str">
        <f t="shared" si="87"/>
        <v/>
      </c>
      <c r="MS31" s="32"/>
      <c r="MT31" s="33" t="str">
        <f>IF(ISBLANK(MS31),"",VLOOKUP(MS31,role!A:E,2,FALSE))</f>
        <v/>
      </c>
      <c r="MU31" s="33" t="str">
        <f>IF(ISBLANK(MS31),"",VLOOKUP(MS31,role!A:E,3,FALSE))</f>
        <v/>
      </c>
      <c r="MV31" s="33" t="str">
        <f>IF(ISBLANK(MS31),"",VLOOKUP(MS31,role!A:E,4,FALSE))</f>
        <v/>
      </c>
      <c r="MW31" s="33" t="str">
        <f>IF(ISBLANK(MS31),"",VLOOKUP(MS31,role!A:E,5,FALSE))</f>
        <v/>
      </c>
      <c r="ND31" s="32"/>
      <c r="NE31" s="32"/>
      <c r="NF31" s="41"/>
      <c r="NG31" s="32"/>
      <c r="NH31" s="33" t="str">
        <f t="shared" si="88"/>
        <v/>
      </c>
      <c r="NI31" s="33" t="str">
        <f t="shared" si="89"/>
        <v/>
      </c>
      <c r="NJ31" s="33" t="str">
        <f t="shared" si="90"/>
        <v/>
      </c>
      <c r="NK31" s="32"/>
      <c r="NL31" s="33" t="str">
        <f>IF(ISBLANK(NK31),"",VLOOKUP(NK31,role!A:E,2,FALSE))</f>
        <v/>
      </c>
      <c r="NM31" s="33" t="str">
        <f>IF(ISBLANK(NK31),"",VLOOKUP(NK31,role!A:E,3,FALSE))</f>
        <v/>
      </c>
      <c r="NN31" s="33" t="str">
        <f>IF(ISBLANK(NK31),"",VLOOKUP(NK31,role!A:E,4,FALSE))</f>
        <v/>
      </c>
      <c r="NO31" s="33" t="str">
        <f>IF(ISBLANK(NK31),"",VLOOKUP(NK31,role!A:E,5,FALSE))</f>
        <v/>
      </c>
      <c r="NV31" s="32"/>
      <c r="NW31" s="32"/>
      <c r="NX31" s="41"/>
      <c r="NY31" s="32"/>
      <c r="NZ31" s="33" t="str">
        <f t="shared" si="91"/>
        <v/>
      </c>
      <c r="OA31" s="33" t="str">
        <f t="shared" si="92"/>
        <v/>
      </c>
      <c r="OB31" s="33" t="str">
        <f t="shared" si="93"/>
        <v/>
      </c>
      <c r="OC31" s="32"/>
      <c r="OD31" s="33" t="str">
        <f>IF(ISBLANK(OC31),"",VLOOKUP(OC31,role!A:E,2,FALSE))</f>
        <v/>
      </c>
      <c r="OE31" s="33" t="str">
        <f>IF(ISBLANK(OC31),"",VLOOKUP(OC31,role!A:E,3,FALSE))</f>
        <v/>
      </c>
      <c r="OF31" s="33" t="str">
        <f>IF(ISBLANK(OC31),"",VLOOKUP(OC31,role!A:E,4,FALSE))</f>
        <v/>
      </c>
      <c r="OG31" s="33" t="str">
        <f>IF(ISBLANK(OC31),"",VLOOKUP(OC31,role!A:E,5,FALSE))</f>
        <v/>
      </c>
      <c r="OR31" s="36" t="str">
        <f t="shared" si="94"/>
        <v/>
      </c>
      <c r="OS31" s="33" t="str">
        <f t="shared" si="95"/>
        <v/>
      </c>
      <c r="OT31" s="33" t="str">
        <f t="shared" si="226"/>
        <v/>
      </c>
      <c r="OU31" s="33" t="str">
        <f t="shared" si="227"/>
        <v/>
      </c>
      <c r="OV31" s="33" t="str">
        <f t="shared" si="228"/>
        <v/>
      </c>
      <c r="OW31" s="33" t="str">
        <f t="shared" si="229"/>
        <v/>
      </c>
      <c r="OY31" s="36" t="str">
        <f t="shared" si="100"/>
        <v/>
      </c>
      <c r="OZ31" s="33" t="str">
        <f t="shared" si="101"/>
        <v/>
      </c>
      <c r="PA31" s="33" t="str">
        <f t="shared" si="102"/>
        <v/>
      </c>
      <c r="PB31" s="33" t="str">
        <f t="shared" si="103"/>
        <v/>
      </c>
      <c r="PC31" s="33" t="str">
        <f t="shared" si="104"/>
        <v/>
      </c>
      <c r="PD31" s="33" t="str">
        <f t="shared" si="105"/>
        <v/>
      </c>
      <c r="PF31" s="36" t="str">
        <f t="shared" si="106"/>
        <v/>
      </c>
      <c r="PG31" s="33" t="str">
        <f t="shared" si="107"/>
        <v/>
      </c>
      <c r="PH31" s="33" t="str">
        <f t="shared" si="108"/>
        <v/>
      </c>
      <c r="PI31" s="33" t="str">
        <f t="shared" si="109"/>
        <v/>
      </c>
      <c r="PJ31" s="33" t="str">
        <f t="shared" si="110"/>
        <v/>
      </c>
      <c r="PK31" s="33" t="str">
        <f t="shared" si="111"/>
        <v/>
      </c>
      <c r="PM31" s="36" t="str">
        <f t="shared" si="112"/>
        <v/>
      </c>
      <c r="PN31" s="33" t="str">
        <f t="shared" si="113"/>
        <v/>
      </c>
      <c r="PO31" s="33" t="str">
        <f t="shared" si="114"/>
        <v/>
      </c>
      <c r="PP31" s="33" t="str">
        <f t="shared" si="115"/>
        <v/>
      </c>
      <c r="PQ31" s="33" t="str">
        <f t="shared" si="116"/>
        <v/>
      </c>
      <c r="PR31" s="33" t="str">
        <f t="shared" si="117"/>
        <v/>
      </c>
      <c r="PT31" s="36" t="str">
        <f t="shared" si="118"/>
        <v/>
      </c>
      <c r="PU31" s="33" t="str">
        <f t="shared" si="119"/>
        <v/>
      </c>
      <c r="PV31" s="33" t="str">
        <f t="shared" si="120"/>
        <v/>
      </c>
      <c r="PW31" s="33" t="str">
        <f t="shared" si="121"/>
        <v/>
      </c>
      <c r="PX31" s="33" t="str">
        <f t="shared" si="122"/>
        <v/>
      </c>
      <c r="PY31" s="33" t="str">
        <f t="shared" si="123"/>
        <v/>
      </c>
      <c r="QB31" s="36" t="str">
        <f t="shared" si="124"/>
        <v/>
      </c>
      <c r="QC31" s="33" t="str">
        <f t="shared" si="125"/>
        <v/>
      </c>
      <c r="QD31" s="33" t="str">
        <f t="shared" si="126"/>
        <v/>
      </c>
      <c r="QE31" s="33" t="str">
        <f t="shared" si="127"/>
        <v/>
      </c>
      <c r="QF31" s="33" t="str">
        <f t="shared" si="128"/>
        <v/>
      </c>
      <c r="QG31" s="33" t="str">
        <f t="shared" si="129"/>
        <v/>
      </c>
      <c r="QI31" s="36" t="str">
        <f t="shared" si="130"/>
        <v/>
      </c>
      <c r="QJ31" s="33" t="str">
        <f t="shared" si="131"/>
        <v/>
      </c>
      <c r="QK31" s="33" t="str">
        <f t="shared" si="132"/>
        <v/>
      </c>
      <c r="QL31" s="33" t="str">
        <f t="shared" si="133"/>
        <v/>
      </c>
      <c r="QM31" s="33" t="str">
        <f t="shared" si="134"/>
        <v/>
      </c>
      <c r="QN31" s="33" t="str">
        <f t="shared" si="135"/>
        <v/>
      </c>
      <c r="QP31" s="36" t="str">
        <f t="shared" si="136"/>
        <v/>
      </c>
      <c r="QQ31" s="33" t="str">
        <f t="shared" si="137"/>
        <v/>
      </c>
      <c r="QR31" s="33" t="str">
        <f t="shared" si="138"/>
        <v/>
      </c>
      <c r="QS31" s="33" t="str">
        <f t="shared" si="139"/>
        <v/>
      </c>
      <c r="QT31" s="33" t="str">
        <f t="shared" si="140"/>
        <v/>
      </c>
      <c r="QU31" s="33" t="str">
        <f t="shared" si="141"/>
        <v/>
      </c>
      <c r="QW31" s="36" t="str">
        <f t="shared" si="142"/>
        <v/>
      </c>
      <c r="QX31" s="33" t="str">
        <f t="shared" si="143"/>
        <v/>
      </c>
      <c r="QY31" s="33" t="str">
        <f t="shared" si="144"/>
        <v/>
      </c>
      <c r="QZ31" s="33" t="str">
        <f t="shared" si="145"/>
        <v/>
      </c>
      <c r="RA31" s="33" t="str">
        <f t="shared" si="146"/>
        <v/>
      </c>
      <c r="RB31" s="33" t="str">
        <f t="shared" si="147"/>
        <v/>
      </c>
      <c r="RD31" s="36" t="str">
        <f t="shared" si="148"/>
        <v/>
      </c>
      <c r="RE31" s="33" t="str">
        <f t="shared" si="149"/>
        <v/>
      </c>
      <c r="RF31" s="33" t="str">
        <f t="shared" si="150"/>
        <v/>
      </c>
      <c r="RG31" s="33" t="str">
        <f t="shared" si="151"/>
        <v/>
      </c>
      <c r="RH31" s="33" t="str">
        <f t="shared" si="152"/>
        <v/>
      </c>
      <c r="RI31" s="33" t="str">
        <f t="shared" si="153"/>
        <v/>
      </c>
      <c r="RM31" s="33" t="str">
        <f t="shared" si="154"/>
        <v/>
      </c>
      <c r="RO31" s="33" t="str">
        <f t="shared" si="155"/>
        <v/>
      </c>
      <c r="RQ31" s="33" t="str">
        <f t="shared" si="156"/>
        <v/>
      </c>
      <c r="RS31" s="33" t="str">
        <f t="shared" si="156"/>
        <v/>
      </c>
      <c r="RU31" s="33" t="str">
        <f t="shared" ref="RU31" si="546">IF(ISBLANK(RT31),"","topic")</f>
        <v/>
      </c>
      <c r="RW31" s="33" t="str">
        <f t="shared" ref="RW31" si="547">IF(ISBLANK(RV31),"","topic")</f>
        <v/>
      </c>
      <c r="RY31" s="33" t="str">
        <f t="shared" ref="RY31" si="548">IF(ISBLANK(RX31),"","topic")</f>
        <v/>
      </c>
      <c r="SA31" s="33" t="str">
        <f t="shared" ref="SA31" si="549">IF(ISBLANK(RZ31),"","topic")</f>
        <v/>
      </c>
      <c r="SC31" s="33" t="str">
        <f t="shared" ref="SC31" si="550">IF(ISBLANK(SB31),"","topic")</f>
        <v/>
      </c>
      <c r="SE31" s="33" t="str">
        <f t="shared" ref="SE31" si="551">IF(ISBLANK(SD31),"","topic")</f>
        <v/>
      </c>
      <c r="SG31" s="33" t="str">
        <f t="shared" ref="SG31" si="552">IF(ISBLANK(SF31),"","topic")</f>
        <v/>
      </c>
      <c r="SJ31" s="33" t="str">
        <f t="shared" si="164"/>
        <v/>
      </c>
      <c r="SL31" s="33" t="str">
        <f t="shared" si="165"/>
        <v/>
      </c>
      <c r="SN31" s="33" t="str">
        <f t="shared" si="166"/>
        <v/>
      </c>
      <c r="SP31" s="33" t="str">
        <f t="shared" si="167"/>
        <v/>
      </c>
      <c r="SR31" s="33" t="str">
        <f t="shared" si="168"/>
        <v/>
      </c>
      <c r="SU31" s="33" t="str">
        <f t="shared" si="169"/>
        <v/>
      </c>
      <c r="SW31" s="33" t="str">
        <f t="shared" si="169"/>
        <v/>
      </c>
      <c r="SY31" s="33" t="str">
        <f t="shared" si="169"/>
        <v/>
      </c>
      <c r="TA31" s="33" t="str">
        <f t="shared" si="169"/>
        <v/>
      </c>
      <c r="TC31" s="33" t="str">
        <f t="shared" si="170"/>
        <v/>
      </c>
      <c r="TF31" s="33" t="str">
        <f t="shared" si="171"/>
        <v/>
      </c>
      <c r="TH31" s="33" t="str">
        <f t="shared" si="171"/>
        <v/>
      </c>
      <c r="TJ31" s="33" t="str">
        <f t="shared" ref="TJ31" si="553">IF(ISBLANK(TI31),"","geographic")</f>
        <v/>
      </c>
      <c r="TL31" s="33" t="str">
        <f t="shared" ref="TL31" si="554">IF(ISBLANK(TK31),"","geographic")</f>
        <v/>
      </c>
      <c r="TN31" s="33" t="str">
        <f t="shared" ref="TN31" si="555">IF(ISBLANK(TM31),"","geographic")</f>
        <v/>
      </c>
      <c r="TQ31" s="33" t="str">
        <f t="shared" si="175"/>
        <v/>
      </c>
      <c r="TS31" s="33" t="str">
        <f t="shared" si="175"/>
        <v/>
      </c>
      <c r="TU31" s="33" t="str">
        <f t="shared" ref="TU31" si="556">IF(ISBLANK(TT31),"","temporal")</f>
        <v/>
      </c>
      <c r="TW31" s="33" t="str">
        <f t="shared" ref="TW31" si="557">IF(ISBLANK(TV31),"","temporal")</f>
        <v/>
      </c>
      <c r="TY31" s="33" t="str">
        <f t="shared" ref="TY31" si="558">IF(ISBLANK(TX31),"","temporal")</f>
        <v/>
      </c>
      <c r="UA31" s="32"/>
      <c r="UB31" s="33" t="str">
        <f t="shared" si="179"/>
        <v/>
      </c>
      <c r="UC31" s="33" t="str">
        <f t="shared" si="180"/>
        <v/>
      </c>
      <c r="UD31" s="32"/>
      <c r="UE31" s="33" t="str">
        <f t="shared" si="181"/>
        <v/>
      </c>
      <c r="UF31" s="33" t="str">
        <f t="shared" si="259"/>
        <v/>
      </c>
      <c r="UG31" s="32"/>
      <c r="UH31" s="33" t="str">
        <f t="shared" si="183"/>
        <v/>
      </c>
      <c r="UI31" s="33" t="str">
        <f t="shared" si="184"/>
        <v/>
      </c>
      <c r="UJ31" s="32"/>
      <c r="UK31" s="33" t="str">
        <f t="shared" si="185"/>
        <v/>
      </c>
      <c r="UL31" s="33" t="str">
        <f t="shared" si="186"/>
        <v/>
      </c>
      <c r="UM31" s="32"/>
      <c r="UN31" s="33" t="str">
        <f t="shared" si="187"/>
        <v/>
      </c>
      <c r="UO31" s="33" t="str">
        <f t="shared" si="188"/>
        <v/>
      </c>
      <c r="UR31" s="36" t="str">
        <f t="shared" si="189"/>
        <v/>
      </c>
      <c r="US31" s="36" t="str">
        <f t="shared" si="2"/>
        <v/>
      </c>
      <c r="UU31" s="36" t="str">
        <f t="shared" si="190"/>
        <v/>
      </c>
      <c r="UV31" s="36" t="str">
        <f t="shared" si="3"/>
        <v/>
      </c>
      <c r="UX31" s="36" t="str">
        <f t="shared" si="191"/>
        <v/>
      </c>
      <c r="UY31" s="36" t="str">
        <f t="shared" si="4"/>
        <v/>
      </c>
      <c r="VA31" s="36" t="str">
        <f t="shared" si="192"/>
        <v/>
      </c>
      <c r="VB31" s="36" t="str">
        <f t="shared" si="5"/>
        <v/>
      </c>
      <c r="VD31" s="36" t="str">
        <f t="shared" si="193"/>
        <v/>
      </c>
      <c r="VE31" s="36" t="str">
        <f t="shared" si="6"/>
        <v/>
      </c>
      <c r="VH31" s="36" t="str">
        <f t="shared" si="194"/>
        <v/>
      </c>
      <c r="VI31" s="36" t="str">
        <f t="shared" si="7"/>
        <v/>
      </c>
      <c r="VK31" s="36" t="str">
        <f t="shared" si="195"/>
        <v/>
      </c>
      <c r="VL31" s="36" t="str">
        <f t="shared" si="8"/>
        <v/>
      </c>
      <c r="VN31" s="36" t="str">
        <f t="shared" si="196"/>
        <v/>
      </c>
      <c r="VO31" s="36" t="str">
        <f t="shared" si="9"/>
        <v/>
      </c>
      <c r="VQ31" s="36" t="str">
        <f t="shared" si="197"/>
        <v/>
      </c>
      <c r="VR31" s="36" t="str">
        <f t="shared" si="10"/>
        <v/>
      </c>
      <c r="VT31" s="36" t="str">
        <f t="shared" si="198"/>
        <v/>
      </c>
      <c r="VU31" s="36" t="str">
        <f t="shared" si="11"/>
        <v/>
      </c>
      <c r="VY31" s="33" t="str">
        <f t="shared" si="243"/>
        <v/>
      </c>
      <c r="WB31" s="36" t="str">
        <f t="shared" si="199"/>
        <v/>
      </c>
      <c r="WC31" s="33" t="str">
        <f t="shared" si="200"/>
        <v/>
      </c>
      <c r="WD31" s="32"/>
      <c r="WE31" s="32"/>
      <c r="WF31" s="36" t="str">
        <f t="shared" si="201"/>
        <v/>
      </c>
      <c r="WG31" s="33" t="str">
        <f t="shared" si="202"/>
        <v/>
      </c>
      <c r="WH31" s="32"/>
      <c r="WI31" s="32"/>
      <c r="WJ31" s="36" t="str">
        <f t="shared" si="203"/>
        <v/>
      </c>
      <c r="WK31" s="33" t="str">
        <f t="shared" si="204"/>
        <v/>
      </c>
      <c r="WL31" s="32"/>
      <c r="WM31" s="32"/>
      <c r="WN31" s="36" t="str">
        <f t="shared" si="205"/>
        <v/>
      </c>
      <c r="WO31" s="33" t="str">
        <f t="shared" si="206"/>
        <v/>
      </c>
      <c r="WP31" s="33"/>
      <c r="WQ31" s="32"/>
      <c r="WR31" s="36" t="str">
        <f t="shared" si="207"/>
        <v/>
      </c>
      <c r="WS31" s="33" t="str">
        <f t="shared" si="208"/>
        <v/>
      </c>
      <c r="WU31" s="33" t="str">
        <f t="shared" si="12"/>
        <v/>
      </c>
      <c r="WV31" s="33" t="str">
        <f t="shared" si="13"/>
        <v/>
      </c>
      <c r="WW31" s="33" t="str">
        <f t="shared" si="14"/>
        <v/>
      </c>
      <c r="WX31" s="33" t="str">
        <f t="shared" si="15"/>
        <v/>
      </c>
      <c r="WY31" s="33" t="str">
        <f t="shared" si="16"/>
        <v/>
      </c>
      <c r="WZ31" s="33" t="str">
        <f t="shared" si="17"/>
        <v/>
      </c>
      <c r="XA31" s="33" t="str">
        <f t="shared" si="18"/>
        <v/>
      </c>
      <c r="XB31" s="33" t="str">
        <f t="shared" si="19"/>
        <v/>
      </c>
      <c r="XC31" s="33" t="str">
        <f t="shared" si="20"/>
        <v/>
      </c>
    </row>
    <row r="32" spans="3:627" x14ac:dyDescent="0.35">
      <c r="C32" s="33" t="str">
        <f t="shared" si="21"/>
        <v/>
      </c>
      <c r="E32" s="32" t="str">
        <f t="shared" si="22"/>
        <v/>
      </c>
      <c r="F32" s="33" t="str">
        <f t="shared" si="23"/>
        <v/>
      </c>
      <c r="G32" s="33" t="str">
        <f t="shared" si="24"/>
        <v/>
      </c>
      <c r="J32" s="33" t="str">
        <f t="shared" si="25"/>
        <v/>
      </c>
      <c r="K32" s="33" t="str">
        <f t="shared" si="26"/>
        <v/>
      </c>
      <c r="L32" s="33" t="str">
        <f t="shared" si="27"/>
        <v/>
      </c>
      <c r="N32" s="33" t="str">
        <f t="shared" si="0"/>
        <v/>
      </c>
      <c r="O32" s="33" t="str">
        <f t="shared" si="1"/>
        <v/>
      </c>
      <c r="Q32" s="33" t="str">
        <f t="shared" si="28"/>
        <v/>
      </c>
      <c r="R32" s="33" t="str">
        <f t="shared" si="29"/>
        <v/>
      </c>
      <c r="U32" s="33" t="str">
        <f t="shared" si="30"/>
        <v/>
      </c>
      <c r="V32" s="33" t="str">
        <f t="shared" si="31"/>
        <v/>
      </c>
      <c r="X32" s="32"/>
      <c r="Y32" s="33" t="str">
        <f>IF(ISBLANK(X32),"",VLOOKUP(X32,resource_type!A:C,3,FALSE))</f>
        <v/>
      </c>
      <c r="Z32" s="33" t="str">
        <f>IF(ISBLANK(X32),"",VLOOKUP(X32,resource_type!A:C,2,FALSE))</f>
        <v/>
      </c>
      <c r="AA32" s="33" t="str">
        <f t="shared" si="32"/>
        <v/>
      </c>
      <c r="AB32" s="33" t="str">
        <f t="shared" si="33"/>
        <v/>
      </c>
      <c r="AC32" s="32"/>
      <c r="AD32" s="33" t="str">
        <f>IF(ISBLANK(AC32),"",VLOOKUP(AC32,resource_type!A:C,3,FALSE))</f>
        <v/>
      </c>
      <c r="AE32" s="32"/>
      <c r="AF32" s="33" t="str">
        <f>IF(ISBLANK(AE32),"",VLOOKUP(AE32,resource_type!A:C,3,FALSE))</f>
        <v/>
      </c>
      <c r="AH32" s="32"/>
      <c r="AI32" s="33" t="str">
        <f t="shared" si="34"/>
        <v/>
      </c>
      <c r="AJ32" s="32"/>
      <c r="AK32" s="33" t="str">
        <f t="shared" si="35"/>
        <v/>
      </c>
      <c r="AL32" s="32"/>
      <c r="AM32" s="33" t="str">
        <f t="shared" si="36"/>
        <v/>
      </c>
      <c r="AP32" s="36" t="str">
        <f t="shared" si="244"/>
        <v/>
      </c>
      <c r="AQ32" s="36" t="str">
        <f t="shared" si="245"/>
        <v/>
      </c>
      <c r="AT32" s="33" t="str">
        <f t="shared" si="222"/>
        <v/>
      </c>
      <c r="AU32" s="33" t="str">
        <f t="shared" si="38"/>
        <v/>
      </c>
      <c r="AV32" s="33" t="str">
        <f t="shared" si="39"/>
        <v/>
      </c>
      <c r="AW32" s="32"/>
      <c r="AX32" s="33" t="str">
        <f>IF(ISBLANK(AW32),"",VLOOKUP(AW32,role!A:E,2,FALSE))</f>
        <v/>
      </c>
      <c r="AY32" s="33" t="str">
        <f>IF(ISBLANK(AW32),"",VLOOKUP(AW32,role!A:E,3,FALSE))</f>
        <v/>
      </c>
      <c r="AZ32" s="33" t="str">
        <f>IF(ISBLANK(AW32),"",VLOOKUP(AW32,role!A:E,4,FALSE))</f>
        <v/>
      </c>
      <c r="BA32" s="33" t="str">
        <f>IF(ISBLANK(AW32),"",VLOOKUP(AW32,role!A:E,5,FALSE))</f>
        <v/>
      </c>
      <c r="BL32" s="33" t="str">
        <f t="shared" si="223"/>
        <v/>
      </c>
      <c r="BM32" s="33" t="str">
        <f t="shared" si="224"/>
        <v/>
      </c>
      <c r="BN32" s="33" t="str">
        <f t="shared" si="225"/>
        <v/>
      </c>
      <c r="BO32" s="32"/>
      <c r="BP32" s="33" t="str">
        <f>IF(ISBLANK(BO32),"",VLOOKUP(BO32,role!A:E,2,FALSE))</f>
        <v/>
      </c>
      <c r="BQ32" s="33" t="str">
        <f>IF(ISBLANK(BO32),"",VLOOKUP(BO32,role!A:E,3,FALSE))</f>
        <v/>
      </c>
      <c r="BR32" s="33" t="str">
        <f>IF(ISBLANK(BO32),"",VLOOKUP(BO32,role!A:E,4,FALSE))</f>
        <v/>
      </c>
      <c r="BS32" s="33" t="str">
        <f>IF(ISBLANK(BO32),"",VLOOKUP(BO32,role!A:E,5,FALSE))</f>
        <v/>
      </c>
      <c r="CD32" s="33" t="str">
        <f t="shared" si="40"/>
        <v/>
      </c>
      <c r="CE32" s="33" t="str">
        <f t="shared" si="41"/>
        <v/>
      </c>
      <c r="CF32" s="33" t="str">
        <f t="shared" si="42"/>
        <v/>
      </c>
      <c r="CG32" s="32"/>
      <c r="CH32" s="33" t="str">
        <f>IF(ISBLANK(CG32),"",VLOOKUP(CG32,role!A:E,2,FALSE))</f>
        <v/>
      </c>
      <c r="CI32" s="33" t="str">
        <f>IF(ISBLANK(CG32),"",VLOOKUP(CG32,role!A:E,3,FALSE))</f>
        <v/>
      </c>
      <c r="CJ32" s="33" t="str">
        <f>IF(ISBLANK(CG32),"",VLOOKUP(CG32,role!A:E,4,FALSE))</f>
        <v/>
      </c>
      <c r="CK32" s="33" t="str">
        <f>IF(ISBLANK(CG32),"",VLOOKUP(CG32,role!A:E,5,FALSE))</f>
        <v/>
      </c>
      <c r="CR32" s="32"/>
      <c r="CS32" s="32"/>
      <c r="CT32" s="41"/>
      <c r="CU32" s="32"/>
      <c r="CV32" s="33" t="str">
        <f t="shared" si="43"/>
        <v/>
      </c>
      <c r="CW32" s="33" t="str">
        <f t="shared" si="44"/>
        <v/>
      </c>
      <c r="CX32" s="33" t="str">
        <f t="shared" si="45"/>
        <v/>
      </c>
      <c r="CY32" s="32"/>
      <c r="CZ32" s="33" t="str">
        <f>IF(ISBLANK(CY32),"",VLOOKUP(CY32,role!A:E,2,FALSE))</f>
        <v/>
      </c>
      <c r="DA32" s="33" t="str">
        <f>IF(ISBLANK(CY32),"",VLOOKUP(CY32,role!A:E,3,FALSE))</f>
        <v/>
      </c>
      <c r="DB32" s="33" t="str">
        <f>IF(ISBLANK(CY32),"",VLOOKUP(CY32,role!A:E,4,FALSE))</f>
        <v/>
      </c>
      <c r="DC32" s="33" t="str">
        <f>IF(ISBLANK(CY32),"",VLOOKUP(CY32,role!A:E,5,FALSE))</f>
        <v/>
      </c>
      <c r="DJ32" s="32"/>
      <c r="DK32" s="32"/>
      <c r="DL32" s="41"/>
      <c r="DM32" s="32"/>
      <c r="DN32" s="33" t="str">
        <f t="shared" si="46"/>
        <v/>
      </c>
      <c r="DO32" s="33" t="str">
        <f t="shared" si="47"/>
        <v/>
      </c>
      <c r="DP32" s="33" t="str">
        <f t="shared" si="48"/>
        <v/>
      </c>
      <c r="DQ32" s="32"/>
      <c r="DR32" s="33" t="str">
        <f>IF(ISBLANK(DQ32),"",VLOOKUP(DQ32,role!A:E,2,FALSE))</f>
        <v/>
      </c>
      <c r="DS32" s="33" t="str">
        <f>IF(ISBLANK(DQ32),"",VLOOKUP(DQ32,role!A:E,3,FALSE))</f>
        <v/>
      </c>
      <c r="DT32" s="33" t="str">
        <f>IF(ISBLANK(DQ32),"",VLOOKUP(DQ32,role!A:E,4,FALSE))</f>
        <v/>
      </c>
      <c r="DU32" s="33" t="str">
        <f>IF(ISBLANK(DQ32),"",VLOOKUP(DQ32,role!A:E,5,FALSE))</f>
        <v/>
      </c>
      <c r="EB32" s="32"/>
      <c r="EC32" s="32"/>
      <c r="ED32" s="34"/>
      <c r="EE32" s="32"/>
      <c r="EF32" s="32"/>
      <c r="EG32" s="33" t="str">
        <f t="shared" si="49"/>
        <v/>
      </c>
      <c r="EH32" s="33" t="str">
        <f t="shared" si="50"/>
        <v/>
      </c>
      <c r="EI32" s="33" t="str">
        <f t="shared" si="51"/>
        <v/>
      </c>
      <c r="EJ32" s="32"/>
      <c r="EK32" s="33" t="str">
        <f>IF(ISBLANK(EJ32),"",VLOOKUP(EJ32,role!A:E,2,FALSE))</f>
        <v/>
      </c>
      <c r="EL32" s="33" t="str">
        <f>IF(ISBLANK(EJ32),"",VLOOKUP(EJ32,role!A:E,3,FALSE))</f>
        <v/>
      </c>
      <c r="EM32" s="33" t="str">
        <f>IF(ISBLANK(EJ32),"",VLOOKUP(EJ32,role!A:E,4,FALSE))</f>
        <v/>
      </c>
      <c r="EN32" s="33" t="str">
        <f>IF(ISBLANK(EJ32),"",VLOOKUP(EJ32,role!A:E,5,FALSE))</f>
        <v/>
      </c>
      <c r="EU32" s="32"/>
      <c r="EV32" s="32"/>
      <c r="EW32" s="41"/>
      <c r="EX32" s="32"/>
      <c r="EY32" s="33" t="str">
        <f t="shared" si="52"/>
        <v/>
      </c>
      <c r="EZ32" s="33" t="str">
        <f t="shared" si="53"/>
        <v/>
      </c>
      <c r="FA32" s="33" t="str">
        <f t="shared" si="54"/>
        <v/>
      </c>
      <c r="FB32" s="32"/>
      <c r="FC32" s="33" t="str">
        <f>IF(ISBLANK(FB32),"",VLOOKUP(FB32,role!A:E,2,FALSE))</f>
        <v/>
      </c>
      <c r="FD32" s="33" t="str">
        <f>IF(ISBLANK(FB32),"",VLOOKUP(FB32,role!A:E,3,FALSE))</f>
        <v/>
      </c>
      <c r="FE32" s="33" t="str">
        <f>IF(ISBLANK(FB32),"",VLOOKUP(FB32,role!A:E,4,FALSE))</f>
        <v/>
      </c>
      <c r="FF32" s="33" t="str">
        <f>IF(ISBLANK(FB32),"",VLOOKUP(FB32,role!A:E,5,FALSE))</f>
        <v/>
      </c>
      <c r="FM32" s="32"/>
      <c r="FN32" s="32"/>
      <c r="FO32" s="41"/>
      <c r="FP32" s="32"/>
      <c r="FQ32" s="33" t="str">
        <f t="shared" si="55"/>
        <v/>
      </c>
      <c r="FR32" s="33" t="str">
        <f t="shared" si="56"/>
        <v/>
      </c>
      <c r="FS32" s="33" t="str">
        <f t="shared" si="57"/>
        <v/>
      </c>
      <c r="FT32" s="32"/>
      <c r="FU32" s="33" t="str">
        <f>IF(ISBLANK(FT32),"",VLOOKUP(FT32,role!A:E,2,FALSE))</f>
        <v/>
      </c>
      <c r="FV32" s="33" t="str">
        <f>IF(ISBLANK(FT32),"",VLOOKUP(FT32,role!A:E,3,FALSE))</f>
        <v/>
      </c>
      <c r="FW32" s="33" t="str">
        <f>IF(ISBLANK(FT32),"",VLOOKUP(FT32,role!A:E,4,FALSE))</f>
        <v/>
      </c>
      <c r="FX32" s="33" t="str">
        <f>IF(ISBLANK(FT32),"",VLOOKUP(FT32,role!A:E,5,FALSE))</f>
        <v/>
      </c>
      <c r="GE32" s="32"/>
      <c r="GF32" s="32"/>
      <c r="GG32" s="41"/>
      <c r="GH32" s="32"/>
      <c r="GI32" s="33" t="str">
        <f t="shared" si="58"/>
        <v/>
      </c>
      <c r="GJ32" s="33" t="str">
        <f t="shared" si="59"/>
        <v/>
      </c>
      <c r="GK32" s="33" t="str">
        <f t="shared" si="60"/>
        <v/>
      </c>
      <c r="GL32" s="32"/>
      <c r="GM32" s="33" t="str">
        <f>IF(ISBLANK(GL32),"",VLOOKUP(GL32,role!A:E,2,FALSE))</f>
        <v/>
      </c>
      <c r="GN32" s="33" t="str">
        <f>IF(ISBLANK(GL32),"",VLOOKUP(GL32,role!A:E,3,FALSE))</f>
        <v/>
      </c>
      <c r="GO32" s="33" t="str">
        <f>IF(ISBLANK(GL32),"",VLOOKUP(GL32,role!A:E,4,FALSE))</f>
        <v/>
      </c>
      <c r="GP32" s="33" t="str">
        <f>IF(ISBLANK(GL32),"",VLOOKUP(GL32,role!A:E,5,FALSE))</f>
        <v/>
      </c>
      <c r="GW32" s="32"/>
      <c r="GX32" s="32"/>
      <c r="GY32" s="41"/>
      <c r="GZ32" s="32"/>
      <c r="HA32" s="33" t="str">
        <f t="shared" si="61"/>
        <v/>
      </c>
      <c r="HB32" s="33" t="str">
        <f t="shared" si="62"/>
        <v/>
      </c>
      <c r="HC32" s="33" t="str">
        <f t="shared" si="63"/>
        <v/>
      </c>
      <c r="HD32" s="32"/>
      <c r="HE32" s="33" t="str">
        <f>IF(ISBLANK(HD32),"",VLOOKUP(HD32,role!A:E,2,FALSE))</f>
        <v/>
      </c>
      <c r="HF32" s="33" t="str">
        <f>IF(ISBLANK(HD32),"",VLOOKUP(HD32,role!A:E,3,FALSE))</f>
        <v/>
      </c>
      <c r="HG32" s="33" t="str">
        <f>IF(ISBLANK(HD32),"",VLOOKUP(HD32,role!A:E,4,FALSE))</f>
        <v/>
      </c>
      <c r="HH32" s="33" t="str">
        <f>IF(ISBLANK(HD32),"",VLOOKUP(HD32,role!A:E,5,FALSE))</f>
        <v/>
      </c>
      <c r="HO32" s="32"/>
      <c r="HP32" s="32"/>
      <c r="HQ32" s="34"/>
      <c r="HR32" s="32"/>
      <c r="HS32" s="32"/>
      <c r="HT32" s="33" t="str">
        <f t="shared" si="64"/>
        <v/>
      </c>
      <c r="HU32" s="33" t="str">
        <f t="shared" si="65"/>
        <v/>
      </c>
      <c r="HV32" s="33" t="str">
        <f t="shared" si="66"/>
        <v/>
      </c>
      <c r="HW32" s="32"/>
      <c r="HX32" s="33" t="str">
        <f>IF(ISBLANK(HW32),"",VLOOKUP(HW32,role!A:E,2,FALSE))</f>
        <v/>
      </c>
      <c r="HY32" s="33" t="str">
        <f>IF(ISBLANK(HW32),"",VLOOKUP(HW32,role!A:E,3,FALSE))</f>
        <v/>
      </c>
      <c r="HZ32" s="33" t="str">
        <f>IF(ISBLANK(HW32),"",VLOOKUP(HW32,role!A:E,4,FALSE))</f>
        <v/>
      </c>
      <c r="IA32" s="33" t="str">
        <f>IF(ISBLANK(HW32),"",VLOOKUP(HW32,role!A:E,5,FALSE))</f>
        <v/>
      </c>
      <c r="IH32" s="32"/>
      <c r="II32" s="32"/>
      <c r="IJ32" s="41"/>
      <c r="IK32" s="32"/>
      <c r="IL32" s="33" t="str">
        <f t="shared" si="67"/>
        <v/>
      </c>
      <c r="IM32" s="33" t="str">
        <f t="shared" si="68"/>
        <v/>
      </c>
      <c r="IN32" s="33" t="str">
        <f t="shared" si="69"/>
        <v/>
      </c>
      <c r="IO32" s="32"/>
      <c r="IP32" s="33" t="str">
        <f>IF(ISBLANK(IO32),"",VLOOKUP(IO32,role!A:E,2,FALSE))</f>
        <v/>
      </c>
      <c r="IQ32" s="33" t="str">
        <f>IF(ISBLANK(IO32),"",VLOOKUP(IO32,role!A:E,3,FALSE))</f>
        <v/>
      </c>
      <c r="IR32" s="33" t="str">
        <f>IF(ISBLANK(IO32),"",VLOOKUP(IO32,role!A:E,4,FALSE))</f>
        <v/>
      </c>
      <c r="IS32" s="33" t="str">
        <f>IF(ISBLANK(IO32),"",VLOOKUP(IO32,role!A:E,5,FALSE))</f>
        <v/>
      </c>
      <c r="IZ32" s="32"/>
      <c r="JA32" s="32"/>
      <c r="JB32" s="41"/>
      <c r="JC32" s="32"/>
      <c r="JD32" s="33" t="str">
        <f t="shared" si="70"/>
        <v/>
      </c>
      <c r="JE32" s="33" t="str">
        <f t="shared" si="71"/>
        <v/>
      </c>
      <c r="JF32" s="33" t="str">
        <f t="shared" si="72"/>
        <v/>
      </c>
      <c r="JG32" s="32"/>
      <c r="JH32" s="33" t="str">
        <f>IF(ISBLANK(JG32),"",VLOOKUP(JG32,role!A:E,2,FALSE))</f>
        <v/>
      </c>
      <c r="JI32" s="33" t="str">
        <f>IF(ISBLANK(JG32),"",VLOOKUP(JG32,role!A:E,3,FALSE))</f>
        <v/>
      </c>
      <c r="JJ32" s="33" t="str">
        <f>IF(ISBLANK(JG32),"",VLOOKUP(JG32,role!A:E,4,FALSE))</f>
        <v/>
      </c>
      <c r="JK32" s="33" t="str">
        <f>IF(ISBLANK(JG32),"",VLOOKUP(JG32,role!A:E,5,FALSE))</f>
        <v/>
      </c>
      <c r="JR32" s="32"/>
      <c r="JS32" s="32"/>
      <c r="JT32" s="41"/>
      <c r="JU32" s="32"/>
      <c r="JV32" s="33" t="str">
        <f t="shared" si="73"/>
        <v/>
      </c>
      <c r="JW32" s="33" t="str">
        <f t="shared" si="74"/>
        <v/>
      </c>
      <c r="JX32" s="33" t="str">
        <f t="shared" si="75"/>
        <v/>
      </c>
      <c r="JY32" s="32"/>
      <c r="JZ32" s="33" t="str">
        <f>IF(ISBLANK(JY32),"",VLOOKUP(JY32,role!A:E,2,FALSE))</f>
        <v/>
      </c>
      <c r="KA32" s="33" t="str">
        <f>IF(ISBLANK(JY32),"",VLOOKUP(JY32,role!A:E,3,FALSE))</f>
        <v/>
      </c>
      <c r="KB32" s="33" t="str">
        <f>IF(ISBLANK(JY32),"",VLOOKUP(JY32,role!A:E,4,FALSE))</f>
        <v/>
      </c>
      <c r="KC32" s="33" t="str">
        <f>IF(ISBLANK(JY32),"",VLOOKUP(JY32,role!A:E,5,FALSE))</f>
        <v/>
      </c>
      <c r="KJ32" s="32"/>
      <c r="KK32" s="32"/>
      <c r="KL32" s="41"/>
      <c r="KM32" s="32"/>
      <c r="KN32" s="33" t="str">
        <f t="shared" si="76"/>
        <v/>
      </c>
      <c r="KO32" s="33" t="str">
        <f t="shared" si="77"/>
        <v/>
      </c>
      <c r="KP32" s="33" t="str">
        <f t="shared" si="78"/>
        <v/>
      </c>
      <c r="KQ32" s="32"/>
      <c r="KR32" s="33" t="str">
        <f>IF(ISBLANK(KQ32),"",VLOOKUP(KQ32,role!A:E,2,FALSE))</f>
        <v/>
      </c>
      <c r="KS32" s="33" t="str">
        <f>IF(ISBLANK(KQ32),"",VLOOKUP(KQ32,role!A:E,3,FALSE))</f>
        <v/>
      </c>
      <c r="KT32" s="33" t="str">
        <f>IF(ISBLANK(KQ32),"",VLOOKUP(KQ32,role!A:E,4,FALSE))</f>
        <v/>
      </c>
      <c r="KU32" s="33" t="str">
        <f>IF(ISBLANK(KQ32),"",VLOOKUP(KQ32,role!A:E,5,FALSE))</f>
        <v/>
      </c>
      <c r="LB32" s="32"/>
      <c r="LC32" s="32"/>
      <c r="LD32" s="41"/>
      <c r="LE32" s="32"/>
      <c r="LF32" s="33" t="str">
        <f t="shared" si="79"/>
        <v/>
      </c>
      <c r="LG32" s="33" t="str">
        <f t="shared" si="80"/>
        <v/>
      </c>
      <c r="LH32" s="33" t="str">
        <f t="shared" si="81"/>
        <v/>
      </c>
      <c r="LI32" s="32"/>
      <c r="LJ32" s="33" t="str">
        <f>IF(ISBLANK(LI32),"",VLOOKUP(LI32,role!A:E,2,FALSE))</f>
        <v/>
      </c>
      <c r="LK32" s="33" t="str">
        <f>IF(ISBLANK(LI32),"",VLOOKUP(LI32,role!A:E,3,FALSE))</f>
        <v/>
      </c>
      <c r="LL32" s="33" t="str">
        <f>IF(ISBLANK(LI32),"",VLOOKUP(LI32,role!A:E,4,FALSE))</f>
        <v/>
      </c>
      <c r="LM32" s="33" t="str">
        <f>IF(ISBLANK(LI32),"",VLOOKUP(LI32,role!A:E,5,FALSE))</f>
        <v/>
      </c>
      <c r="LT32" s="32"/>
      <c r="LU32" s="32"/>
      <c r="LV32" s="41"/>
      <c r="LW32" s="32"/>
      <c r="LX32" s="33" t="str">
        <f t="shared" si="82"/>
        <v/>
      </c>
      <c r="LY32" s="33" t="str">
        <f t="shared" si="83"/>
        <v/>
      </c>
      <c r="LZ32" s="33" t="str">
        <f t="shared" si="84"/>
        <v/>
      </c>
      <c r="MA32" s="32"/>
      <c r="MB32" s="33" t="str">
        <f>IF(ISBLANK(MA32),"",VLOOKUP(MA32,role!A:E,2,FALSE))</f>
        <v/>
      </c>
      <c r="MC32" s="33" t="str">
        <f>IF(ISBLANK(MA32),"",VLOOKUP(MA32,role!A:E,3,FALSE))</f>
        <v/>
      </c>
      <c r="MD32" s="33" t="str">
        <f>IF(ISBLANK(MA32),"",VLOOKUP(MA32,role!A:E,4,FALSE))</f>
        <v/>
      </c>
      <c r="ME32" s="33" t="str">
        <f>IF(ISBLANK(MA32),"",VLOOKUP(MA32,role!A:E,5,FALSE))</f>
        <v/>
      </c>
      <c r="ML32" s="32"/>
      <c r="MM32" s="32"/>
      <c r="MN32" s="41"/>
      <c r="MO32" s="32"/>
      <c r="MP32" s="33" t="str">
        <f t="shared" si="85"/>
        <v/>
      </c>
      <c r="MQ32" s="33" t="str">
        <f t="shared" si="86"/>
        <v/>
      </c>
      <c r="MR32" s="33" t="str">
        <f t="shared" si="87"/>
        <v/>
      </c>
      <c r="MS32" s="32"/>
      <c r="MT32" s="33" t="str">
        <f>IF(ISBLANK(MS32),"",VLOOKUP(MS32,role!A:E,2,FALSE))</f>
        <v/>
      </c>
      <c r="MU32" s="33" t="str">
        <f>IF(ISBLANK(MS32),"",VLOOKUP(MS32,role!A:E,3,FALSE))</f>
        <v/>
      </c>
      <c r="MV32" s="33" t="str">
        <f>IF(ISBLANK(MS32),"",VLOOKUP(MS32,role!A:E,4,FALSE))</f>
        <v/>
      </c>
      <c r="MW32" s="33" t="str">
        <f>IF(ISBLANK(MS32),"",VLOOKUP(MS32,role!A:E,5,FALSE))</f>
        <v/>
      </c>
      <c r="ND32" s="32"/>
      <c r="NE32" s="32"/>
      <c r="NF32" s="41"/>
      <c r="NG32" s="32"/>
      <c r="NH32" s="33" t="str">
        <f t="shared" si="88"/>
        <v/>
      </c>
      <c r="NI32" s="33" t="str">
        <f t="shared" si="89"/>
        <v/>
      </c>
      <c r="NJ32" s="33" t="str">
        <f t="shared" si="90"/>
        <v/>
      </c>
      <c r="NK32" s="32"/>
      <c r="NL32" s="33" t="str">
        <f>IF(ISBLANK(NK32),"",VLOOKUP(NK32,role!A:E,2,FALSE))</f>
        <v/>
      </c>
      <c r="NM32" s="33" t="str">
        <f>IF(ISBLANK(NK32),"",VLOOKUP(NK32,role!A:E,3,FALSE))</f>
        <v/>
      </c>
      <c r="NN32" s="33" t="str">
        <f>IF(ISBLANK(NK32),"",VLOOKUP(NK32,role!A:E,4,FALSE))</f>
        <v/>
      </c>
      <c r="NO32" s="33" t="str">
        <f>IF(ISBLANK(NK32),"",VLOOKUP(NK32,role!A:E,5,FALSE))</f>
        <v/>
      </c>
      <c r="NV32" s="32"/>
      <c r="NW32" s="32"/>
      <c r="NX32" s="41"/>
      <c r="NY32" s="32"/>
      <c r="NZ32" s="33" t="str">
        <f t="shared" si="91"/>
        <v/>
      </c>
      <c r="OA32" s="33" t="str">
        <f t="shared" si="92"/>
        <v/>
      </c>
      <c r="OB32" s="33" t="str">
        <f t="shared" si="93"/>
        <v/>
      </c>
      <c r="OC32" s="32"/>
      <c r="OD32" s="33" t="str">
        <f>IF(ISBLANK(OC32),"",VLOOKUP(OC32,role!A:E,2,FALSE))</f>
        <v/>
      </c>
      <c r="OE32" s="33" t="str">
        <f>IF(ISBLANK(OC32),"",VLOOKUP(OC32,role!A:E,3,FALSE))</f>
        <v/>
      </c>
      <c r="OF32" s="33" t="str">
        <f>IF(ISBLANK(OC32),"",VLOOKUP(OC32,role!A:E,4,FALSE))</f>
        <v/>
      </c>
      <c r="OG32" s="33" t="str">
        <f>IF(ISBLANK(OC32),"",VLOOKUP(OC32,role!A:E,5,FALSE))</f>
        <v/>
      </c>
      <c r="OR32" s="36" t="str">
        <f t="shared" si="94"/>
        <v/>
      </c>
      <c r="OS32" s="33" t="str">
        <f t="shared" si="95"/>
        <v/>
      </c>
      <c r="OT32" s="33" t="str">
        <f t="shared" si="226"/>
        <v/>
      </c>
      <c r="OU32" s="33" t="str">
        <f t="shared" si="227"/>
        <v/>
      </c>
      <c r="OV32" s="33" t="str">
        <f t="shared" si="228"/>
        <v/>
      </c>
      <c r="OW32" s="33" t="str">
        <f t="shared" si="229"/>
        <v/>
      </c>
      <c r="OY32" s="36" t="str">
        <f t="shared" si="100"/>
        <v/>
      </c>
      <c r="OZ32" s="33" t="str">
        <f t="shared" si="101"/>
        <v/>
      </c>
      <c r="PA32" s="33" t="str">
        <f t="shared" si="102"/>
        <v/>
      </c>
      <c r="PB32" s="33" t="str">
        <f t="shared" si="103"/>
        <v/>
      </c>
      <c r="PC32" s="33" t="str">
        <f t="shared" si="104"/>
        <v/>
      </c>
      <c r="PD32" s="33" t="str">
        <f t="shared" si="105"/>
        <v/>
      </c>
      <c r="PF32" s="36" t="str">
        <f t="shared" si="106"/>
        <v/>
      </c>
      <c r="PG32" s="33" t="str">
        <f t="shared" si="107"/>
        <v/>
      </c>
      <c r="PH32" s="33" t="str">
        <f t="shared" si="108"/>
        <v/>
      </c>
      <c r="PI32" s="33" t="str">
        <f t="shared" si="109"/>
        <v/>
      </c>
      <c r="PJ32" s="33" t="str">
        <f t="shared" si="110"/>
        <v/>
      </c>
      <c r="PK32" s="33" t="str">
        <f t="shared" si="111"/>
        <v/>
      </c>
      <c r="PM32" s="36" t="str">
        <f t="shared" si="112"/>
        <v/>
      </c>
      <c r="PN32" s="33" t="str">
        <f t="shared" si="113"/>
        <v/>
      </c>
      <c r="PO32" s="33" t="str">
        <f t="shared" si="114"/>
        <v/>
      </c>
      <c r="PP32" s="33" t="str">
        <f t="shared" si="115"/>
        <v/>
      </c>
      <c r="PQ32" s="33" t="str">
        <f t="shared" si="116"/>
        <v/>
      </c>
      <c r="PR32" s="33" t="str">
        <f t="shared" si="117"/>
        <v/>
      </c>
      <c r="PT32" s="36" t="str">
        <f t="shared" si="118"/>
        <v/>
      </c>
      <c r="PU32" s="33" t="str">
        <f t="shared" si="119"/>
        <v/>
      </c>
      <c r="PV32" s="33" t="str">
        <f t="shared" si="120"/>
        <v/>
      </c>
      <c r="PW32" s="33" t="str">
        <f t="shared" si="121"/>
        <v/>
      </c>
      <c r="PX32" s="33" t="str">
        <f t="shared" si="122"/>
        <v/>
      </c>
      <c r="PY32" s="33" t="str">
        <f t="shared" si="123"/>
        <v/>
      </c>
      <c r="QB32" s="36" t="str">
        <f t="shared" si="124"/>
        <v/>
      </c>
      <c r="QC32" s="33" t="str">
        <f t="shared" si="125"/>
        <v/>
      </c>
      <c r="QD32" s="33" t="str">
        <f t="shared" si="126"/>
        <v/>
      </c>
      <c r="QE32" s="33" t="str">
        <f t="shared" si="127"/>
        <v/>
      </c>
      <c r="QF32" s="33" t="str">
        <f t="shared" si="128"/>
        <v/>
      </c>
      <c r="QG32" s="33" t="str">
        <f t="shared" si="129"/>
        <v/>
      </c>
      <c r="QI32" s="36" t="str">
        <f t="shared" si="130"/>
        <v/>
      </c>
      <c r="QJ32" s="33" t="str">
        <f t="shared" si="131"/>
        <v/>
      </c>
      <c r="QK32" s="33" t="str">
        <f t="shared" si="132"/>
        <v/>
      </c>
      <c r="QL32" s="33" t="str">
        <f t="shared" si="133"/>
        <v/>
      </c>
      <c r="QM32" s="33" t="str">
        <f t="shared" si="134"/>
        <v/>
      </c>
      <c r="QN32" s="33" t="str">
        <f t="shared" si="135"/>
        <v/>
      </c>
      <c r="QP32" s="36" t="str">
        <f t="shared" si="136"/>
        <v/>
      </c>
      <c r="QQ32" s="33" t="str">
        <f t="shared" si="137"/>
        <v/>
      </c>
      <c r="QR32" s="33" t="str">
        <f t="shared" si="138"/>
        <v/>
      </c>
      <c r="QS32" s="33" t="str">
        <f t="shared" si="139"/>
        <v/>
      </c>
      <c r="QT32" s="33" t="str">
        <f t="shared" si="140"/>
        <v/>
      </c>
      <c r="QU32" s="33" t="str">
        <f t="shared" si="141"/>
        <v/>
      </c>
      <c r="QW32" s="36" t="str">
        <f t="shared" si="142"/>
        <v/>
      </c>
      <c r="QX32" s="33" t="str">
        <f t="shared" si="143"/>
        <v/>
      </c>
      <c r="QY32" s="33" t="str">
        <f t="shared" si="144"/>
        <v/>
      </c>
      <c r="QZ32" s="33" t="str">
        <f t="shared" si="145"/>
        <v/>
      </c>
      <c r="RA32" s="33" t="str">
        <f t="shared" si="146"/>
        <v/>
      </c>
      <c r="RB32" s="33" t="str">
        <f t="shared" si="147"/>
        <v/>
      </c>
      <c r="RD32" s="36" t="str">
        <f t="shared" si="148"/>
        <v/>
      </c>
      <c r="RE32" s="33" t="str">
        <f t="shared" si="149"/>
        <v/>
      </c>
      <c r="RF32" s="33" t="str">
        <f t="shared" si="150"/>
        <v/>
      </c>
      <c r="RG32" s="33" t="str">
        <f t="shared" si="151"/>
        <v/>
      </c>
      <c r="RH32" s="33" t="str">
        <f t="shared" si="152"/>
        <v/>
      </c>
      <c r="RI32" s="33" t="str">
        <f t="shared" si="153"/>
        <v/>
      </c>
      <c r="RM32" s="33" t="str">
        <f t="shared" si="154"/>
        <v/>
      </c>
      <c r="RO32" s="33" t="str">
        <f t="shared" si="155"/>
        <v/>
      </c>
      <c r="RQ32" s="33" t="str">
        <f t="shared" si="156"/>
        <v/>
      </c>
      <c r="RS32" s="33" t="str">
        <f t="shared" si="156"/>
        <v/>
      </c>
      <c r="RU32" s="33" t="str">
        <f t="shared" ref="RU32" si="559">IF(ISBLANK(RT32),"","topic")</f>
        <v/>
      </c>
      <c r="RW32" s="33" t="str">
        <f t="shared" ref="RW32" si="560">IF(ISBLANK(RV32),"","topic")</f>
        <v/>
      </c>
      <c r="RY32" s="33" t="str">
        <f t="shared" ref="RY32" si="561">IF(ISBLANK(RX32),"","topic")</f>
        <v/>
      </c>
      <c r="SA32" s="33" t="str">
        <f t="shared" ref="SA32" si="562">IF(ISBLANK(RZ32),"","topic")</f>
        <v/>
      </c>
      <c r="SC32" s="33" t="str">
        <f t="shared" ref="SC32" si="563">IF(ISBLANK(SB32),"","topic")</f>
        <v/>
      </c>
      <c r="SE32" s="33" t="str">
        <f t="shared" ref="SE32" si="564">IF(ISBLANK(SD32),"","topic")</f>
        <v/>
      </c>
      <c r="SG32" s="33" t="str">
        <f t="shared" ref="SG32" si="565">IF(ISBLANK(SF32),"","topic")</f>
        <v/>
      </c>
      <c r="SJ32" s="33" t="str">
        <f t="shared" si="164"/>
        <v/>
      </c>
      <c r="SL32" s="33" t="str">
        <f t="shared" si="165"/>
        <v/>
      </c>
      <c r="SN32" s="33" t="str">
        <f t="shared" si="166"/>
        <v/>
      </c>
      <c r="SP32" s="33" t="str">
        <f t="shared" si="167"/>
        <v/>
      </c>
      <c r="SR32" s="33" t="str">
        <f t="shared" si="168"/>
        <v/>
      </c>
      <c r="SU32" s="33" t="str">
        <f t="shared" si="169"/>
        <v/>
      </c>
      <c r="SW32" s="33" t="str">
        <f t="shared" si="169"/>
        <v/>
      </c>
      <c r="SY32" s="33" t="str">
        <f t="shared" si="169"/>
        <v/>
      </c>
      <c r="TA32" s="33" t="str">
        <f t="shared" si="169"/>
        <v/>
      </c>
      <c r="TC32" s="33" t="str">
        <f t="shared" si="170"/>
        <v/>
      </c>
      <c r="TF32" s="33" t="str">
        <f t="shared" si="171"/>
        <v/>
      </c>
      <c r="TH32" s="33" t="str">
        <f t="shared" si="171"/>
        <v/>
      </c>
      <c r="TJ32" s="33" t="str">
        <f t="shared" ref="TJ32" si="566">IF(ISBLANK(TI32),"","geographic")</f>
        <v/>
      </c>
      <c r="TL32" s="33" t="str">
        <f t="shared" ref="TL32" si="567">IF(ISBLANK(TK32),"","geographic")</f>
        <v/>
      </c>
      <c r="TN32" s="33" t="str">
        <f t="shared" ref="TN32" si="568">IF(ISBLANK(TM32),"","geographic")</f>
        <v/>
      </c>
      <c r="TQ32" s="33" t="str">
        <f t="shared" si="175"/>
        <v/>
      </c>
      <c r="TS32" s="33" t="str">
        <f t="shared" si="175"/>
        <v/>
      </c>
      <c r="TU32" s="33" t="str">
        <f t="shared" ref="TU32" si="569">IF(ISBLANK(TT32),"","temporal")</f>
        <v/>
      </c>
      <c r="TW32" s="33" t="str">
        <f t="shared" ref="TW32" si="570">IF(ISBLANK(TV32),"","temporal")</f>
        <v/>
      </c>
      <c r="TY32" s="33" t="str">
        <f t="shared" ref="TY32" si="571">IF(ISBLANK(TX32),"","temporal")</f>
        <v/>
      </c>
      <c r="UA32" s="32"/>
      <c r="UB32" s="33" t="str">
        <f t="shared" si="179"/>
        <v/>
      </c>
      <c r="UC32" s="33" t="str">
        <f t="shared" si="180"/>
        <v/>
      </c>
      <c r="UD32" s="32"/>
      <c r="UE32" s="33" t="str">
        <f t="shared" si="181"/>
        <v/>
      </c>
      <c r="UF32" s="33" t="str">
        <f t="shared" si="259"/>
        <v/>
      </c>
      <c r="UG32" s="32"/>
      <c r="UH32" s="33" t="str">
        <f t="shared" si="183"/>
        <v/>
      </c>
      <c r="UI32" s="33" t="str">
        <f t="shared" si="184"/>
        <v/>
      </c>
      <c r="UJ32" s="32"/>
      <c r="UK32" s="33" t="str">
        <f t="shared" si="185"/>
        <v/>
      </c>
      <c r="UL32" s="33" t="str">
        <f t="shared" si="186"/>
        <v/>
      </c>
      <c r="UM32" s="32"/>
      <c r="UN32" s="33" t="str">
        <f t="shared" si="187"/>
        <v/>
      </c>
      <c r="UO32" s="33" t="str">
        <f t="shared" si="188"/>
        <v/>
      </c>
      <c r="UR32" s="36" t="str">
        <f t="shared" si="189"/>
        <v/>
      </c>
      <c r="US32" s="36" t="str">
        <f t="shared" si="2"/>
        <v/>
      </c>
      <c r="UU32" s="36" t="str">
        <f t="shared" si="190"/>
        <v/>
      </c>
      <c r="UV32" s="36" t="str">
        <f t="shared" si="3"/>
        <v/>
      </c>
      <c r="UX32" s="36" t="str">
        <f t="shared" si="191"/>
        <v/>
      </c>
      <c r="UY32" s="36" t="str">
        <f t="shared" si="4"/>
        <v/>
      </c>
      <c r="VA32" s="36" t="str">
        <f t="shared" si="192"/>
        <v/>
      </c>
      <c r="VB32" s="36" t="str">
        <f t="shared" si="5"/>
        <v/>
      </c>
      <c r="VD32" s="36" t="str">
        <f t="shared" si="193"/>
        <v/>
      </c>
      <c r="VE32" s="36" t="str">
        <f t="shared" si="6"/>
        <v/>
      </c>
      <c r="VH32" s="36" t="str">
        <f t="shared" si="194"/>
        <v/>
      </c>
      <c r="VI32" s="36" t="str">
        <f t="shared" si="7"/>
        <v/>
      </c>
      <c r="VK32" s="36" t="str">
        <f t="shared" si="195"/>
        <v/>
      </c>
      <c r="VL32" s="36" t="str">
        <f t="shared" si="8"/>
        <v/>
      </c>
      <c r="VN32" s="36" t="str">
        <f t="shared" si="196"/>
        <v/>
      </c>
      <c r="VO32" s="36" t="str">
        <f t="shared" si="9"/>
        <v/>
      </c>
      <c r="VQ32" s="36" t="str">
        <f t="shared" si="197"/>
        <v/>
      </c>
      <c r="VR32" s="36" t="str">
        <f t="shared" si="10"/>
        <v/>
      </c>
      <c r="VT32" s="36" t="str">
        <f t="shared" si="198"/>
        <v/>
      </c>
      <c r="VU32" s="36" t="str">
        <f t="shared" si="11"/>
        <v/>
      </c>
      <c r="VY32" s="33" t="str">
        <f t="shared" si="243"/>
        <v/>
      </c>
      <c r="WB32" s="36" t="str">
        <f t="shared" si="199"/>
        <v/>
      </c>
      <c r="WC32" s="33" t="str">
        <f t="shared" si="200"/>
        <v/>
      </c>
      <c r="WD32" s="32"/>
      <c r="WE32" s="32"/>
      <c r="WF32" s="36" t="str">
        <f t="shared" si="201"/>
        <v/>
      </c>
      <c r="WG32" s="33" t="str">
        <f t="shared" si="202"/>
        <v/>
      </c>
      <c r="WH32" s="32"/>
      <c r="WI32" s="32"/>
      <c r="WJ32" s="36" t="str">
        <f t="shared" si="203"/>
        <v/>
      </c>
      <c r="WK32" s="33" t="str">
        <f t="shared" si="204"/>
        <v/>
      </c>
      <c r="WL32" s="32"/>
      <c r="WM32" s="32"/>
      <c r="WN32" s="36" t="str">
        <f t="shared" si="205"/>
        <v/>
      </c>
      <c r="WO32" s="33" t="str">
        <f t="shared" si="206"/>
        <v/>
      </c>
      <c r="WP32" s="33"/>
      <c r="WQ32" s="32"/>
      <c r="WR32" s="36" t="str">
        <f t="shared" si="207"/>
        <v/>
      </c>
      <c r="WS32" s="33" t="str">
        <f t="shared" si="208"/>
        <v/>
      </c>
      <c r="WU32" s="33" t="str">
        <f t="shared" si="12"/>
        <v/>
      </c>
      <c r="WV32" s="33" t="str">
        <f t="shared" si="13"/>
        <v/>
      </c>
      <c r="WW32" s="33" t="str">
        <f t="shared" si="14"/>
        <v/>
      </c>
      <c r="WX32" s="33" t="str">
        <f t="shared" si="15"/>
        <v/>
      </c>
      <c r="WY32" s="33" t="str">
        <f t="shared" si="16"/>
        <v/>
      </c>
      <c r="WZ32" s="33" t="str">
        <f t="shared" si="17"/>
        <v/>
      </c>
      <c r="XA32" s="33" t="str">
        <f t="shared" si="18"/>
        <v/>
      </c>
      <c r="XB32" s="33" t="str">
        <f t="shared" si="19"/>
        <v/>
      </c>
      <c r="XC32" s="33" t="str">
        <f t="shared" si="20"/>
        <v/>
      </c>
    </row>
    <row r="33" spans="3:627" x14ac:dyDescent="0.35">
      <c r="C33" s="33" t="str">
        <f t="shared" si="21"/>
        <v/>
      </c>
      <c r="E33" s="32" t="str">
        <f t="shared" si="22"/>
        <v/>
      </c>
      <c r="F33" s="33" t="str">
        <f t="shared" si="23"/>
        <v/>
      </c>
      <c r="G33" s="33" t="str">
        <f t="shared" si="24"/>
        <v/>
      </c>
      <c r="J33" s="33" t="str">
        <f t="shared" si="25"/>
        <v/>
      </c>
      <c r="K33" s="33" t="str">
        <f t="shared" si="26"/>
        <v/>
      </c>
      <c r="L33" s="33" t="str">
        <f t="shared" si="27"/>
        <v/>
      </c>
      <c r="N33" s="33" t="str">
        <f t="shared" si="0"/>
        <v/>
      </c>
      <c r="O33" s="33" t="str">
        <f t="shared" si="1"/>
        <v/>
      </c>
      <c r="Q33" s="33" t="str">
        <f t="shared" si="28"/>
        <v/>
      </c>
      <c r="R33" s="33" t="str">
        <f t="shared" si="29"/>
        <v/>
      </c>
      <c r="U33" s="33" t="str">
        <f t="shared" si="30"/>
        <v/>
      </c>
      <c r="V33" s="33" t="str">
        <f t="shared" si="31"/>
        <v/>
      </c>
      <c r="X33" s="32"/>
      <c r="Y33" s="33" t="str">
        <f>IF(ISBLANK(X33),"",VLOOKUP(X33,resource_type!A:C,3,FALSE))</f>
        <v/>
      </c>
      <c r="Z33" s="33" t="str">
        <f>IF(ISBLANK(X33),"",VLOOKUP(X33,resource_type!A:C,2,FALSE))</f>
        <v/>
      </c>
      <c r="AA33" s="33" t="str">
        <f t="shared" si="32"/>
        <v/>
      </c>
      <c r="AB33" s="33" t="str">
        <f t="shared" si="33"/>
        <v/>
      </c>
      <c r="AC33" s="32"/>
      <c r="AD33" s="33" t="str">
        <f>IF(ISBLANK(AC33),"",VLOOKUP(AC33,resource_type!A:C,3,FALSE))</f>
        <v/>
      </c>
      <c r="AE33" s="32"/>
      <c r="AF33" s="33" t="str">
        <f>IF(ISBLANK(AE33),"",VLOOKUP(AE33,resource_type!A:C,3,FALSE))</f>
        <v/>
      </c>
      <c r="AH33" s="32"/>
      <c r="AI33" s="33" t="str">
        <f t="shared" si="34"/>
        <v/>
      </c>
      <c r="AJ33" s="32"/>
      <c r="AK33" s="33" t="str">
        <f t="shared" si="35"/>
        <v/>
      </c>
      <c r="AL33" s="32"/>
      <c r="AM33" s="33" t="str">
        <f t="shared" si="36"/>
        <v/>
      </c>
      <c r="AP33" s="36" t="str">
        <f t="shared" si="244"/>
        <v/>
      </c>
      <c r="AQ33" s="36" t="str">
        <f t="shared" si="245"/>
        <v/>
      </c>
      <c r="AT33" s="33" t="str">
        <f t="shared" si="222"/>
        <v/>
      </c>
      <c r="AU33" s="33" t="str">
        <f t="shared" si="38"/>
        <v/>
      </c>
      <c r="AV33" s="33" t="str">
        <f t="shared" si="39"/>
        <v/>
      </c>
      <c r="AW33" s="32"/>
      <c r="AX33" s="33" t="str">
        <f>IF(ISBLANK(AW33),"",VLOOKUP(AW33,role!A:E,2,FALSE))</f>
        <v/>
      </c>
      <c r="AY33" s="33" t="str">
        <f>IF(ISBLANK(AW33),"",VLOOKUP(AW33,role!A:E,3,FALSE))</f>
        <v/>
      </c>
      <c r="AZ33" s="33" t="str">
        <f>IF(ISBLANK(AW33),"",VLOOKUP(AW33,role!A:E,4,FALSE))</f>
        <v/>
      </c>
      <c r="BA33" s="33" t="str">
        <f>IF(ISBLANK(AW33),"",VLOOKUP(AW33,role!A:E,5,FALSE))</f>
        <v/>
      </c>
      <c r="BL33" s="33" t="str">
        <f t="shared" si="223"/>
        <v/>
      </c>
      <c r="BM33" s="33" t="str">
        <f t="shared" si="224"/>
        <v/>
      </c>
      <c r="BN33" s="33" t="str">
        <f t="shared" si="225"/>
        <v/>
      </c>
      <c r="BO33" s="32"/>
      <c r="BP33" s="33" t="str">
        <f>IF(ISBLANK(BO33),"",VLOOKUP(BO33,role!A:E,2,FALSE))</f>
        <v/>
      </c>
      <c r="BQ33" s="33" t="str">
        <f>IF(ISBLANK(BO33),"",VLOOKUP(BO33,role!A:E,3,FALSE))</f>
        <v/>
      </c>
      <c r="BR33" s="33" t="str">
        <f>IF(ISBLANK(BO33),"",VLOOKUP(BO33,role!A:E,4,FALSE))</f>
        <v/>
      </c>
      <c r="BS33" s="33" t="str">
        <f>IF(ISBLANK(BO33),"",VLOOKUP(BO33,role!A:E,5,FALSE))</f>
        <v/>
      </c>
      <c r="CD33" s="33" t="str">
        <f t="shared" si="40"/>
        <v/>
      </c>
      <c r="CE33" s="33" t="str">
        <f t="shared" si="41"/>
        <v/>
      </c>
      <c r="CF33" s="33" t="str">
        <f t="shared" si="42"/>
        <v/>
      </c>
      <c r="CG33" s="32"/>
      <c r="CH33" s="33" t="str">
        <f>IF(ISBLANK(CG33),"",VLOOKUP(CG33,role!A:E,2,FALSE))</f>
        <v/>
      </c>
      <c r="CI33" s="33" t="str">
        <f>IF(ISBLANK(CG33),"",VLOOKUP(CG33,role!A:E,3,FALSE))</f>
        <v/>
      </c>
      <c r="CJ33" s="33" t="str">
        <f>IF(ISBLANK(CG33),"",VLOOKUP(CG33,role!A:E,4,FALSE))</f>
        <v/>
      </c>
      <c r="CK33" s="33" t="str">
        <f>IF(ISBLANK(CG33),"",VLOOKUP(CG33,role!A:E,5,FALSE))</f>
        <v/>
      </c>
      <c r="CR33" s="32"/>
      <c r="CS33" s="32"/>
      <c r="CT33" s="41"/>
      <c r="CU33" s="32"/>
      <c r="CV33" s="33" t="str">
        <f t="shared" si="43"/>
        <v/>
      </c>
      <c r="CW33" s="33" t="str">
        <f t="shared" si="44"/>
        <v/>
      </c>
      <c r="CX33" s="33" t="str">
        <f t="shared" si="45"/>
        <v/>
      </c>
      <c r="CY33" s="32"/>
      <c r="CZ33" s="33" t="str">
        <f>IF(ISBLANK(CY33),"",VLOOKUP(CY33,role!A:E,2,FALSE))</f>
        <v/>
      </c>
      <c r="DA33" s="33" t="str">
        <f>IF(ISBLANK(CY33),"",VLOOKUP(CY33,role!A:E,3,FALSE))</f>
        <v/>
      </c>
      <c r="DB33" s="33" t="str">
        <f>IF(ISBLANK(CY33),"",VLOOKUP(CY33,role!A:E,4,FALSE))</f>
        <v/>
      </c>
      <c r="DC33" s="33" t="str">
        <f>IF(ISBLANK(CY33),"",VLOOKUP(CY33,role!A:E,5,FALSE))</f>
        <v/>
      </c>
      <c r="DJ33" s="32"/>
      <c r="DK33" s="32"/>
      <c r="DL33" s="41"/>
      <c r="DM33" s="32"/>
      <c r="DN33" s="33" t="str">
        <f t="shared" si="46"/>
        <v/>
      </c>
      <c r="DO33" s="33" t="str">
        <f t="shared" si="47"/>
        <v/>
      </c>
      <c r="DP33" s="33" t="str">
        <f t="shared" si="48"/>
        <v/>
      </c>
      <c r="DQ33" s="32"/>
      <c r="DR33" s="33" t="str">
        <f>IF(ISBLANK(DQ33),"",VLOOKUP(DQ33,role!A:E,2,FALSE))</f>
        <v/>
      </c>
      <c r="DS33" s="33" t="str">
        <f>IF(ISBLANK(DQ33),"",VLOOKUP(DQ33,role!A:E,3,FALSE))</f>
        <v/>
      </c>
      <c r="DT33" s="33" t="str">
        <f>IF(ISBLANK(DQ33),"",VLOOKUP(DQ33,role!A:E,4,FALSE))</f>
        <v/>
      </c>
      <c r="DU33" s="33" t="str">
        <f>IF(ISBLANK(DQ33),"",VLOOKUP(DQ33,role!A:E,5,FALSE))</f>
        <v/>
      </c>
      <c r="EB33" s="32"/>
      <c r="EC33" s="32"/>
      <c r="ED33" s="34"/>
      <c r="EE33" s="32"/>
      <c r="EF33" s="32"/>
      <c r="EG33" s="33" t="str">
        <f t="shared" si="49"/>
        <v/>
      </c>
      <c r="EH33" s="33" t="str">
        <f t="shared" si="50"/>
        <v/>
      </c>
      <c r="EI33" s="33" t="str">
        <f t="shared" si="51"/>
        <v/>
      </c>
      <c r="EJ33" s="32"/>
      <c r="EK33" s="33" t="str">
        <f>IF(ISBLANK(EJ33),"",VLOOKUP(EJ33,role!A:E,2,FALSE))</f>
        <v/>
      </c>
      <c r="EL33" s="33" t="str">
        <f>IF(ISBLANK(EJ33),"",VLOOKUP(EJ33,role!A:E,3,FALSE))</f>
        <v/>
      </c>
      <c r="EM33" s="33" t="str">
        <f>IF(ISBLANK(EJ33),"",VLOOKUP(EJ33,role!A:E,4,FALSE))</f>
        <v/>
      </c>
      <c r="EN33" s="33" t="str">
        <f>IF(ISBLANK(EJ33),"",VLOOKUP(EJ33,role!A:E,5,FALSE))</f>
        <v/>
      </c>
      <c r="EU33" s="32"/>
      <c r="EV33" s="32"/>
      <c r="EW33" s="41"/>
      <c r="EX33" s="32"/>
      <c r="EY33" s="33" t="str">
        <f t="shared" si="52"/>
        <v/>
      </c>
      <c r="EZ33" s="33" t="str">
        <f t="shared" si="53"/>
        <v/>
      </c>
      <c r="FA33" s="33" t="str">
        <f t="shared" si="54"/>
        <v/>
      </c>
      <c r="FB33" s="32"/>
      <c r="FC33" s="33" t="str">
        <f>IF(ISBLANK(FB33),"",VLOOKUP(FB33,role!A:E,2,FALSE))</f>
        <v/>
      </c>
      <c r="FD33" s="33" t="str">
        <f>IF(ISBLANK(FB33),"",VLOOKUP(FB33,role!A:E,3,FALSE))</f>
        <v/>
      </c>
      <c r="FE33" s="33" t="str">
        <f>IF(ISBLANK(FB33),"",VLOOKUP(FB33,role!A:E,4,FALSE))</f>
        <v/>
      </c>
      <c r="FF33" s="33" t="str">
        <f>IF(ISBLANK(FB33),"",VLOOKUP(FB33,role!A:E,5,FALSE))</f>
        <v/>
      </c>
      <c r="FM33" s="32"/>
      <c r="FN33" s="32"/>
      <c r="FO33" s="41"/>
      <c r="FP33" s="32"/>
      <c r="FQ33" s="33" t="str">
        <f t="shared" si="55"/>
        <v/>
      </c>
      <c r="FR33" s="33" t="str">
        <f t="shared" si="56"/>
        <v/>
      </c>
      <c r="FS33" s="33" t="str">
        <f t="shared" si="57"/>
        <v/>
      </c>
      <c r="FT33" s="32"/>
      <c r="FU33" s="33" t="str">
        <f>IF(ISBLANK(FT33),"",VLOOKUP(FT33,role!A:E,2,FALSE))</f>
        <v/>
      </c>
      <c r="FV33" s="33" t="str">
        <f>IF(ISBLANK(FT33),"",VLOOKUP(FT33,role!A:E,3,FALSE))</f>
        <v/>
      </c>
      <c r="FW33" s="33" t="str">
        <f>IF(ISBLANK(FT33),"",VLOOKUP(FT33,role!A:E,4,FALSE))</f>
        <v/>
      </c>
      <c r="FX33" s="33" t="str">
        <f>IF(ISBLANK(FT33),"",VLOOKUP(FT33,role!A:E,5,FALSE))</f>
        <v/>
      </c>
      <c r="GE33" s="32"/>
      <c r="GF33" s="32"/>
      <c r="GG33" s="41"/>
      <c r="GH33" s="32"/>
      <c r="GI33" s="33" t="str">
        <f t="shared" si="58"/>
        <v/>
      </c>
      <c r="GJ33" s="33" t="str">
        <f t="shared" si="59"/>
        <v/>
      </c>
      <c r="GK33" s="33" t="str">
        <f t="shared" si="60"/>
        <v/>
      </c>
      <c r="GL33" s="32"/>
      <c r="GM33" s="33" t="str">
        <f>IF(ISBLANK(GL33),"",VLOOKUP(GL33,role!A:E,2,FALSE))</f>
        <v/>
      </c>
      <c r="GN33" s="33" t="str">
        <f>IF(ISBLANK(GL33),"",VLOOKUP(GL33,role!A:E,3,FALSE))</f>
        <v/>
      </c>
      <c r="GO33" s="33" t="str">
        <f>IF(ISBLANK(GL33),"",VLOOKUP(GL33,role!A:E,4,FALSE))</f>
        <v/>
      </c>
      <c r="GP33" s="33" t="str">
        <f>IF(ISBLANK(GL33),"",VLOOKUP(GL33,role!A:E,5,FALSE))</f>
        <v/>
      </c>
      <c r="GW33" s="32"/>
      <c r="GX33" s="32"/>
      <c r="GY33" s="41"/>
      <c r="GZ33" s="32"/>
      <c r="HA33" s="33" t="str">
        <f t="shared" si="61"/>
        <v/>
      </c>
      <c r="HB33" s="33" t="str">
        <f t="shared" si="62"/>
        <v/>
      </c>
      <c r="HC33" s="33" t="str">
        <f t="shared" si="63"/>
        <v/>
      </c>
      <c r="HD33" s="32"/>
      <c r="HE33" s="33" t="str">
        <f>IF(ISBLANK(HD33),"",VLOOKUP(HD33,role!A:E,2,FALSE))</f>
        <v/>
      </c>
      <c r="HF33" s="33" t="str">
        <f>IF(ISBLANK(HD33),"",VLOOKUP(HD33,role!A:E,3,FALSE))</f>
        <v/>
      </c>
      <c r="HG33" s="33" t="str">
        <f>IF(ISBLANK(HD33),"",VLOOKUP(HD33,role!A:E,4,FALSE))</f>
        <v/>
      </c>
      <c r="HH33" s="33" t="str">
        <f>IF(ISBLANK(HD33),"",VLOOKUP(HD33,role!A:E,5,FALSE))</f>
        <v/>
      </c>
      <c r="HO33" s="32"/>
      <c r="HP33" s="32"/>
      <c r="HQ33" s="34"/>
      <c r="HR33" s="32"/>
      <c r="HS33" s="32"/>
      <c r="HT33" s="33" t="str">
        <f t="shared" si="64"/>
        <v/>
      </c>
      <c r="HU33" s="33" t="str">
        <f t="shared" si="65"/>
        <v/>
      </c>
      <c r="HV33" s="33" t="str">
        <f t="shared" si="66"/>
        <v/>
      </c>
      <c r="HW33" s="32"/>
      <c r="HX33" s="33" t="str">
        <f>IF(ISBLANK(HW33),"",VLOOKUP(HW33,role!A:E,2,FALSE))</f>
        <v/>
      </c>
      <c r="HY33" s="33" t="str">
        <f>IF(ISBLANK(HW33),"",VLOOKUP(HW33,role!A:E,3,FALSE))</f>
        <v/>
      </c>
      <c r="HZ33" s="33" t="str">
        <f>IF(ISBLANK(HW33),"",VLOOKUP(HW33,role!A:E,4,FALSE))</f>
        <v/>
      </c>
      <c r="IA33" s="33" t="str">
        <f>IF(ISBLANK(HW33),"",VLOOKUP(HW33,role!A:E,5,FALSE))</f>
        <v/>
      </c>
      <c r="IH33" s="32"/>
      <c r="II33" s="32"/>
      <c r="IJ33" s="41"/>
      <c r="IK33" s="32"/>
      <c r="IL33" s="33" t="str">
        <f t="shared" si="67"/>
        <v/>
      </c>
      <c r="IM33" s="33" t="str">
        <f t="shared" si="68"/>
        <v/>
      </c>
      <c r="IN33" s="33" t="str">
        <f t="shared" si="69"/>
        <v/>
      </c>
      <c r="IO33" s="32"/>
      <c r="IP33" s="33" t="str">
        <f>IF(ISBLANK(IO33),"",VLOOKUP(IO33,role!A:E,2,FALSE))</f>
        <v/>
      </c>
      <c r="IQ33" s="33" t="str">
        <f>IF(ISBLANK(IO33),"",VLOOKUP(IO33,role!A:E,3,FALSE))</f>
        <v/>
      </c>
      <c r="IR33" s="33" t="str">
        <f>IF(ISBLANK(IO33),"",VLOOKUP(IO33,role!A:E,4,FALSE))</f>
        <v/>
      </c>
      <c r="IS33" s="33" t="str">
        <f>IF(ISBLANK(IO33),"",VLOOKUP(IO33,role!A:E,5,FALSE))</f>
        <v/>
      </c>
      <c r="IZ33" s="32"/>
      <c r="JA33" s="32"/>
      <c r="JB33" s="41"/>
      <c r="JC33" s="32"/>
      <c r="JD33" s="33" t="str">
        <f t="shared" si="70"/>
        <v/>
      </c>
      <c r="JE33" s="33" t="str">
        <f t="shared" si="71"/>
        <v/>
      </c>
      <c r="JF33" s="33" t="str">
        <f t="shared" si="72"/>
        <v/>
      </c>
      <c r="JG33" s="32"/>
      <c r="JH33" s="33" t="str">
        <f>IF(ISBLANK(JG33),"",VLOOKUP(JG33,role!A:E,2,FALSE))</f>
        <v/>
      </c>
      <c r="JI33" s="33" t="str">
        <f>IF(ISBLANK(JG33),"",VLOOKUP(JG33,role!A:E,3,FALSE))</f>
        <v/>
      </c>
      <c r="JJ33" s="33" t="str">
        <f>IF(ISBLANK(JG33),"",VLOOKUP(JG33,role!A:E,4,FALSE))</f>
        <v/>
      </c>
      <c r="JK33" s="33" t="str">
        <f>IF(ISBLANK(JG33),"",VLOOKUP(JG33,role!A:E,5,FALSE))</f>
        <v/>
      </c>
      <c r="JR33" s="32"/>
      <c r="JS33" s="32"/>
      <c r="JT33" s="41"/>
      <c r="JU33" s="32"/>
      <c r="JV33" s="33" t="str">
        <f t="shared" si="73"/>
        <v/>
      </c>
      <c r="JW33" s="33" t="str">
        <f t="shared" si="74"/>
        <v/>
      </c>
      <c r="JX33" s="33" t="str">
        <f t="shared" si="75"/>
        <v/>
      </c>
      <c r="JY33" s="32"/>
      <c r="JZ33" s="33" t="str">
        <f>IF(ISBLANK(JY33),"",VLOOKUP(JY33,role!A:E,2,FALSE))</f>
        <v/>
      </c>
      <c r="KA33" s="33" t="str">
        <f>IF(ISBLANK(JY33),"",VLOOKUP(JY33,role!A:E,3,FALSE))</f>
        <v/>
      </c>
      <c r="KB33" s="33" t="str">
        <f>IF(ISBLANK(JY33),"",VLOOKUP(JY33,role!A:E,4,FALSE))</f>
        <v/>
      </c>
      <c r="KC33" s="33" t="str">
        <f>IF(ISBLANK(JY33),"",VLOOKUP(JY33,role!A:E,5,FALSE))</f>
        <v/>
      </c>
      <c r="KJ33" s="32"/>
      <c r="KK33" s="32"/>
      <c r="KL33" s="41"/>
      <c r="KM33" s="32"/>
      <c r="KN33" s="33" t="str">
        <f t="shared" si="76"/>
        <v/>
      </c>
      <c r="KO33" s="33" t="str">
        <f t="shared" si="77"/>
        <v/>
      </c>
      <c r="KP33" s="33" t="str">
        <f t="shared" si="78"/>
        <v/>
      </c>
      <c r="KQ33" s="32"/>
      <c r="KR33" s="33" t="str">
        <f>IF(ISBLANK(KQ33),"",VLOOKUP(KQ33,role!A:E,2,FALSE))</f>
        <v/>
      </c>
      <c r="KS33" s="33" t="str">
        <f>IF(ISBLANK(KQ33),"",VLOOKUP(KQ33,role!A:E,3,FALSE))</f>
        <v/>
      </c>
      <c r="KT33" s="33" t="str">
        <f>IF(ISBLANK(KQ33),"",VLOOKUP(KQ33,role!A:E,4,FALSE))</f>
        <v/>
      </c>
      <c r="KU33" s="33" t="str">
        <f>IF(ISBLANK(KQ33),"",VLOOKUP(KQ33,role!A:E,5,FALSE))</f>
        <v/>
      </c>
      <c r="LB33" s="32"/>
      <c r="LC33" s="32"/>
      <c r="LD33" s="41"/>
      <c r="LE33" s="32"/>
      <c r="LF33" s="33" t="str">
        <f t="shared" si="79"/>
        <v/>
      </c>
      <c r="LG33" s="33" t="str">
        <f t="shared" si="80"/>
        <v/>
      </c>
      <c r="LH33" s="33" t="str">
        <f t="shared" si="81"/>
        <v/>
      </c>
      <c r="LI33" s="32"/>
      <c r="LJ33" s="33" t="str">
        <f>IF(ISBLANK(LI33),"",VLOOKUP(LI33,role!A:E,2,FALSE))</f>
        <v/>
      </c>
      <c r="LK33" s="33" t="str">
        <f>IF(ISBLANK(LI33),"",VLOOKUP(LI33,role!A:E,3,FALSE))</f>
        <v/>
      </c>
      <c r="LL33" s="33" t="str">
        <f>IF(ISBLANK(LI33),"",VLOOKUP(LI33,role!A:E,4,FALSE))</f>
        <v/>
      </c>
      <c r="LM33" s="33" t="str">
        <f>IF(ISBLANK(LI33),"",VLOOKUP(LI33,role!A:E,5,FALSE))</f>
        <v/>
      </c>
      <c r="LT33" s="32"/>
      <c r="LU33" s="32"/>
      <c r="LV33" s="41"/>
      <c r="LW33" s="32"/>
      <c r="LX33" s="33" t="str">
        <f t="shared" si="82"/>
        <v/>
      </c>
      <c r="LY33" s="33" t="str">
        <f t="shared" si="83"/>
        <v/>
      </c>
      <c r="LZ33" s="33" t="str">
        <f t="shared" si="84"/>
        <v/>
      </c>
      <c r="MA33" s="32"/>
      <c r="MB33" s="33" t="str">
        <f>IF(ISBLANK(MA33),"",VLOOKUP(MA33,role!A:E,2,FALSE))</f>
        <v/>
      </c>
      <c r="MC33" s="33" t="str">
        <f>IF(ISBLANK(MA33),"",VLOOKUP(MA33,role!A:E,3,FALSE))</f>
        <v/>
      </c>
      <c r="MD33" s="33" t="str">
        <f>IF(ISBLANK(MA33),"",VLOOKUP(MA33,role!A:E,4,FALSE))</f>
        <v/>
      </c>
      <c r="ME33" s="33" t="str">
        <f>IF(ISBLANK(MA33),"",VLOOKUP(MA33,role!A:E,5,FALSE))</f>
        <v/>
      </c>
      <c r="ML33" s="32"/>
      <c r="MM33" s="32"/>
      <c r="MN33" s="41"/>
      <c r="MO33" s="32"/>
      <c r="MP33" s="33" t="str">
        <f t="shared" si="85"/>
        <v/>
      </c>
      <c r="MQ33" s="33" t="str">
        <f t="shared" si="86"/>
        <v/>
      </c>
      <c r="MR33" s="33" t="str">
        <f t="shared" si="87"/>
        <v/>
      </c>
      <c r="MS33" s="32"/>
      <c r="MT33" s="33" t="str">
        <f>IF(ISBLANK(MS33),"",VLOOKUP(MS33,role!A:E,2,FALSE))</f>
        <v/>
      </c>
      <c r="MU33" s="33" t="str">
        <f>IF(ISBLANK(MS33),"",VLOOKUP(MS33,role!A:E,3,FALSE))</f>
        <v/>
      </c>
      <c r="MV33" s="33" t="str">
        <f>IF(ISBLANK(MS33),"",VLOOKUP(MS33,role!A:E,4,FALSE))</f>
        <v/>
      </c>
      <c r="MW33" s="33" t="str">
        <f>IF(ISBLANK(MS33),"",VLOOKUP(MS33,role!A:E,5,FALSE))</f>
        <v/>
      </c>
      <c r="ND33" s="32"/>
      <c r="NE33" s="32"/>
      <c r="NF33" s="41"/>
      <c r="NG33" s="32"/>
      <c r="NH33" s="33" t="str">
        <f t="shared" si="88"/>
        <v/>
      </c>
      <c r="NI33" s="33" t="str">
        <f t="shared" si="89"/>
        <v/>
      </c>
      <c r="NJ33" s="33" t="str">
        <f t="shared" si="90"/>
        <v/>
      </c>
      <c r="NK33" s="32"/>
      <c r="NL33" s="33" t="str">
        <f>IF(ISBLANK(NK33),"",VLOOKUP(NK33,role!A:E,2,FALSE))</f>
        <v/>
      </c>
      <c r="NM33" s="33" t="str">
        <f>IF(ISBLANK(NK33),"",VLOOKUP(NK33,role!A:E,3,FALSE))</f>
        <v/>
      </c>
      <c r="NN33" s="33" t="str">
        <f>IF(ISBLANK(NK33),"",VLOOKUP(NK33,role!A:E,4,FALSE))</f>
        <v/>
      </c>
      <c r="NO33" s="33" t="str">
        <f>IF(ISBLANK(NK33),"",VLOOKUP(NK33,role!A:E,5,FALSE))</f>
        <v/>
      </c>
      <c r="NV33" s="32"/>
      <c r="NW33" s="32"/>
      <c r="NX33" s="41"/>
      <c r="NY33" s="32"/>
      <c r="NZ33" s="33" t="str">
        <f t="shared" si="91"/>
        <v/>
      </c>
      <c r="OA33" s="33" t="str">
        <f t="shared" si="92"/>
        <v/>
      </c>
      <c r="OB33" s="33" t="str">
        <f t="shared" si="93"/>
        <v/>
      </c>
      <c r="OC33" s="32"/>
      <c r="OD33" s="33" t="str">
        <f>IF(ISBLANK(OC33),"",VLOOKUP(OC33,role!A:E,2,FALSE))</f>
        <v/>
      </c>
      <c r="OE33" s="33" t="str">
        <f>IF(ISBLANK(OC33),"",VLOOKUP(OC33,role!A:E,3,FALSE))</f>
        <v/>
      </c>
      <c r="OF33" s="33" t="str">
        <f>IF(ISBLANK(OC33),"",VLOOKUP(OC33,role!A:E,4,FALSE))</f>
        <v/>
      </c>
      <c r="OG33" s="33" t="str">
        <f>IF(ISBLANK(OC33),"",VLOOKUP(OC33,role!A:E,5,FALSE))</f>
        <v/>
      </c>
      <c r="OR33" s="36" t="str">
        <f t="shared" si="94"/>
        <v/>
      </c>
      <c r="OS33" s="33" t="str">
        <f t="shared" si="95"/>
        <v/>
      </c>
      <c r="OT33" s="33" t="str">
        <f t="shared" si="226"/>
        <v/>
      </c>
      <c r="OU33" s="33" t="str">
        <f t="shared" si="227"/>
        <v/>
      </c>
      <c r="OV33" s="33" t="str">
        <f t="shared" si="228"/>
        <v/>
      </c>
      <c r="OW33" s="33" t="str">
        <f t="shared" si="229"/>
        <v/>
      </c>
      <c r="OY33" s="36" t="str">
        <f t="shared" si="100"/>
        <v/>
      </c>
      <c r="OZ33" s="33" t="str">
        <f t="shared" si="101"/>
        <v/>
      </c>
      <c r="PA33" s="33" t="str">
        <f t="shared" si="102"/>
        <v/>
      </c>
      <c r="PB33" s="33" t="str">
        <f t="shared" si="103"/>
        <v/>
      </c>
      <c r="PC33" s="33" t="str">
        <f t="shared" si="104"/>
        <v/>
      </c>
      <c r="PD33" s="33" t="str">
        <f t="shared" si="105"/>
        <v/>
      </c>
      <c r="PF33" s="36" t="str">
        <f t="shared" si="106"/>
        <v/>
      </c>
      <c r="PG33" s="33" t="str">
        <f t="shared" si="107"/>
        <v/>
      </c>
      <c r="PH33" s="33" t="str">
        <f t="shared" si="108"/>
        <v/>
      </c>
      <c r="PI33" s="33" t="str">
        <f t="shared" si="109"/>
        <v/>
      </c>
      <c r="PJ33" s="33" t="str">
        <f t="shared" si="110"/>
        <v/>
      </c>
      <c r="PK33" s="33" t="str">
        <f t="shared" si="111"/>
        <v/>
      </c>
      <c r="PM33" s="36" t="str">
        <f t="shared" si="112"/>
        <v/>
      </c>
      <c r="PN33" s="33" t="str">
        <f t="shared" si="113"/>
        <v/>
      </c>
      <c r="PO33" s="33" t="str">
        <f t="shared" si="114"/>
        <v/>
      </c>
      <c r="PP33" s="33" t="str">
        <f t="shared" si="115"/>
        <v/>
      </c>
      <c r="PQ33" s="33" t="str">
        <f t="shared" si="116"/>
        <v/>
      </c>
      <c r="PR33" s="33" t="str">
        <f t="shared" si="117"/>
        <v/>
      </c>
      <c r="PT33" s="36" t="str">
        <f t="shared" si="118"/>
        <v/>
      </c>
      <c r="PU33" s="33" t="str">
        <f t="shared" si="119"/>
        <v/>
      </c>
      <c r="PV33" s="33" t="str">
        <f t="shared" si="120"/>
        <v/>
      </c>
      <c r="PW33" s="33" t="str">
        <f t="shared" si="121"/>
        <v/>
      </c>
      <c r="PX33" s="33" t="str">
        <f t="shared" si="122"/>
        <v/>
      </c>
      <c r="PY33" s="33" t="str">
        <f t="shared" si="123"/>
        <v/>
      </c>
      <c r="QB33" s="36" t="str">
        <f t="shared" si="124"/>
        <v/>
      </c>
      <c r="QC33" s="33" t="str">
        <f t="shared" si="125"/>
        <v/>
      </c>
      <c r="QD33" s="33" t="str">
        <f t="shared" si="126"/>
        <v/>
      </c>
      <c r="QE33" s="33" t="str">
        <f t="shared" si="127"/>
        <v/>
      </c>
      <c r="QF33" s="33" t="str">
        <f t="shared" si="128"/>
        <v/>
      </c>
      <c r="QG33" s="33" t="str">
        <f t="shared" si="129"/>
        <v/>
      </c>
      <c r="QI33" s="36" t="str">
        <f t="shared" si="130"/>
        <v/>
      </c>
      <c r="QJ33" s="33" t="str">
        <f t="shared" si="131"/>
        <v/>
      </c>
      <c r="QK33" s="33" t="str">
        <f t="shared" si="132"/>
        <v/>
      </c>
      <c r="QL33" s="33" t="str">
        <f t="shared" si="133"/>
        <v/>
      </c>
      <c r="QM33" s="33" t="str">
        <f t="shared" si="134"/>
        <v/>
      </c>
      <c r="QN33" s="33" t="str">
        <f t="shared" si="135"/>
        <v/>
      </c>
      <c r="QP33" s="36" t="str">
        <f t="shared" si="136"/>
        <v/>
      </c>
      <c r="QQ33" s="33" t="str">
        <f t="shared" si="137"/>
        <v/>
      </c>
      <c r="QR33" s="33" t="str">
        <f t="shared" si="138"/>
        <v/>
      </c>
      <c r="QS33" s="33" t="str">
        <f t="shared" si="139"/>
        <v/>
      </c>
      <c r="QT33" s="33" t="str">
        <f t="shared" si="140"/>
        <v/>
      </c>
      <c r="QU33" s="33" t="str">
        <f t="shared" si="141"/>
        <v/>
      </c>
      <c r="QW33" s="36" t="str">
        <f t="shared" si="142"/>
        <v/>
      </c>
      <c r="QX33" s="33" t="str">
        <f t="shared" si="143"/>
        <v/>
      </c>
      <c r="QY33" s="33" t="str">
        <f t="shared" si="144"/>
        <v/>
      </c>
      <c r="QZ33" s="33" t="str">
        <f t="shared" si="145"/>
        <v/>
      </c>
      <c r="RA33" s="33" t="str">
        <f t="shared" si="146"/>
        <v/>
      </c>
      <c r="RB33" s="33" t="str">
        <f t="shared" si="147"/>
        <v/>
      </c>
      <c r="RD33" s="36" t="str">
        <f t="shared" si="148"/>
        <v/>
      </c>
      <c r="RE33" s="33" t="str">
        <f t="shared" si="149"/>
        <v/>
      </c>
      <c r="RF33" s="33" t="str">
        <f t="shared" si="150"/>
        <v/>
      </c>
      <c r="RG33" s="33" t="str">
        <f t="shared" si="151"/>
        <v/>
      </c>
      <c r="RH33" s="33" t="str">
        <f t="shared" si="152"/>
        <v/>
      </c>
      <c r="RI33" s="33" t="str">
        <f t="shared" si="153"/>
        <v/>
      </c>
      <c r="RM33" s="33" t="str">
        <f t="shared" si="154"/>
        <v/>
      </c>
      <c r="RO33" s="33" t="str">
        <f t="shared" si="155"/>
        <v/>
      </c>
      <c r="RQ33" s="33" t="str">
        <f t="shared" si="156"/>
        <v/>
      </c>
      <c r="RS33" s="33" t="str">
        <f t="shared" si="156"/>
        <v/>
      </c>
      <c r="RU33" s="33" t="str">
        <f t="shared" ref="RU33" si="572">IF(ISBLANK(RT33),"","topic")</f>
        <v/>
      </c>
      <c r="RW33" s="33" t="str">
        <f t="shared" ref="RW33" si="573">IF(ISBLANK(RV33),"","topic")</f>
        <v/>
      </c>
      <c r="RY33" s="33" t="str">
        <f t="shared" ref="RY33" si="574">IF(ISBLANK(RX33),"","topic")</f>
        <v/>
      </c>
      <c r="SA33" s="33" t="str">
        <f t="shared" ref="SA33" si="575">IF(ISBLANK(RZ33),"","topic")</f>
        <v/>
      </c>
      <c r="SC33" s="33" t="str">
        <f t="shared" ref="SC33" si="576">IF(ISBLANK(SB33),"","topic")</f>
        <v/>
      </c>
      <c r="SE33" s="33" t="str">
        <f t="shared" ref="SE33" si="577">IF(ISBLANK(SD33),"","topic")</f>
        <v/>
      </c>
      <c r="SG33" s="33" t="str">
        <f t="shared" ref="SG33" si="578">IF(ISBLANK(SF33),"","topic")</f>
        <v/>
      </c>
      <c r="SJ33" s="33" t="str">
        <f t="shared" si="164"/>
        <v/>
      </c>
      <c r="SL33" s="33" t="str">
        <f t="shared" si="165"/>
        <v/>
      </c>
      <c r="SN33" s="33" t="str">
        <f t="shared" si="166"/>
        <v/>
      </c>
      <c r="SP33" s="33" t="str">
        <f t="shared" si="167"/>
        <v/>
      </c>
      <c r="SR33" s="33" t="str">
        <f t="shared" si="168"/>
        <v/>
      </c>
      <c r="SU33" s="33" t="str">
        <f t="shared" si="169"/>
        <v/>
      </c>
      <c r="SW33" s="33" t="str">
        <f t="shared" si="169"/>
        <v/>
      </c>
      <c r="SY33" s="33" t="str">
        <f t="shared" si="169"/>
        <v/>
      </c>
      <c r="TA33" s="33" t="str">
        <f t="shared" si="169"/>
        <v/>
      </c>
      <c r="TC33" s="33" t="str">
        <f t="shared" si="170"/>
        <v/>
      </c>
      <c r="TF33" s="33" t="str">
        <f t="shared" si="171"/>
        <v/>
      </c>
      <c r="TH33" s="33" t="str">
        <f t="shared" si="171"/>
        <v/>
      </c>
      <c r="TJ33" s="33" t="str">
        <f t="shared" ref="TJ33" si="579">IF(ISBLANK(TI33),"","geographic")</f>
        <v/>
      </c>
      <c r="TL33" s="33" t="str">
        <f t="shared" ref="TL33" si="580">IF(ISBLANK(TK33),"","geographic")</f>
        <v/>
      </c>
      <c r="TN33" s="33" t="str">
        <f t="shared" ref="TN33" si="581">IF(ISBLANK(TM33),"","geographic")</f>
        <v/>
      </c>
      <c r="TQ33" s="33" t="str">
        <f t="shared" si="175"/>
        <v/>
      </c>
      <c r="TS33" s="33" t="str">
        <f t="shared" si="175"/>
        <v/>
      </c>
      <c r="TU33" s="33" t="str">
        <f t="shared" ref="TU33" si="582">IF(ISBLANK(TT33),"","temporal")</f>
        <v/>
      </c>
      <c r="TW33" s="33" t="str">
        <f t="shared" ref="TW33" si="583">IF(ISBLANK(TV33),"","temporal")</f>
        <v/>
      </c>
      <c r="TY33" s="33" t="str">
        <f t="shared" ref="TY33" si="584">IF(ISBLANK(TX33),"","temporal")</f>
        <v/>
      </c>
      <c r="UA33" s="32"/>
      <c r="UB33" s="33" t="str">
        <f t="shared" si="179"/>
        <v/>
      </c>
      <c r="UC33" s="33" t="str">
        <f t="shared" si="180"/>
        <v/>
      </c>
      <c r="UD33" s="32"/>
      <c r="UE33" s="33" t="str">
        <f t="shared" si="181"/>
        <v/>
      </c>
      <c r="UF33" s="33" t="str">
        <f t="shared" si="259"/>
        <v/>
      </c>
      <c r="UG33" s="32"/>
      <c r="UH33" s="33" t="str">
        <f t="shared" si="183"/>
        <v/>
      </c>
      <c r="UI33" s="33" t="str">
        <f t="shared" si="184"/>
        <v/>
      </c>
      <c r="UJ33" s="32"/>
      <c r="UK33" s="33" t="str">
        <f t="shared" si="185"/>
        <v/>
      </c>
      <c r="UL33" s="33" t="str">
        <f t="shared" si="186"/>
        <v/>
      </c>
      <c r="UM33" s="32"/>
      <c r="UN33" s="33" t="str">
        <f t="shared" si="187"/>
        <v/>
      </c>
      <c r="UO33" s="33" t="str">
        <f t="shared" si="188"/>
        <v/>
      </c>
      <c r="UR33" s="36" t="str">
        <f t="shared" si="189"/>
        <v/>
      </c>
      <c r="US33" s="36" t="str">
        <f t="shared" si="2"/>
        <v/>
      </c>
      <c r="UU33" s="36" t="str">
        <f t="shared" si="190"/>
        <v/>
      </c>
      <c r="UV33" s="36" t="str">
        <f t="shared" si="3"/>
        <v/>
      </c>
      <c r="UX33" s="36" t="str">
        <f t="shared" si="191"/>
        <v/>
      </c>
      <c r="UY33" s="36" t="str">
        <f t="shared" si="4"/>
        <v/>
      </c>
      <c r="VA33" s="36" t="str">
        <f t="shared" si="192"/>
        <v/>
      </c>
      <c r="VB33" s="36" t="str">
        <f t="shared" si="5"/>
        <v/>
      </c>
      <c r="VD33" s="36" t="str">
        <f t="shared" si="193"/>
        <v/>
      </c>
      <c r="VE33" s="36" t="str">
        <f t="shared" si="6"/>
        <v/>
      </c>
      <c r="VH33" s="36" t="str">
        <f t="shared" si="194"/>
        <v/>
      </c>
      <c r="VI33" s="36" t="str">
        <f t="shared" si="7"/>
        <v/>
      </c>
      <c r="VK33" s="36" t="str">
        <f t="shared" si="195"/>
        <v/>
      </c>
      <c r="VL33" s="36" t="str">
        <f t="shared" si="8"/>
        <v/>
      </c>
      <c r="VN33" s="36" t="str">
        <f t="shared" si="196"/>
        <v/>
      </c>
      <c r="VO33" s="36" t="str">
        <f t="shared" si="9"/>
        <v/>
      </c>
      <c r="VQ33" s="36" t="str">
        <f t="shared" si="197"/>
        <v/>
      </c>
      <c r="VR33" s="36" t="str">
        <f t="shared" si="10"/>
        <v/>
      </c>
      <c r="VT33" s="36" t="str">
        <f t="shared" si="198"/>
        <v/>
      </c>
      <c r="VU33" s="36" t="str">
        <f t="shared" si="11"/>
        <v/>
      </c>
      <c r="VY33" s="33" t="str">
        <f t="shared" si="243"/>
        <v/>
      </c>
      <c r="WB33" s="36" t="str">
        <f t="shared" si="199"/>
        <v/>
      </c>
      <c r="WC33" s="33" t="str">
        <f t="shared" si="200"/>
        <v/>
      </c>
      <c r="WD33" s="32"/>
      <c r="WE33" s="32"/>
      <c r="WF33" s="36" t="str">
        <f t="shared" si="201"/>
        <v/>
      </c>
      <c r="WG33" s="33" t="str">
        <f t="shared" si="202"/>
        <v/>
      </c>
      <c r="WH33" s="32"/>
      <c r="WI33" s="32"/>
      <c r="WJ33" s="36" t="str">
        <f t="shared" si="203"/>
        <v/>
      </c>
      <c r="WK33" s="33" t="str">
        <f t="shared" si="204"/>
        <v/>
      </c>
      <c r="WL33" s="32"/>
      <c r="WM33" s="32"/>
      <c r="WN33" s="36" t="str">
        <f t="shared" si="205"/>
        <v/>
      </c>
      <c r="WO33" s="33" t="str">
        <f t="shared" si="206"/>
        <v/>
      </c>
      <c r="WP33" s="33"/>
      <c r="WQ33" s="32"/>
      <c r="WR33" s="36" t="str">
        <f t="shared" si="207"/>
        <v/>
      </c>
      <c r="WS33" s="33" t="str">
        <f t="shared" si="208"/>
        <v/>
      </c>
      <c r="WU33" s="33" t="str">
        <f t="shared" si="12"/>
        <v/>
      </c>
      <c r="WV33" s="33" t="str">
        <f t="shared" si="13"/>
        <v/>
      </c>
      <c r="WW33" s="33" t="str">
        <f t="shared" si="14"/>
        <v/>
      </c>
      <c r="WX33" s="33" t="str">
        <f t="shared" si="15"/>
        <v/>
      </c>
      <c r="WY33" s="33" t="str">
        <f t="shared" si="16"/>
        <v/>
      </c>
      <c r="WZ33" s="33" t="str">
        <f t="shared" si="17"/>
        <v/>
      </c>
      <c r="XA33" s="33" t="str">
        <f t="shared" si="18"/>
        <v/>
      </c>
      <c r="XB33" s="33" t="str">
        <f t="shared" si="19"/>
        <v/>
      </c>
      <c r="XC33" s="33" t="str">
        <f t="shared" si="20"/>
        <v/>
      </c>
    </row>
    <row r="34" spans="3:627" x14ac:dyDescent="0.35">
      <c r="C34" s="33" t="str">
        <f t="shared" si="21"/>
        <v/>
      </c>
      <c r="E34" s="32" t="str">
        <f t="shared" si="22"/>
        <v/>
      </c>
      <c r="F34" s="33" t="str">
        <f t="shared" si="23"/>
        <v/>
      </c>
      <c r="G34" s="33" t="str">
        <f t="shared" si="24"/>
        <v/>
      </c>
      <c r="J34" s="33" t="str">
        <f t="shared" si="25"/>
        <v/>
      </c>
      <c r="K34" s="33" t="str">
        <f t="shared" si="26"/>
        <v/>
      </c>
      <c r="L34" s="33" t="str">
        <f t="shared" si="27"/>
        <v/>
      </c>
      <c r="N34" s="33" t="str">
        <f t="shared" si="0"/>
        <v/>
      </c>
      <c r="O34" s="33" t="str">
        <f t="shared" si="1"/>
        <v/>
      </c>
      <c r="Q34" s="33" t="str">
        <f t="shared" si="28"/>
        <v/>
      </c>
      <c r="R34" s="33" t="str">
        <f t="shared" si="29"/>
        <v/>
      </c>
      <c r="U34" s="33" t="str">
        <f t="shared" si="30"/>
        <v/>
      </c>
      <c r="V34" s="33" t="str">
        <f t="shared" si="31"/>
        <v/>
      </c>
      <c r="X34" s="32"/>
      <c r="Y34" s="33" t="str">
        <f>IF(ISBLANK(X34),"",VLOOKUP(X34,resource_type!A:C,3,FALSE))</f>
        <v/>
      </c>
      <c r="Z34" s="33" t="str">
        <f>IF(ISBLANK(X34),"",VLOOKUP(X34,resource_type!A:C,2,FALSE))</f>
        <v/>
      </c>
      <c r="AA34" s="33" t="str">
        <f t="shared" si="32"/>
        <v/>
      </c>
      <c r="AB34" s="33" t="str">
        <f t="shared" si="33"/>
        <v/>
      </c>
      <c r="AC34" s="32"/>
      <c r="AD34" s="33" t="str">
        <f>IF(ISBLANK(AC34),"",VLOOKUP(AC34,resource_type!A:C,3,FALSE))</f>
        <v/>
      </c>
      <c r="AE34" s="32"/>
      <c r="AF34" s="33" t="str">
        <f>IF(ISBLANK(AE34),"",VLOOKUP(AE34,resource_type!A:C,3,FALSE))</f>
        <v/>
      </c>
      <c r="AH34" s="32"/>
      <c r="AI34" s="33" t="str">
        <f t="shared" si="34"/>
        <v/>
      </c>
      <c r="AJ34" s="32"/>
      <c r="AK34" s="33" t="str">
        <f t="shared" si="35"/>
        <v/>
      </c>
      <c r="AL34" s="32"/>
      <c r="AM34" s="33" t="str">
        <f t="shared" si="36"/>
        <v/>
      </c>
      <c r="AP34" s="36" t="str">
        <f t="shared" si="244"/>
        <v/>
      </c>
      <c r="AQ34" s="36" t="str">
        <f t="shared" si="245"/>
        <v/>
      </c>
      <c r="AT34" s="33" t="str">
        <f t="shared" si="222"/>
        <v/>
      </c>
      <c r="AU34" s="33" t="str">
        <f t="shared" si="38"/>
        <v/>
      </c>
      <c r="AV34" s="33" t="str">
        <f t="shared" si="39"/>
        <v/>
      </c>
      <c r="AW34" s="32"/>
      <c r="AX34" s="33" t="str">
        <f>IF(ISBLANK(AW34),"",VLOOKUP(AW34,role!A:E,2,FALSE))</f>
        <v/>
      </c>
      <c r="AY34" s="33" t="str">
        <f>IF(ISBLANK(AW34),"",VLOOKUP(AW34,role!A:E,3,FALSE))</f>
        <v/>
      </c>
      <c r="AZ34" s="33" t="str">
        <f>IF(ISBLANK(AW34),"",VLOOKUP(AW34,role!A:E,4,FALSE))</f>
        <v/>
      </c>
      <c r="BA34" s="33" t="str">
        <f>IF(ISBLANK(AW34),"",VLOOKUP(AW34,role!A:E,5,FALSE))</f>
        <v/>
      </c>
      <c r="BL34" s="33" t="str">
        <f t="shared" si="223"/>
        <v/>
      </c>
      <c r="BM34" s="33" t="str">
        <f t="shared" si="224"/>
        <v/>
      </c>
      <c r="BN34" s="33" t="str">
        <f t="shared" si="225"/>
        <v/>
      </c>
      <c r="BO34" s="32"/>
      <c r="BP34" s="33" t="str">
        <f>IF(ISBLANK(BO34),"",VLOOKUP(BO34,role!A:E,2,FALSE))</f>
        <v/>
      </c>
      <c r="BQ34" s="33" t="str">
        <f>IF(ISBLANK(BO34),"",VLOOKUP(BO34,role!A:E,3,FALSE))</f>
        <v/>
      </c>
      <c r="BR34" s="33" t="str">
        <f>IF(ISBLANK(BO34),"",VLOOKUP(BO34,role!A:E,4,FALSE))</f>
        <v/>
      </c>
      <c r="BS34" s="33" t="str">
        <f>IF(ISBLANK(BO34),"",VLOOKUP(BO34,role!A:E,5,FALSE))</f>
        <v/>
      </c>
      <c r="CD34" s="33" t="str">
        <f t="shared" si="40"/>
        <v/>
      </c>
      <c r="CE34" s="33" t="str">
        <f t="shared" si="41"/>
        <v/>
      </c>
      <c r="CF34" s="33" t="str">
        <f t="shared" si="42"/>
        <v/>
      </c>
      <c r="CG34" s="32"/>
      <c r="CH34" s="33" t="str">
        <f>IF(ISBLANK(CG34),"",VLOOKUP(CG34,role!A:E,2,FALSE))</f>
        <v/>
      </c>
      <c r="CI34" s="33" t="str">
        <f>IF(ISBLANK(CG34),"",VLOOKUP(CG34,role!A:E,3,FALSE))</f>
        <v/>
      </c>
      <c r="CJ34" s="33" t="str">
        <f>IF(ISBLANK(CG34),"",VLOOKUP(CG34,role!A:E,4,FALSE))</f>
        <v/>
      </c>
      <c r="CK34" s="33" t="str">
        <f>IF(ISBLANK(CG34),"",VLOOKUP(CG34,role!A:E,5,FALSE))</f>
        <v/>
      </c>
      <c r="CR34" s="32"/>
      <c r="CS34" s="32"/>
      <c r="CT34" s="41"/>
      <c r="CU34" s="32"/>
      <c r="CV34" s="33" t="str">
        <f t="shared" si="43"/>
        <v/>
      </c>
      <c r="CW34" s="33" t="str">
        <f t="shared" si="44"/>
        <v/>
      </c>
      <c r="CX34" s="33" t="str">
        <f t="shared" si="45"/>
        <v/>
      </c>
      <c r="CY34" s="32"/>
      <c r="CZ34" s="33" t="str">
        <f>IF(ISBLANK(CY34),"",VLOOKUP(CY34,role!A:E,2,FALSE))</f>
        <v/>
      </c>
      <c r="DA34" s="33" t="str">
        <f>IF(ISBLANK(CY34),"",VLOOKUP(CY34,role!A:E,3,FALSE))</f>
        <v/>
      </c>
      <c r="DB34" s="33" t="str">
        <f>IF(ISBLANK(CY34),"",VLOOKUP(CY34,role!A:E,4,FALSE))</f>
        <v/>
      </c>
      <c r="DC34" s="33" t="str">
        <f>IF(ISBLANK(CY34),"",VLOOKUP(CY34,role!A:E,5,FALSE))</f>
        <v/>
      </c>
      <c r="DJ34" s="32"/>
      <c r="DK34" s="32"/>
      <c r="DL34" s="41"/>
      <c r="DM34" s="32"/>
      <c r="DN34" s="33" t="str">
        <f t="shared" si="46"/>
        <v/>
      </c>
      <c r="DO34" s="33" t="str">
        <f t="shared" si="47"/>
        <v/>
      </c>
      <c r="DP34" s="33" t="str">
        <f t="shared" si="48"/>
        <v/>
      </c>
      <c r="DQ34" s="32"/>
      <c r="DR34" s="33" t="str">
        <f>IF(ISBLANK(DQ34),"",VLOOKUP(DQ34,role!A:E,2,FALSE))</f>
        <v/>
      </c>
      <c r="DS34" s="33" t="str">
        <f>IF(ISBLANK(DQ34),"",VLOOKUP(DQ34,role!A:E,3,FALSE))</f>
        <v/>
      </c>
      <c r="DT34" s="33" t="str">
        <f>IF(ISBLANK(DQ34),"",VLOOKUP(DQ34,role!A:E,4,FALSE))</f>
        <v/>
      </c>
      <c r="DU34" s="33" t="str">
        <f>IF(ISBLANK(DQ34),"",VLOOKUP(DQ34,role!A:E,5,FALSE))</f>
        <v/>
      </c>
      <c r="EB34" s="32"/>
      <c r="EC34" s="32"/>
      <c r="ED34" s="34"/>
      <c r="EE34" s="32"/>
      <c r="EF34" s="32"/>
      <c r="EG34" s="33" t="str">
        <f t="shared" si="49"/>
        <v/>
      </c>
      <c r="EH34" s="33" t="str">
        <f t="shared" si="50"/>
        <v/>
      </c>
      <c r="EI34" s="33" t="str">
        <f t="shared" si="51"/>
        <v/>
      </c>
      <c r="EJ34" s="32"/>
      <c r="EK34" s="33" t="str">
        <f>IF(ISBLANK(EJ34),"",VLOOKUP(EJ34,role!A:E,2,FALSE))</f>
        <v/>
      </c>
      <c r="EL34" s="33" t="str">
        <f>IF(ISBLANK(EJ34),"",VLOOKUP(EJ34,role!A:E,3,FALSE))</f>
        <v/>
      </c>
      <c r="EM34" s="33" t="str">
        <f>IF(ISBLANK(EJ34),"",VLOOKUP(EJ34,role!A:E,4,FALSE))</f>
        <v/>
      </c>
      <c r="EN34" s="33" t="str">
        <f>IF(ISBLANK(EJ34),"",VLOOKUP(EJ34,role!A:E,5,FALSE))</f>
        <v/>
      </c>
      <c r="EU34" s="32"/>
      <c r="EV34" s="32"/>
      <c r="EW34" s="41"/>
      <c r="EX34" s="32"/>
      <c r="EY34" s="33" t="str">
        <f t="shared" si="52"/>
        <v/>
      </c>
      <c r="EZ34" s="33" t="str">
        <f t="shared" si="53"/>
        <v/>
      </c>
      <c r="FA34" s="33" t="str">
        <f t="shared" si="54"/>
        <v/>
      </c>
      <c r="FB34" s="32"/>
      <c r="FC34" s="33" t="str">
        <f>IF(ISBLANK(FB34),"",VLOOKUP(FB34,role!A:E,2,FALSE))</f>
        <v/>
      </c>
      <c r="FD34" s="33" t="str">
        <f>IF(ISBLANK(FB34),"",VLOOKUP(FB34,role!A:E,3,FALSE))</f>
        <v/>
      </c>
      <c r="FE34" s="33" t="str">
        <f>IF(ISBLANK(FB34),"",VLOOKUP(FB34,role!A:E,4,FALSE))</f>
        <v/>
      </c>
      <c r="FF34" s="33" t="str">
        <f>IF(ISBLANK(FB34),"",VLOOKUP(FB34,role!A:E,5,FALSE))</f>
        <v/>
      </c>
      <c r="FM34" s="32"/>
      <c r="FN34" s="32"/>
      <c r="FO34" s="41"/>
      <c r="FP34" s="32"/>
      <c r="FQ34" s="33" t="str">
        <f t="shared" si="55"/>
        <v/>
      </c>
      <c r="FR34" s="33" t="str">
        <f t="shared" si="56"/>
        <v/>
      </c>
      <c r="FS34" s="33" t="str">
        <f t="shared" si="57"/>
        <v/>
      </c>
      <c r="FT34" s="32"/>
      <c r="FU34" s="33" t="str">
        <f>IF(ISBLANK(FT34),"",VLOOKUP(FT34,role!A:E,2,FALSE))</f>
        <v/>
      </c>
      <c r="FV34" s="33" t="str">
        <f>IF(ISBLANK(FT34),"",VLOOKUP(FT34,role!A:E,3,FALSE))</f>
        <v/>
      </c>
      <c r="FW34" s="33" t="str">
        <f>IF(ISBLANK(FT34),"",VLOOKUP(FT34,role!A:E,4,FALSE))</f>
        <v/>
      </c>
      <c r="FX34" s="33" t="str">
        <f>IF(ISBLANK(FT34),"",VLOOKUP(FT34,role!A:E,5,FALSE))</f>
        <v/>
      </c>
      <c r="GE34" s="32"/>
      <c r="GF34" s="32"/>
      <c r="GG34" s="41"/>
      <c r="GH34" s="32"/>
      <c r="GI34" s="33" t="str">
        <f t="shared" si="58"/>
        <v/>
      </c>
      <c r="GJ34" s="33" t="str">
        <f t="shared" si="59"/>
        <v/>
      </c>
      <c r="GK34" s="33" t="str">
        <f t="shared" si="60"/>
        <v/>
      </c>
      <c r="GL34" s="32"/>
      <c r="GM34" s="33" t="str">
        <f>IF(ISBLANK(GL34),"",VLOOKUP(GL34,role!A:E,2,FALSE))</f>
        <v/>
      </c>
      <c r="GN34" s="33" t="str">
        <f>IF(ISBLANK(GL34),"",VLOOKUP(GL34,role!A:E,3,FALSE))</f>
        <v/>
      </c>
      <c r="GO34" s="33" t="str">
        <f>IF(ISBLANK(GL34),"",VLOOKUP(GL34,role!A:E,4,FALSE))</f>
        <v/>
      </c>
      <c r="GP34" s="33" t="str">
        <f>IF(ISBLANK(GL34),"",VLOOKUP(GL34,role!A:E,5,FALSE))</f>
        <v/>
      </c>
      <c r="GW34" s="32"/>
      <c r="GX34" s="32"/>
      <c r="GY34" s="41"/>
      <c r="GZ34" s="32"/>
      <c r="HA34" s="33" t="str">
        <f t="shared" si="61"/>
        <v/>
      </c>
      <c r="HB34" s="33" t="str">
        <f t="shared" si="62"/>
        <v/>
      </c>
      <c r="HC34" s="33" t="str">
        <f t="shared" si="63"/>
        <v/>
      </c>
      <c r="HD34" s="32"/>
      <c r="HE34" s="33" t="str">
        <f>IF(ISBLANK(HD34),"",VLOOKUP(HD34,role!A:E,2,FALSE))</f>
        <v/>
      </c>
      <c r="HF34" s="33" t="str">
        <f>IF(ISBLANK(HD34),"",VLOOKUP(HD34,role!A:E,3,FALSE))</f>
        <v/>
      </c>
      <c r="HG34" s="33" t="str">
        <f>IF(ISBLANK(HD34),"",VLOOKUP(HD34,role!A:E,4,FALSE))</f>
        <v/>
      </c>
      <c r="HH34" s="33" t="str">
        <f>IF(ISBLANK(HD34),"",VLOOKUP(HD34,role!A:E,5,FALSE))</f>
        <v/>
      </c>
      <c r="HO34" s="32"/>
      <c r="HP34" s="32"/>
      <c r="HQ34" s="34"/>
      <c r="HR34" s="32"/>
      <c r="HS34" s="32"/>
      <c r="HT34" s="33" t="str">
        <f t="shared" si="64"/>
        <v/>
      </c>
      <c r="HU34" s="33" t="str">
        <f t="shared" si="65"/>
        <v/>
      </c>
      <c r="HV34" s="33" t="str">
        <f t="shared" si="66"/>
        <v/>
      </c>
      <c r="HW34" s="32"/>
      <c r="HX34" s="33" t="str">
        <f>IF(ISBLANK(HW34),"",VLOOKUP(HW34,role!A:E,2,FALSE))</f>
        <v/>
      </c>
      <c r="HY34" s="33" t="str">
        <f>IF(ISBLANK(HW34),"",VLOOKUP(HW34,role!A:E,3,FALSE))</f>
        <v/>
      </c>
      <c r="HZ34" s="33" t="str">
        <f>IF(ISBLANK(HW34),"",VLOOKUP(HW34,role!A:E,4,FALSE))</f>
        <v/>
      </c>
      <c r="IA34" s="33" t="str">
        <f>IF(ISBLANK(HW34),"",VLOOKUP(HW34,role!A:E,5,FALSE))</f>
        <v/>
      </c>
      <c r="IH34" s="32"/>
      <c r="II34" s="32"/>
      <c r="IJ34" s="41"/>
      <c r="IK34" s="32"/>
      <c r="IL34" s="33" t="str">
        <f t="shared" si="67"/>
        <v/>
      </c>
      <c r="IM34" s="33" t="str">
        <f t="shared" si="68"/>
        <v/>
      </c>
      <c r="IN34" s="33" t="str">
        <f t="shared" si="69"/>
        <v/>
      </c>
      <c r="IO34" s="32"/>
      <c r="IP34" s="33" t="str">
        <f>IF(ISBLANK(IO34),"",VLOOKUP(IO34,role!A:E,2,FALSE))</f>
        <v/>
      </c>
      <c r="IQ34" s="33" t="str">
        <f>IF(ISBLANK(IO34),"",VLOOKUP(IO34,role!A:E,3,FALSE))</f>
        <v/>
      </c>
      <c r="IR34" s="33" t="str">
        <f>IF(ISBLANK(IO34),"",VLOOKUP(IO34,role!A:E,4,FALSE))</f>
        <v/>
      </c>
      <c r="IS34" s="33" t="str">
        <f>IF(ISBLANK(IO34),"",VLOOKUP(IO34,role!A:E,5,FALSE))</f>
        <v/>
      </c>
      <c r="IZ34" s="32"/>
      <c r="JA34" s="32"/>
      <c r="JB34" s="41"/>
      <c r="JC34" s="32"/>
      <c r="JD34" s="33" t="str">
        <f t="shared" si="70"/>
        <v/>
      </c>
      <c r="JE34" s="33" t="str">
        <f t="shared" si="71"/>
        <v/>
      </c>
      <c r="JF34" s="33" t="str">
        <f t="shared" si="72"/>
        <v/>
      </c>
      <c r="JG34" s="32"/>
      <c r="JH34" s="33" t="str">
        <f>IF(ISBLANK(JG34),"",VLOOKUP(JG34,role!A:E,2,FALSE))</f>
        <v/>
      </c>
      <c r="JI34" s="33" t="str">
        <f>IF(ISBLANK(JG34),"",VLOOKUP(JG34,role!A:E,3,FALSE))</f>
        <v/>
      </c>
      <c r="JJ34" s="33" t="str">
        <f>IF(ISBLANK(JG34),"",VLOOKUP(JG34,role!A:E,4,FALSE))</f>
        <v/>
      </c>
      <c r="JK34" s="33" t="str">
        <f>IF(ISBLANK(JG34),"",VLOOKUP(JG34,role!A:E,5,FALSE))</f>
        <v/>
      </c>
      <c r="JR34" s="32"/>
      <c r="JS34" s="32"/>
      <c r="JT34" s="41"/>
      <c r="JU34" s="32"/>
      <c r="JV34" s="33" t="str">
        <f t="shared" si="73"/>
        <v/>
      </c>
      <c r="JW34" s="33" t="str">
        <f t="shared" si="74"/>
        <v/>
      </c>
      <c r="JX34" s="33" t="str">
        <f t="shared" si="75"/>
        <v/>
      </c>
      <c r="JY34" s="32"/>
      <c r="JZ34" s="33" t="str">
        <f>IF(ISBLANK(JY34),"",VLOOKUP(JY34,role!A:E,2,FALSE))</f>
        <v/>
      </c>
      <c r="KA34" s="33" t="str">
        <f>IF(ISBLANK(JY34),"",VLOOKUP(JY34,role!A:E,3,FALSE))</f>
        <v/>
      </c>
      <c r="KB34" s="33" t="str">
        <f>IF(ISBLANK(JY34),"",VLOOKUP(JY34,role!A:E,4,FALSE))</f>
        <v/>
      </c>
      <c r="KC34" s="33" t="str">
        <f>IF(ISBLANK(JY34),"",VLOOKUP(JY34,role!A:E,5,FALSE))</f>
        <v/>
      </c>
      <c r="KJ34" s="32"/>
      <c r="KK34" s="32"/>
      <c r="KL34" s="41"/>
      <c r="KM34" s="32"/>
      <c r="KN34" s="33" t="str">
        <f t="shared" si="76"/>
        <v/>
      </c>
      <c r="KO34" s="33" t="str">
        <f t="shared" si="77"/>
        <v/>
      </c>
      <c r="KP34" s="33" t="str">
        <f t="shared" si="78"/>
        <v/>
      </c>
      <c r="KQ34" s="32"/>
      <c r="KR34" s="33" t="str">
        <f>IF(ISBLANK(KQ34),"",VLOOKUP(KQ34,role!A:E,2,FALSE))</f>
        <v/>
      </c>
      <c r="KS34" s="33" t="str">
        <f>IF(ISBLANK(KQ34),"",VLOOKUP(KQ34,role!A:E,3,FALSE))</f>
        <v/>
      </c>
      <c r="KT34" s="33" t="str">
        <f>IF(ISBLANK(KQ34),"",VLOOKUP(KQ34,role!A:E,4,FALSE))</f>
        <v/>
      </c>
      <c r="KU34" s="33" t="str">
        <f>IF(ISBLANK(KQ34),"",VLOOKUP(KQ34,role!A:E,5,FALSE))</f>
        <v/>
      </c>
      <c r="LB34" s="32"/>
      <c r="LC34" s="32"/>
      <c r="LD34" s="41"/>
      <c r="LE34" s="32"/>
      <c r="LF34" s="33" t="str">
        <f t="shared" si="79"/>
        <v/>
      </c>
      <c r="LG34" s="33" t="str">
        <f t="shared" si="80"/>
        <v/>
      </c>
      <c r="LH34" s="33" t="str">
        <f t="shared" si="81"/>
        <v/>
      </c>
      <c r="LI34" s="32"/>
      <c r="LJ34" s="33" t="str">
        <f>IF(ISBLANK(LI34),"",VLOOKUP(LI34,role!A:E,2,FALSE))</f>
        <v/>
      </c>
      <c r="LK34" s="33" t="str">
        <f>IF(ISBLANK(LI34),"",VLOOKUP(LI34,role!A:E,3,FALSE))</f>
        <v/>
      </c>
      <c r="LL34" s="33" t="str">
        <f>IF(ISBLANK(LI34),"",VLOOKUP(LI34,role!A:E,4,FALSE))</f>
        <v/>
      </c>
      <c r="LM34" s="33" t="str">
        <f>IF(ISBLANK(LI34),"",VLOOKUP(LI34,role!A:E,5,FALSE))</f>
        <v/>
      </c>
      <c r="LT34" s="32"/>
      <c r="LU34" s="32"/>
      <c r="LV34" s="41"/>
      <c r="LW34" s="32"/>
      <c r="LX34" s="33" t="str">
        <f t="shared" si="82"/>
        <v/>
      </c>
      <c r="LY34" s="33" t="str">
        <f t="shared" si="83"/>
        <v/>
      </c>
      <c r="LZ34" s="33" t="str">
        <f t="shared" si="84"/>
        <v/>
      </c>
      <c r="MA34" s="32"/>
      <c r="MB34" s="33" t="str">
        <f>IF(ISBLANK(MA34),"",VLOOKUP(MA34,role!A:E,2,FALSE))</f>
        <v/>
      </c>
      <c r="MC34" s="33" t="str">
        <f>IF(ISBLANK(MA34),"",VLOOKUP(MA34,role!A:E,3,FALSE))</f>
        <v/>
      </c>
      <c r="MD34" s="33" t="str">
        <f>IF(ISBLANK(MA34),"",VLOOKUP(MA34,role!A:E,4,FALSE))</f>
        <v/>
      </c>
      <c r="ME34" s="33" t="str">
        <f>IF(ISBLANK(MA34),"",VLOOKUP(MA34,role!A:E,5,FALSE))</f>
        <v/>
      </c>
      <c r="ML34" s="32"/>
      <c r="MM34" s="32"/>
      <c r="MN34" s="41"/>
      <c r="MO34" s="32"/>
      <c r="MP34" s="33" t="str">
        <f t="shared" si="85"/>
        <v/>
      </c>
      <c r="MQ34" s="33" t="str">
        <f t="shared" si="86"/>
        <v/>
      </c>
      <c r="MR34" s="33" t="str">
        <f t="shared" si="87"/>
        <v/>
      </c>
      <c r="MS34" s="32"/>
      <c r="MT34" s="33" t="str">
        <f>IF(ISBLANK(MS34),"",VLOOKUP(MS34,role!A:E,2,FALSE))</f>
        <v/>
      </c>
      <c r="MU34" s="33" t="str">
        <f>IF(ISBLANK(MS34),"",VLOOKUP(MS34,role!A:E,3,FALSE))</f>
        <v/>
      </c>
      <c r="MV34" s="33" t="str">
        <f>IF(ISBLANK(MS34),"",VLOOKUP(MS34,role!A:E,4,FALSE))</f>
        <v/>
      </c>
      <c r="MW34" s="33" t="str">
        <f>IF(ISBLANK(MS34),"",VLOOKUP(MS34,role!A:E,5,FALSE))</f>
        <v/>
      </c>
      <c r="ND34" s="32"/>
      <c r="NE34" s="32"/>
      <c r="NF34" s="41"/>
      <c r="NG34" s="32"/>
      <c r="NH34" s="33" t="str">
        <f t="shared" si="88"/>
        <v/>
      </c>
      <c r="NI34" s="33" t="str">
        <f t="shared" si="89"/>
        <v/>
      </c>
      <c r="NJ34" s="33" t="str">
        <f t="shared" si="90"/>
        <v/>
      </c>
      <c r="NK34" s="32"/>
      <c r="NL34" s="33" t="str">
        <f>IF(ISBLANK(NK34),"",VLOOKUP(NK34,role!A:E,2,FALSE))</f>
        <v/>
      </c>
      <c r="NM34" s="33" t="str">
        <f>IF(ISBLANK(NK34),"",VLOOKUP(NK34,role!A:E,3,FALSE))</f>
        <v/>
      </c>
      <c r="NN34" s="33" t="str">
        <f>IF(ISBLANK(NK34),"",VLOOKUP(NK34,role!A:E,4,FALSE))</f>
        <v/>
      </c>
      <c r="NO34" s="33" t="str">
        <f>IF(ISBLANK(NK34),"",VLOOKUP(NK34,role!A:E,5,FALSE))</f>
        <v/>
      </c>
      <c r="NV34" s="32"/>
      <c r="NW34" s="32"/>
      <c r="NX34" s="41"/>
      <c r="NY34" s="32"/>
      <c r="NZ34" s="33" t="str">
        <f t="shared" si="91"/>
        <v/>
      </c>
      <c r="OA34" s="33" t="str">
        <f t="shared" si="92"/>
        <v/>
      </c>
      <c r="OB34" s="33" t="str">
        <f t="shared" si="93"/>
        <v/>
      </c>
      <c r="OC34" s="32"/>
      <c r="OD34" s="33" t="str">
        <f>IF(ISBLANK(OC34),"",VLOOKUP(OC34,role!A:E,2,FALSE))</f>
        <v/>
      </c>
      <c r="OE34" s="33" t="str">
        <f>IF(ISBLANK(OC34),"",VLOOKUP(OC34,role!A:E,3,FALSE))</f>
        <v/>
      </c>
      <c r="OF34" s="33" t="str">
        <f>IF(ISBLANK(OC34),"",VLOOKUP(OC34,role!A:E,4,FALSE))</f>
        <v/>
      </c>
      <c r="OG34" s="33" t="str">
        <f>IF(ISBLANK(OC34),"",VLOOKUP(OC34,role!A:E,5,FALSE))</f>
        <v/>
      </c>
      <c r="OR34" s="36" t="str">
        <f t="shared" si="94"/>
        <v/>
      </c>
      <c r="OS34" s="33" t="str">
        <f t="shared" si="95"/>
        <v/>
      </c>
      <c r="OT34" s="33" t="str">
        <f t="shared" si="226"/>
        <v/>
      </c>
      <c r="OU34" s="33" t="str">
        <f t="shared" si="227"/>
        <v/>
      </c>
      <c r="OV34" s="33" t="str">
        <f t="shared" si="228"/>
        <v/>
      </c>
      <c r="OW34" s="33" t="str">
        <f t="shared" si="229"/>
        <v/>
      </c>
      <c r="OY34" s="36" t="str">
        <f t="shared" si="100"/>
        <v/>
      </c>
      <c r="OZ34" s="33" t="str">
        <f t="shared" si="101"/>
        <v/>
      </c>
      <c r="PA34" s="33" t="str">
        <f t="shared" si="102"/>
        <v/>
      </c>
      <c r="PB34" s="33" t="str">
        <f t="shared" si="103"/>
        <v/>
      </c>
      <c r="PC34" s="33" t="str">
        <f t="shared" si="104"/>
        <v/>
      </c>
      <c r="PD34" s="33" t="str">
        <f t="shared" si="105"/>
        <v/>
      </c>
      <c r="PF34" s="36" t="str">
        <f t="shared" si="106"/>
        <v/>
      </c>
      <c r="PG34" s="33" t="str">
        <f t="shared" si="107"/>
        <v/>
      </c>
      <c r="PH34" s="33" t="str">
        <f t="shared" si="108"/>
        <v/>
      </c>
      <c r="PI34" s="33" t="str">
        <f t="shared" si="109"/>
        <v/>
      </c>
      <c r="PJ34" s="33" t="str">
        <f t="shared" si="110"/>
        <v/>
      </c>
      <c r="PK34" s="33" t="str">
        <f t="shared" si="111"/>
        <v/>
      </c>
      <c r="PM34" s="36" t="str">
        <f t="shared" si="112"/>
        <v/>
      </c>
      <c r="PN34" s="33" t="str">
        <f t="shared" si="113"/>
        <v/>
      </c>
      <c r="PO34" s="33" t="str">
        <f t="shared" si="114"/>
        <v/>
      </c>
      <c r="PP34" s="33" t="str">
        <f t="shared" si="115"/>
        <v/>
      </c>
      <c r="PQ34" s="33" t="str">
        <f t="shared" si="116"/>
        <v/>
      </c>
      <c r="PR34" s="33" t="str">
        <f t="shared" si="117"/>
        <v/>
      </c>
      <c r="PT34" s="36" t="str">
        <f t="shared" si="118"/>
        <v/>
      </c>
      <c r="PU34" s="33" t="str">
        <f t="shared" si="119"/>
        <v/>
      </c>
      <c r="PV34" s="33" t="str">
        <f t="shared" si="120"/>
        <v/>
      </c>
      <c r="PW34" s="33" t="str">
        <f t="shared" si="121"/>
        <v/>
      </c>
      <c r="PX34" s="33" t="str">
        <f t="shared" si="122"/>
        <v/>
      </c>
      <c r="PY34" s="33" t="str">
        <f t="shared" si="123"/>
        <v/>
      </c>
      <c r="QB34" s="36" t="str">
        <f t="shared" si="124"/>
        <v/>
      </c>
      <c r="QC34" s="33" t="str">
        <f t="shared" si="125"/>
        <v/>
      </c>
      <c r="QD34" s="33" t="str">
        <f t="shared" si="126"/>
        <v/>
      </c>
      <c r="QE34" s="33" t="str">
        <f t="shared" si="127"/>
        <v/>
      </c>
      <c r="QF34" s="33" t="str">
        <f t="shared" si="128"/>
        <v/>
      </c>
      <c r="QG34" s="33" t="str">
        <f t="shared" si="129"/>
        <v/>
      </c>
      <c r="QI34" s="36" t="str">
        <f t="shared" si="130"/>
        <v/>
      </c>
      <c r="QJ34" s="33" t="str">
        <f t="shared" si="131"/>
        <v/>
      </c>
      <c r="QK34" s="33" t="str">
        <f t="shared" si="132"/>
        <v/>
      </c>
      <c r="QL34" s="33" t="str">
        <f t="shared" si="133"/>
        <v/>
      </c>
      <c r="QM34" s="33" t="str">
        <f t="shared" si="134"/>
        <v/>
      </c>
      <c r="QN34" s="33" t="str">
        <f t="shared" si="135"/>
        <v/>
      </c>
      <c r="QP34" s="36" t="str">
        <f t="shared" si="136"/>
        <v/>
      </c>
      <c r="QQ34" s="33" t="str">
        <f t="shared" si="137"/>
        <v/>
      </c>
      <c r="QR34" s="33" t="str">
        <f t="shared" si="138"/>
        <v/>
      </c>
      <c r="QS34" s="33" t="str">
        <f t="shared" si="139"/>
        <v/>
      </c>
      <c r="QT34" s="33" t="str">
        <f t="shared" si="140"/>
        <v/>
      </c>
      <c r="QU34" s="33" t="str">
        <f t="shared" si="141"/>
        <v/>
      </c>
      <c r="QW34" s="36" t="str">
        <f t="shared" si="142"/>
        <v/>
      </c>
      <c r="QX34" s="33" t="str">
        <f t="shared" si="143"/>
        <v/>
      </c>
      <c r="QY34" s="33" t="str">
        <f t="shared" si="144"/>
        <v/>
      </c>
      <c r="QZ34" s="33" t="str">
        <f t="shared" si="145"/>
        <v/>
      </c>
      <c r="RA34" s="33" t="str">
        <f t="shared" si="146"/>
        <v/>
      </c>
      <c r="RB34" s="33" t="str">
        <f t="shared" si="147"/>
        <v/>
      </c>
      <c r="RD34" s="36" t="str">
        <f t="shared" si="148"/>
        <v/>
      </c>
      <c r="RE34" s="33" t="str">
        <f t="shared" si="149"/>
        <v/>
      </c>
      <c r="RF34" s="33" t="str">
        <f t="shared" si="150"/>
        <v/>
      </c>
      <c r="RG34" s="33" t="str">
        <f t="shared" si="151"/>
        <v/>
      </c>
      <c r="RH34" s="33" t="str">
        <f t="shared" si="152"/>
        <v/>
      </c>
      <c r="RI34" s="33" t="str">
        <f t="shared" si="153"/>
        <v/>
      </c>
      <c r="RM34" s="33" t="str">
        <f t="shared" si="154"/>
        <v/>
      </c>
      <c r="RO34" s="33" t="str">
        <f t="shared" si="155"/>
        <v/>
      </c>
      <c r="RQ34" s="33" t="str">
        <f t="shared" si="156"/>
        <v/>
      </c>
      <c r="RS34" s="33" t="str">
        <f t="shared" si="156"/>
        <v/>
      </c>
      <c r="RU34" s="33" t="str">
        <f t="shared" ref="RU34" si="585">IF(ISBLANK(RT34),"","topic")</f>
        <v/>
      </c>
      <c r="RW34" s="33" t="str">
        <f t="shared" ref="RW34" si="586">IF(ISBLANK(RV34),"","topic")</f>
        <v/>
      </c>
      <c r="RY34" s="33" t="str">
        <f t="shared" ref="RY34" si="587">IF(ISBLANK(RX34),"","topic")</f>
        <v/>
      </c>
      <c r="SA34" s="33" t="str">
        <f t="shared" ref="SA34" si="588">IF(ISBLANK(RZ34),"","topic")</f>
        <v/>
      </c>
      <c r="SC34" s="33" t="str">
        <f t="shared" ref="SC34" si="589">IF(ISBLANK(SB34),"","topic")</f>
        <v/>
      </c>
      <c r="SE34" s="33" t="str">
        <f t="shared" ref="SE34" si="590">IF(ISBLANK(SD34),"","topic")</f>
        <v/>
      </c>
      <c r="SG34" s="33" t="str">
        <f t="shared" ref="SG34" si="591">IF(ISBLANK(SF34),"","topic")</f>
        <v/>
      </c>
      <c r="SJ34" s="33" t="str">
        <f t="shared" si="164"/>
        <v/>
      </c>
      <c r="SL34" s="33" t="str">
        <f t="shared" si="165"/>
        <v/>
      </c>
      <c r="SN34" s="33" t="str">
        <f t="shared" si="166"/>
        <v/>
      </c>
      <c r="SP34" s="33" t="str">
        <f t="shared" si="167"/>
        <v/>
      </c>
      <c r="SR34" s="33" t="str">
        <f t="shared" si="168"/>
        <v/>
      </c>
      <c r="SU34" s="33" t="str">
        <f t="shared" si="169"/>
        <v/>
      </c>
      <c r="SW34" s="33" t="str">
        <f t="shared" si="169"/>
        <v/>
      </c>
      <c r="SY34" s="33" t="str">
        <f t="shared" si="169"/>
        <v/>
      </c>
      <c r="TA34" s="33" t="str">
        <f t="shared" si="169"/>
        <v/>
      </c>
      <c r="TC34" s="33" t="str">
        <f t="shared" si="170"/>
        <v/>
      </c>
      <c r="TF34" s="33" t="str">
        <f t="shared" si="171"/>
        <v/>
      </c>
      <c r="TH34" s="33" t="str">
        <f t="shared" si="171"/>
        <v/>
      </c>
      <c r="TJ34" s="33" t="str">
        <f t="shared" ref="TJ34" si="592">IF(ISBLANK(TI34),"","geographic")</f>
        <v/>
      </c>
      <c r="TL34" s="33" t="str">
        <f t="shared" ref="TL34" si="593">IF(ISBLANK(TK34),"","geographic")</f>
        <v/>
      </c>
      <c r="TN34" s="33" t="str">
        <f t="shared" ref="TN34" si="594">IF(ISBLANK(TM34),"","geographic")</f>
        <v/>
      </c>
      <c r="TQ34" s="33" t="str">
        <f t="shared" si="175"/>
        <v/>
      </c>
      <c r="TS34" s="33" t="str">
        <f t="shared" si="175"/>
        <v/>
      </c>
      <c r="TU34" s="33" t="str">
        <f t="shared" ref="TU34" si="595">IF(ISBLANK(TT34),"","temporal")</f>
        <v/>
      </c>
      <c r="TW34" s="33" t="str">
        <f t="shared" ref="TW34" si="596">IF(ISBLANK(TV34),"","temporal")</f>
        <v/>
      </c>
      <c r="TY34" s="33" t="str">
        <f t="shared" ref="TY34" si="597">IF(ISBLANK(TX34),"","temporal")</f>
        <v/>
      </c>
      <c r="UA34" s="32"/>
      <c r="UB34" s="33" t="str">
        <f t="shared" si="179"/>
        <v/>
      </c>
      <c r="UC34" s="33" t="str">
        <f t="shared" si="180"/>
        <v/>
      </c>
      <c r="UD34" s="32"/>
      <c r="UE34" s="33" t="str">
        <f t="shared" si="181"/>
        <v/>
      </c>
      <c r="UF34" s="33" t="str">
        <f t="shared" si="259"/>
        <v/>
      </c>
      <c r="UG34" s="32"/>
      <c r="UH34" s="33" t="str">
        <f t="shared" si="183"/>
        <v/>
      </c>
      <c r="UI34" s="33" t="str">
        <f t="shared" si="184"/>
        <v/>
      </c>
      <c r="UJ34" s="32"/>
      <c r="UK34" s="33" t="str">
        <f t="shared" si="185"/>
        <v/>
      </c>
      <c r="UL34" s="33" t="str">
        <f t="shared" si="186"/>
        <v/>
      </c>
      <c r="UM34" s="32"/>
      <c r="UN34" s="33" t="str">
        <f t="shared" si="187"/>
        <v/>
      </c>
      <c r="UO34" s="33" t="str">
        <f t="shared" si="188"/>
        <v/>
      </c>
      <c r="UR34" s="36" t="str">
        <f t="shared" si="189"/>
        <v/>
      </c>
      <c r="US34" s="36" t="str">
        <f t="shared" si="2"/>
        <v/>
      </c>
      <c r="UU34" s="36" t="str">
        <f t="shared" si="190"/>
        <v/>
      </c>
      <c r="UV34" s="36" t="str">
        <f t="shared" si="3"/>
        <v/>
      </c>
      <c r="UX34" s="36" t="str">
        <f t="shared" si="191"/>
        <v/>
      </c>
      <c r="UY34" s="36" t="str">
        <f t="shared" si="4"/>
        <v/>
      </c>
      <c r="VA34" s="36" t="str">
        <f t="shared" si="192"/>
        <v/>
      </c>
      <c r="VB34" s="36" t="str">
        <f t="shared" si="5"/>
        <v/>
      </c>
      <c r="VD34" s="36" t="str">
        <f t="shared" si="193"/>
        <v/>
      </c>
      <c r="VE34" s="36" t="str">
        <f t="shared" si="6"/>
        <v/>
      </c>
      <c r="VH34" s="36" t="str">
        <f t="shared" si="194"/>
        <v/>
      </c>
      <c r="VI34" s="36" t="str">
        <f t="shared" si="7"/>
        <v/>
      </c>
      <c r="VK34" s="36" t="str">
        <f t="shared" si="195"/>
        <v/>
      </c>
      <c r="VL34" s="36" t="str">
        <f t="shared" si="8"/>
        <v/>
      </c>
      <c r="VN34" s="36" t="str">
        <f t="shared" si="196"/>
        <v/>
      </c>
      <c r="VO34" s="36" t="str">
        <f t="shared" si="9"/>
        <v/>
      </c>
      <c r="VQ34" s="36" t="str">
        <f t="shared" si="197"/>
        <v/>
      </c>
      <c r="VR34" s="36" t="str">
        <f t="shared" si="10"/>
        <v/>
      </c>
      <c r="VT34" s="36" t="str">
        <f t="shared" si="198"/>
        <v/>
      </c>
      <c r="VU34" s="36" t="str">
        <f t="shared" si="11"/>
        <v/>
      </c>
      <c r="VY34" s="33" t="str">
        <f t="shared" si="243"/>
        <v/>
      </c>
      <c r="WB34" s="36" t="str">
        <f t="shared" si="199"/>
        <v/>
      </c>
      <c r="WC34" s="33" t="str">
        <f t="shared" si="200"/>
        <v/>
      </c>
      <c r="WD34" s="32"/>
      <c r="WE34" s="32"/>
      <c r="WF34" s="36" t="str">
        <f t="shared" si="201"/>
        <v/>
      </c>
      <c r="WG34" s="33" t="str">
        <f t="shared" si="202"/>
        <v/>
      </c>
      <c r="WH34" s="32"/>
      <c r="WI34" s="32"/>
      <c r="WJ34" s="36" t="str">
        <f t="shared" si="203"/>
        <v/>
      </c>
      <c r="WK34" s="33" t="str">
        <f t="shared" si="204"/>
        <v/>
      </c>
      <c r="WL34" s="32"/>
      <c r="WM34" s="32"/>
      <c r="WN34" s="36" t="str">
        <f t="shared" si="205"/>
        <v/>
      </c>
      <c r="WO34" s="33" t="str">
        <f t="shared" si="206"/>
        <v/>
      </c>
      <c r="WP34" s="33"/>
      <c r="WQ34" s="32"/>
      <c r="WR34" s="36" t="str">
        <f t="shared" si="207"/>
        <v/>
      </c>
      <c r="WS34" s="33" t="str">
        <f t="shared" si="208"/>
        <v/>
      </c>
      <c r="WU34" s="33" t="str">
        <f t="shared" si="12"/>
        <v/>
      </c>
      <c r="WV34" s="33" t="str">
        <f t="shared" si="13"/>
        <v/>
      </c>
      <c r="WW34" s="33" t="str">
        <f t="shared" si="14"/>
        <v/>
      </c>
      <c r="WX34" s="33" t="str">
        <f t="shared" si="15"/>
        <v/>
      </c>
      <c r="WY34" s="33" t="str">
        <f t="shared" si="16"/>
        <v/>
      </c>
      <c r="WZ34" s="33" t="str">
        <f t="shared" si="17"/>
        <v/>
      </c>
      <c r="XA34" s="33" t="str">
        <f t="shared" si="18"/>
        <v/>
      </c>
      <c r="XB34" s="33" t="str">
        <f t="shared" si="19"/>
        <v/>
      </c>
      <c r="XC34" s="33" t="str">
        <f t="shared" si="20"/>
        <v/>
      </c>
    </row>
    <row r="35" spans="3:627" x14ac:dyDescent="0.35">
      <c r="C35" s="33" t="str">
        <f t="shared" si="21"/>
        <v/>
      </c>
      <c r="E35" s="32" t="str">
        <f t="shared" si="22"/>
        <v/>
      </c>
      <c r="F35" s="33" t="str">
        <f t="shared" si="23"/>
        <v/>
      </c>
      <c r="G35" s="33" t="str">
        <f t="shared" si="24"/>
        <v/>
      </c>
      <c r="J35" s="33" t="str">
        <f t="shared" si="25"/>
        <v/>
      </c>
      <c r="K35" s="33" t="str">
        <f t="shared" si="26"/>
        <v/>
      </c>
      <c r="L35" s="33" t="str">
        <f t="shared" si="27"/>
        <v/>
      </c>
      <c r="N35" s="33" t="str">
        <f t="shared" si="0"/>
        <v/>
      </c>
      <c r="O35" s="33" t="str">
        <f t="shared" si="1"/>
        <v/>
      </c>
      <c r="Q35" s="33" t="str">
        <f t="shared" si="28"/>
        <v/>
      </c>
      <c r="R35" s="33" t="str">
        <f t="shared" si="29"/>
        <v/>
      </c>
      <c r="U35" s="33" t="str">
        <f t="shared" si="30"/>
        <v/>
      </c>
      <c r="V35" s="33" t="str">
        <f t="shared" si="31"/>
        <v/>
      </c>
      <c r="X35" s="32"/>
      <c r="Y35" s="33" t="str">
        <f>IF(ISBLANK(X35),"",VLOOKUP(X35,resource_type!A:C,3,FALSE))</f>
        <v/>
      </c>
      <c r="Z35" s="33" t="str">
        <f>IF(ISBLANK(X35),"",VLOOKUP(X35,resource_type!A:C,2,FALSE))</f>
        <v/>
      </c>
      <c r="AA35" s="33" t="str">
        <f t="shared" si="32"/>
        <v/>
      </c>
      <c r="AB35" s="33" t="str">
        <f t="shared" si="33"/>
        <v/>
      </c>
      <c r="AC35" s="32"/>
      <c r="AD35" s="33" t="str">
        <f>IF(ISBLANK(AC35),"",VLOOKUP(AC35,resource_type!A:C,3,FALSE))</f>
        <v/>
      </c>
      <c r="AE35" s="32"/>
      <c r="AF35" s="33" t="str">
        <f>IF(ISBLANK(AE35),"",VLOOKUP(AE35,resource_type!A:C,3,FALSE))</f>
        <v/>
      </c>
      <c r="AH35" s="32"/>
      <c r="AI35" s="33" t="str">
        <f t="shared" si="34"/>
        <v/>
      </c>
      <c r="AJ35" s="32"/>
      <c r="AK35" s="33" t="str">
        <f t="shared" si="35"/>
        <v/>
      </c>
      <c r="AL35" s="32"/>
      <c r="AM35" s="33" t="str">
        <f t="shared" si="36"/>
        <v/>
      </c>
      <c r="AP35" s="36" t="str">
        <f t="shared" si="244"/>
        <v/>
      </c>
      <c r="AQ35" s="36" t="str">
        <f t="shared" si="245"/>
        <v/>
      </c>
      <c r="AT35" s="33" t="str">
        <f t="shared" si="222"/>
        <v/>
      </c>
      <c r="AU35" s="33" t="str">
        <f t="shared" si="38"/>
        <v/>
      </c>
      <c r="AV35" s="33" t="str">
        <f t="shared" si="39"/>
        <v/>
      </c>
      <c r="AW35" s="32"/>
      <c r="AX35" s="33" t="str">
        <f>IF(ISBLANK(AW35),"",VLOOKUP(AW35,role!A:E,2,FALSE))</f>
        <v/>
      </c>
      <c r="AY35" s="33" t="str">
        <f>IF(ISBLANK(AW35),"",VLOOKUP(AW35,role!A:E,3,FALSE))</f>
        <v/>
      </c>
      <c r="AZ35" s="33" t="str">
        <f>IF(ISBLANK(AW35),"",VLOOKUP(AW35,role!A:E,4,FALSE))</f>
        <v/>
      </c>
      <c r="BA35" s="33" t="str">
        <f>IF(ISBLANK(AW35),"",VLOOKUP(AW35,role!A:E,5,FALSE))</f>
        <v/>
      </c>
      <c r="BL35" s="33" t="str">
        <f t="shared" si="223"/>
        <v/>
      </c>
      <c r="BM35" s="33" t="str">
        <f t="shared" si="224"/>
        <v/>
      </c>
      <c r="BN35" s="33" t="str">
        <f t="shared" si="225"/>
        <v/>
      </c>
      <c r="BO35" s="32"/>
      <c r="BP35" s="33" t="str">
        <f>IF(ISBLANK(BO35),"",VLOOKUP(BO35,role!A:E,2,FALSE))</f>
        <v/>
      </c>
      <c r="BQ35" s="33" t="str">
        <f>IF(ISBLANK(BO35),"",VLOOKUP(BO35,role!A:E,3,FALSE))</f>
        <v/>
      </c>
      <c r="BR35" s="33" t="str">
        <f>IF(ISBLANK(BO35),"",VLOOKUP(BO35,role!A:E,4,FALSE))</f>
        <v/>
      </c>
      <c r="BS35" s="33" t="str">
        <f>IF(ISBLANK(BO35),"",VLOOKUP(BO35,role!A:E,5,FALSE))</f>
        <v/>
      </c>
      <c r="CD35" s="33" t="str">
        <f t="shared" si="40"/>
        <v/>
      </c>
      <c r="CE35" s="33" t="str">
        <f t="shared" si="41"/>
        <v/>
      </c>
      <c r="CF35" s="33" t="str">
        <f t="shared" si="42"/>
        <v/>
      </c>
      <c r="CG35" s="32"/>
      <c r="CH35" s="33" t="str">
        <f>IF(ISBLANK(CG35),"",VLOOKUP(CG35,role!A:E,2,FALSE))</f>
        <v/>
      </c>
      <c r="CI35" s="33" t="str">
        <f>IF(ISBLANK(CG35),"",VLOOKUP(CG35,role!A:E,3,FALSE))</f>
        <v/>
      </c>
      <c r="CJ35" s="33" t="str">
        <f>IF(ISBLANK(CG35),"",VLOOKUP(CG35,role!A:E,4,FALSE))</f>
        <v/>
      </c>
      <c r="CK35" s="33" t="str">
        <f>IF(ISBLANK(CG35),"",VLOOKUP(CG35,role!A:E,5,FALSE))</f>
        <v/>
      </c>
      <c r="CR35" s="32"/>
      <c r="CS35" s="32"/>
      <c r="CT35" s="41"/>
      <c r="CU35" s="32"/>
      <c r="CV35" s="33" t="str">
        <f t="shared" si="43"/>
        <v/>
      </c>
      <c r="CW35" s="33" t="str">
        <f t="shared" si="44"/>
        <v/>
      </c>
      <c r="CX35" s="33" t="str">
        <f t="shared" si="45"/>
        <v/>
      </c>
      <c r="CY35" s="32"/>
      <c r="CZ35" s="33" t="str">
        <f>IF(ISBLANK(CY35),"",VLOOKUP(CY35,role!A:E,2,FALSE))</f>
        <v/>
      </c>
      <c r="DA35" s="33" t="str">
        <f>IF(ISBLANK(CY35),"",VLOOKUP(CY35,role!A:E,3,FALSE))</f>
        <v/>
      </c>
      <c r="DB35" s="33" t="str">
        <f>IF(ISBLANK(CY35),"",VLOOKUP(CY35,role!A:E,4,FALSE))</f>
        <v/>
      </c>
      <c r="DC35" s="33" t="str">
        <f>IF(ISBLANK(CY35),"",VLOOKUP(CY35,role!A:E,5,FALSE))</f>
        <v/>
      </c>
      <c r="DJ35" s="32"/>
      <c r="DK35" s="32"/>
      <c r="DL35" s="41"/>
      <c r="DM35" s="32"/>
      <c r="DN35" s="33" t="str">
        <f t="shared" si="46"/>
        <v/>
      </c>
      <c r="DO35" s="33" t="str">
        <f t="shared" si="47"/>
        <v/>
      </c>
      <c r="DP35" s="33" t="str">
        <f t="shared" si="48"/>
        <v/>
      </c>
      <c r="DQ35" s="32"/>
      <c r="DR35" s="33" t="str">
        <f>IF(ISBLANK(DQ35),"",VLOOKUP(DQ35,role!A:E,2,FALSE))</f>
        <v/>
      </c>
      <c r="DS35" s="33" t="str">
        <f>IF(ISBLANK(DQ35),"",VLOOKUP(DQ35,role!A:E,3,FALSE))</f>
        <v/>
      </c>
      <c r="DT35" s="33" t="str">
        <f>IF(ISBLANK(DQ35),"",VLOOKUP(DQ35,role!A:E,4,FALSE))</f>
        <v/>
      </c>
      <c r="DU35" s="33" t="str">
        <f>IF(ISBLANK(DQ35),"",VLOOKUP(DQ35,role!A:E,5,FALSE))</f>
        <v/>
      </c>
      <c r="EB35" s="32"/>
      <c r="EC35" s="32"/>
      <c r="ED35" s="34"/>
      <c r="EE35" s="32"/>
      <c r="EF35" s="32"/>
      <c r="EG35" s="33" t="str">
        <f t="shared" si="49"/>
        <v/>
      </c>
      <c r="EH35" s="33" t="str">
        <f t="shared" si="50"/>
        <v/>
      </c>
      <c r="EI35" s="33" t="str">
        <f t="shared" si="51"/>
        <v/>
      </c>
      <c r="EJ35" s="32"/>
      <c r="EK35" s="33" t="str">
        <f>IF(ISBLANK(EJ35),"",VLOOKUP(EJ35,role!A:E,2,FALSE))</f>
        <v/>
      </c>
      <c r="EL35" s="33" t="str">
        <f>IF(ISBLANK(EJ35),"",VLOOKUP(EJ35,role!A:E,3,FALSE))</f>
        <v/>
      </c>
      <c r="EM35" s="33" t="str">
        <f>IF(ISBLANK(EJ35),"",VLOOKUP(EJ35,role!A:E,4,FALSE))</f>
        <v/>
      </c>
      <c r="EN35" s="33" t="str">
        <f>IF(ISBLANK(EJ35),"",VLOOKUP(EJ35,role!A:E,5,FALSE))</f>
        <v/>
      </c>
      <c r="EU35" s="32"/>
      <c r="EV35" s="32"/>
      <c r="EW35" s="41"/>
      <c r="EX35" s="32"/>
      <c r="EY35" s="33" t="str">
        <f t="shared" si="52"/>
        <v/>
      </c>
      <c r="EZ35" s="33" t="str">
        <f t="shared" si="53"/>
        <v/>
      </c>
      <c r="FA35" s="33" t="str">
        <f t="shared" si="54"/>
        <v/>
      </c>
      <c r="FB35" s="32"/>
      <c r="FC35" s="33" t="str">
        <f>IF(ISBLANK(FB35),"",VLOOKUP(FB35,role!A:E,2,FALSE))</f>
        <v/>
      </c>
      <c r="FD35" s="33" t="str">
        <f>IF(ISBLANK(FB35),"",VLOOKUP(FB35,role!A:E,3,FALSE))</f>
        <v/>
      </c>
      <c r="FE35" s="33" t="str">
        <f>IF(ISBLANK(FB35),"",VLOOKUP(FB35,role!A:E,4,FALSE))</f>
        <v/>
      </c>
      <c r="FF35" s="33" t="str">
        <f>IF(ISBLANK(FB35),"",VLOOKUP(FB35,role!A:E,5,FALSE))</f>
        <v/>
      </c>
      <c r="FM35" s="32"/>
      <c r="FN35" s="32"/>
      <c r="FO35" s="41"/>
      <c r="FP35" s="32"/>
      <c r="FQ35" s="33" t="str">
        <f t="shared" si="55"/>
        <v/>
      </c>
      <c r="FR35" s="33" t="str">
        <f t="shared" si="56"/>
        <v/>
      </c>
      <c r="FS35" s="33" t="str">
        <f t="shared" si="57"/>
        <v/>
      </c>
      <c r="FT35" s="32"/>
      <c r="FU35" s="33" t="str">
        <f>IF(ISBLANK(FT35),"",VLOOKUP(FT35,role!A:E,2,FALSE))</f>
        <v/>
      </c>
      <c r="FV35" s="33" t="str">
        <f>IF(ISBLANK(FT35),"",VLOOKUP(FT35,role!A:E,3,FALSE))</f>
        <v/>
      </c>
      <c r="FW35" s="33" t="str">
        <f>IF(ISBLANK(FT35),"",VLOOKUP(FT35,role!A:E,4,FALSE))</f>
        <v/>
      </c>
      <c r="FX35" s="33" t="str">
        <f>IF(ISBLANK(FT35),"",VLOOKUP(FT35,role!A:E,5,FALSE))</f>
        <v/>
      </c>
      <c r="GE35" s="32"/>
      <c r="GF35" s="32"/>
      <c r="GG35" s="41"/>
      <c r="GH35" s="32"/>
      <c r="GI35" s="33" t="str">
        <f t="shared" si="58"/>
        <v/>
      </c>
      <c r="GJ35" s="33" t="str">
        <f t="shared" si="59"/>
        <v/>
      </c>
      <c r="GK35" s="33" t="str">
        <f t="shared" si="60"/>
        <v/>
      </c>
      <c r="GL35" s="32"/>
      <c r="GM35" s="33" t="str">
        <f>IF(ISBLANK(GL35),"",VLOOKUP(GL35,role!A:E,2,FALSE))</f>
        <v/>
      </c>
      <c r="GN35" s="33" t="str">
        <f>IF(ISBLANK(GL35),"",VLOOKUP(GL35,role!A:E,3,FALSE))</f>
        <v/>
      </c>
      <c r="GO35" s="33" t="str">
        <f>IF(ISBLANK(GL35),"",VLOOKUP(GL35,role!A:E,4,FALSE))</f>
        <v/>
      </c>
      <c r="GP35" s="33" t="str">
        <f>IF(ISBLANK(GL35),"",VLOOKUP(GL35,role!A:E,5,FALSE))</f>
        <v/>
      </c>
      <c r="GW35" s="32"/>
      <c r="GX35" s="32"/>
      <c r="GY35" s="41"/>
      <c r="GZ35" s="32"/>
      <c r="HA35" s="33" t="str">
        <f t="shared" si="61"/>
        <v/>
      </c>
      <c r="HB35" s="33" t="str">
        <f t="shared" si="62"/>
        <v/>
      </c>
      <c r="HC35" s="33" t="str">
        <f t="shared" si="63"/>
        <v/>
      </c>
      <c r="HD35" s="32"/>
      <c r="HE35" s="33" t="str">
        <f>IF(ISBLANK(HD35),"",VLOOKUP(HD35,role!A:E,2,FALSE))</f>
        <v/>
      </c>
      <c r="HF35" s="33" t="str">
        <f>IF(ISBLANK(HD35),"",VLOOKUP(HD35,role!A:E,3,FALSE))</f>
        <v/>
      </c>
      <c r="HG35" s="33" t="str">
        <f>IF(ISBLANK(HD35),"",VLOOKUP(HD35,role!A:E,4,FALSE))</f>
        <v/>
      </c>
      <c r="HH35" s="33" t="str">
        <f>IF(ISBLANK(HD35),"",VLOOKUP(HD35,role!A:E,5,FALSE))</f>
        <v/>
      </c>
      <c r="HO35" s="32"/>
      <c r="HP35" s="32"/>
      <c r="HQ35" s="34"/>
      <c r="HR35" s="32"/>
      <c r="HS35" s="32"/>
      <c r="HT35" s="33" t="str">
        <f t="shared" si="64"/>
        <v/>
      </c>
      <c r="HU35" s="33" t="str">
        <f t="shared" si="65"/>
        <v/>
      </c>
      <c r="HV35" s="33" t="str">
        <f t="shared" si="66"/>
        <v/>
      </c>
      <c r="HW35" s="32"/>
      <c r="HX35" s="33" t="str">
        <f>IF(ISBLANK(HW35),"",VLOOKUP(HW35,role!A:E,2,FALSE))</f>
        <v/>
      </c>
      <c r="HY35" s="33" t="str">
        <f>IF(ISBLANK(HW35),"",VLOOKUP(HW35,role!A:E,3,FALSE))</f>
        <v/>
      </c>
      <c r="HZ35" s="33" t="str">
        <f>IF(ISBLANK(HW35),"",VLOOKUP(HW35,role!A:E,4,FALSE))</f>
        <v/>
      </c>
      <c r="IA35" s="33" t="str">
        <f>IF(ISBLANK(HW35),"",VLOOKUP(HW35,role!A:E,5,FALSE))</f>
        <v/>
      </c>
      <c r="IH35" s="32"/>
      <c r="II35" s="32"/>
      <c r="IJ35" s="41"/>
      <c r="IK35" s="32"/>
      <c r="IL35" s="33" t="str">
        <f t="shared" si="67"/>
        <v/>
      </c>
      <c r="IM35" s="33" t="str">
        <f t="shared" si="68"/>
        <v/>
      </c>
      <c r="IN35" s="33" t="str">
        <f t="shared" si="69"/>
        <v/>
      </c>
      <c r="IO35" s="32"/>
      <c r="IP35" s="33" t="str">
        <f>IF(ISBLANK(IO35),"",VLOOKUP(IO35,role!A:E,2,FALSE))</f>
        <v/>
      </c>
      <c r="IQ35" s="33" t="str">
        <f>IF(ISBLANK(IO35),"",VLOOKUP(IO35,role!A:E,3,FALSE))</f>
        <v/>
      </c>
      <c r="IR35" s="33" t="str">
        <f>IF(ISBLANK(IO35),"",VLOOKUP(IO35,role!A:E,4,FALSE))</f>
        <v/>
      </c>
      <c r="IS35" s="33" t="str">
        <f>IF(ISBLANK(IO35),"",VLOOKUP(IO35,role!A:E,5,FALSE))</f>
        <v/>
      </c>
      <c r="IZ35" s="32"/>
      <c r="JA35" s="32"/>
      <c r="JB35" s="41"/>
      <c r="JC35" s="32"/>
      <c r="JD35" s="33" t="str">
        <f t="shared" si="70"/>
        <v/>
      </c>
      <c r="JE35" s="33" t="str">
        <f t="shared" si="71"/>
        <v/>
      </c>
      <c r="JF35" s="33" t="str">
        <f t="shared" si="72"/>
        <v/>
      </c>
      <c r="JG35" s="32"/>
      <c r="JH35" s="33" t="str">
        <f>IF(ISBLANK(JG35),"",VLOOKUP(JG35,role!A:E,2,FALSE))</f>
        <v/>
      </c>
      <c r="JI35" s="33" t="str">
        <f>IF(ISBLANK(JG35),"",VLOOKUP(JG35,role!A:E,3,FALSE))</f>
        <v/>
      </c>
      <c r="JJ35" s="33" t="str">
        <f>IF(ISBLANK(JG35),"",VLOOKUP(JG35,role!A:E,4,FALSE))</f>
        <v/>
      </c>
      <c r="JK35" s="33" t="str">
        <f>IF(ISBLANK(JG35),"",VLOOKUP(JG35,role!A:E,5,FALSE))</f>
        <v/>
      </c>
      <c r="JR35" s="32"/>
      <c r="JS35" s="32"/>
      <c r="JT35" s="41"/>
      <c r="JU35" s="32"/>
      <c r="JV35" s="33" t="str">
        <f t="shared" si="73"/>
        <v/>
      </c>
      <c r="JW35" s="33" t="str">
        <f t="shared" si="74"/>
        <v/>
      </c>
      <c r="JX35" s="33" t="str">
        <f t="shared" si="75"/>
        <v/>
      </c>
      <c r="JY35" s="32"/>
      <c r="JZ35" s="33" t="str">
        <f>IF(ISBLANK(JY35),"",VLOOKUP(JY35,role!A:E,2,FALSE))</f>
        <v/>
      </c>
      <c r="KA35" s="33" t="str">
        <f>IF(ISBLANK(JY35),"",VLOOKUP(JY35,role!A:E,3,FALSE))</f>
        <v/>
      </c>
      <c r="KB35" s="33" t="str">
        <f>IF(ISBLANK(JY35),"",VLOOKUP(JY35,role!A:E,4,FALSE))</f>
        <v/>
      </c>
      <c r="KC35" s="33" t="str">
        <f>IF(ISBLANK(JY35),"",VLOOKUP(JY35,role!A:E,5,FALSE))</f>
        <v/>
      </c>
      <c r="KJ35" s="32"/>
      <c r="KK35" s="32"/>
      <c r="KL35" s="41"/>
      <c r="KM35" s="32"/>
      <c r="KN35" s="33" t="str">
        <f t="shared" si="76"/>
        <v/>
      </c>
      <c r="KO35" s="33" t="str">
        <f t="shared" si="77"/>
        <v/>
      </c>
      <c r="KP35" s="33" t="str">
        <f t="shared" si="78"/>
        <v/>
      </c>
      <c r="KQ35" s="32"/>
      <c r="KR35" s="33" t="str">
        <f>IF(ISBLANK(KQ35),"",VLOOKUP(KQ35,role!A:E,2,FALSE))</f>
        <v/>
      </c>
      <c r="KS35" s="33" t="str">
        <f>IF(ISBLANK(KQ35),"",VLOOKUP(KQ35,role!A:E,3,FALSE))</f>
        <v/>
      </c>
      <c r="KT35" s="33" t="str">
        <f>IF(ISBLANK(KQ35),"",VLOOKUP(KQ35,role!A:E,4,FALSE))</f>
        <v/>
      </c>
      <c r="KU35" s="33" t="str">
        <f>IF(ISBLANK(KQ35),"",VLOOKUP(KQ35,role!A:E,5,FALSE))</f>
        <v/>
      </c>
      <c r="LB35" s="32"/>
      <c r="LC35" s="32"/>
      <c r="LD35" s="41"/>
      <c r="LE35" s="32"/>
      <c r="LF35" s="33" t="str">
        <f t="shared" si="79"/>
        <v/>
      </c>
      <c r="LG35" s="33" t="str">
        <f t="shared" si="80"/>
        <v/>
      </c>
      <c r="LH35" s="33" t="str">
        <f t="shared" si="81"/>
        <v/>
      </c>
      <c r="LI35" s="32"/>
      <c r="LJ35" s="33" t="str">
        <f>IF(ISBLANK(LI35),"",VLOOKUP(LI35,role!A:E,2,FALSE))</f>
        <v/>
      </c>
      <c r="LK35" s="33" t="str">
        <f>IF(ISBLANK(LI35),"",VLOOKUP(LI35,role!A:E,3,FALSE))</f>
        <v/>
      </c>
      <c r="LL35" s="33" t="str">
        <f>IF(ISBLANK(LI35),"",VLOOKUP(LI35,role!A:E,4,FALSE))</f>
        <v/>
      </c>
      <c r="LM35" s="33" t="str">
        <f>IF(ISBLANK(LI35),"",VLOOKUP(LI35,role!A:E,5,FALSE))</f>
        <v/>
      </c>
      <c r="LT35" s="32"/>
      <c r="LU35" s="32"/>
      <c r="LV35" s="41"/>
      <c r="LW35" s="32"/>
      <c r="LX35" s="33" t="str">
        <f t="shared" si="82"/>
        <v/>
      </c>
      <c r="LY35" s="33" t="str">
        <f t="shared" si="83"/>
        <v/>
      </c>
      <c r="LZ35" s="33" t="str">
        <f t="shared" si="84"/>
        <v/>
      </c>
      <c r="MA35" s="32"/>
      <c r="MB35" s="33" t="str">
        <f>IF(ISBLANK(MA35),"",VLOOKUP(MA35,role!A:E,2,FALSE))</f>
        <v/>
      </c>
      <c r="MC35" s="33" t="str">
        <f>IF(ISBLANK(MA35),"",VLOOKUP(MA35,role!A:E,3,FALSE))</f>
        <v/>
      </c>
      <c r="MD35" s="33" t="str">
        <f>IF(ISBLANK(MA35),"",VLOOKUP(MA35,role!A:E,4,FALSE))</f>
        <v/>
      </c>
      <c r="ME35" s="33" t="str">
        <f>IF(ISBLANK(MA35),"",VLOOKUP(MA35,role!A:E,5,FALSE))</f>
        <v/>
      </c>
      <c r="ML35" s="32"/>
      <c r="MM35" s="32"/>
      <c r="MN35" s="41"/>
      <c r="MO35" s="32"/>
      <c r="MP35" s="33" t="str">
        <f t="shared" si="85"/>
        <v/>
      </c>
      <c r="MQ35" s="33" t="str">
        <f t="shared" si="86"/>
        <v/>
      </c>
      <c r="MR35" s="33" t="str">
        <f t="shared" si="87"/>
        <v/>
      </c>
      <c r="MS35" s="32"/>
      <c r="MT35" s="33" t="str">
        <f>IF(ISBLANK(MS35),"",VLOOKUP(MS35,role!A:E,2,FALSE))</f>
        <v/>
      </c>
      <c r="MU35" s="33" t="str">
        <f>IF(ISBLANK(MS35),"",VLOOKUP(MS35,role!A:E,3,FALSE))</f>
        <v/>
      </c>
      <c r="MV35" s="33" t="str">
        <f>IF(ISBLANK(MS35),"",VLOOKUP(MS35,role!A:E,4,FALSE))</f>
        <v/>
      </c>
      <c r="MW35" s="33" t="str">
        <f>IF(ISBLANK(MS35),"",VLOOKUP(MS35,role!A:E,5,FALSE))</f>
        <v/>
      </c>
      <c r="ND35" s="32"/>
      <c r="NE35" s="32"/>
      <c r="NF35" s="41"/>
      <c r="NG35" s="32"/>
      <c r="NH35" s="33" t="str">
        <f t="shared" si="88"/>
        <v/>
      </c>
      <c r="NI35" s="33" t="str">
        <f t="shared" si="89"/>
        <v/>
      </c>
      <c r="NJ35" s="33" t="str">
        <f t="shared" si="90"/>
        <v/>
      </c>
      <c r="NK35" s="32"/>
      <c r="NL35" s="33" t="str">
        <f>IF(ISBLANK(NK35),"",VLOOKUP(NK35,role!A:E,2,FALSE))</f>
        <v/>
      </c>
      <c r="NM35" s="33" t="str">
        <f>IF(ISBLANK(NK35),"",VLOOKUP(NK35,role!A:E,3,FALSE))</f>
        <v/>
      </c>
      <c r="NN35" s="33" t="str">
        <f>IF(ISBLANK(NK35),"",VLOOKUP(NK35,role!A:E,4,FALSE))</f>
        <v/>
      </c>
      <c r="NO35" s="33" t="str">
        <f>IF(ISBLANK(NK35),"",VLOOKUP(NK35,role!A:E,5,FALSE))</f>
        <v/>
      </c>
      <c r="NV35" s="32"/>
      <c r="NW35" s="32"/>
      <c r="NX35" s="41"/>
      <c r="NY35" s="32"/>
      <c r="NZ35" s="33" t="str">
        <f t="shared" si="91"/>
        <v/>
      </c>
      <c r="OA35" s="33" t="str">
        <f t="shared" si="92"/>
        <v/>
      </c>
      <c r="OB35" s="33" t="str">
        <f t="shared" si="93"/>
        <v/>
      </c>
      <c r="OC35" s="32"/>
      <c r="OD35" s="33" t="str">
        <f>IF(ISBLANK(OC35),"",VLOOKUP(OC35,role!A:E,2,FALSE))</f>
        <v/>
      </c>
      <c r="OE35" s="33" t="str">
        <f>IF(ISBLANK(OC35),"",VLOOKUP(OC35,role!A:E,3,FALSE))</f>
        <v/>
      </c>
      <c r="OF35" s="33" t="str">
        <f>IF(ISBLANK(OC35),"",VLOOKUP(OC35,role!A:E,4,FALSE))</f>
        <v/>
      </c>
      <c r="OG35" s="33" t="str">
        <f>IF(ISBLANK(OC35),"",VLOOKUP(OC35,role!A:E,5,FALSE))</f>
        <v/>
      </c>
      <c r="OR35" s="36" t="str">
        <f t="shared" si="94"/>
        <v/>
      </c>
      <c r="OS35" s="33" t="str">
        <f t="shared" si="95"/>
        <v/>
      </c>
      <c r="OT35" s="33" t="str">
        <f t="shared" si="226"/>
        <v/>
      </c>
      <c r="OU35" s="33" t="str">
        <f t="shared" si="227"/>
        <v/>
      </c>
      <c r="OV35" s="33" t="str">
        <f t="shared" si="228"/>
        <v/>
      </c>
      <c r="OW35" s="33" t="str">
        <f t="shared" si="229"/>
        <v/>
      </c>
      <c r="OY35" s="36" t="str">
        <f t="shared" si="100"/>
        <v/>
      </c>
      <c r="OZ35" s="33" t="str">
        <f t="shared" si="101"/>
        <v/>
      </c>
      <c r="PA35" s="33" t="str">
        <f t="shared" si="102"/>
        <v/>
      </c>
      <c r="PB35" s="33" t="str">
        <f t="shared" si="103"/>
        <v/>
      </c>
      <c r="PC35" s="33" t="str">
        <f t="shared" si="104"/>
        <v/>
      </c>
      <c r="PD35" s="33" t="str">
        <f t="shared" si="105"/>
        <v/>
      </c>
      <c r="PF35" s="36" t="str">
        <f t="shared" si="106"/>
        <v/>
      </c>
      <c r="PG35" s="33" t="str">
        <f t="shared" si="107"/>
        <v/>
      </c>
      <c r="PH35" s="33" t="str">
        <f t="shared" si="108"/>
        <v/>
      </c>
      <c r="PI35" s="33" t="str">
        <f t="shared" si="109"/>
        <v/>
      </c>
      <c r="PJ35" s="33" t="str">
        <f t="shared" si="110"/>
        <v/>
      </c>
      <c r="PK35" s="33" t="str">
        <f t="shared" si="111"/>
        <v/>
      </c>
      <c r="PM35" s="36" t="str">
        <f t="shared" si="112"/>
        <v/>
      </c>
      <c r="PN35" s="33" t="str">
        <f t="shared" si="113"/>
        <v/>
      </c>
      <c r="PO35" s="33" t="str">
        <f t="shared" si="114"/>
        <v/>
      </c>
      <c r="PP35" s="33" t="str">
        <f t="shared" si="115"/>
        <v/>
      </c>
      <c r="PQ35" s="33" t="str">
        <f t="shared" si="116"/>
        <v/>
      </c>
      <c r="PR35" s="33" t="str">
        <f t="shared" si="117"/>
        <v/>
      </c>
      <c r="PT35" s="36" t="str">
        <f t="shared" si="118"/>
        <v/>
      </c>
      <c r="PU35" s="33" t="str">
        <f t="shared" si="119"/>
        <v/>
      </c>
      <c r="PV35" s="33" t="str">
        <f t="shared" si="120"/>
        <v/>
      </c>
      <c r="PW35" s="33" t="str">
        <f t="shared" si="121"/>
        <v/>
      </c>
      <c r="PX35" s="33" t="str">
        <f t="shared" si="122"/>
        <v/>
      </c>
      <c r="PY35" s="33" t="str">
        <f t="shared" si="123"/>
        <v/>
      </c>
      <c r="QB35" s="36" t="str">
        <f t="shared" si="124"/>
        <v/>
      </c>
      <c r="QC35" s="33" t="str">
        <f t="shared" si="125"/>
        <v/>
      </c>
      <c r="QD35" s="33" t="str">
        <f t="shared" si="126"/>
        <v/>
      </c>
      <c r="QE35" s="33" t="str">
        <f t="shared" si="127"/>
        <v/>
      </c>
      <c r="QF35" s="33" t="str">
        <f t="shared" si="128"/>
        <v/>
      </c>
      <c r="QG35" s="33" t="str">
        <f t="shared" si="129"/>
        <v/>
      </c>
      <c r="QI35" s="36" t="str">
        <f t="shared" si="130"/>
        <v/>
      </c>
      <c r="QJ35" s="33" t="str">
        <f t="shared" si="131"/>
        <v/>
      </c>
      <c r="QK35" s="33" t="str">
        <f t="shared" si="132"/>
        <v/>
      </c>
      <c r="QL35" s="33" t="str">
        <f t="shared" si="133"/>
        <v/>
      </c>
      <c r="QM35" s="33" t="str">
        <f t="shared" si="134"/>
        <v/>
      </c>
      <c r="QN35" s="33" t="str">
        <f t="shared" si="135"/>
        <v/>
      </c>
      <c r="QP35" s="36" t="str">
        <f t="shared" si="136"/>
        <v/>
      </c>
      <c r="QQ35" s="33" t="str">
        <f t="shared" si="137"/>
        <v/>
      </c>
      <c r="QR35" s="33" t="str">
        <f t="shared" si="138"/>
        <v/>
      </c>
      <c r="QS35" s="33" t="str">
        <f t="shared" si="139"/>
        <v/>
      </c>
      <c r="QT35" s="33" t="str">
        <f t="shared" si="140"/>
        <v/>
      </c>
      <c r="QU35" s="33" t="str">
        <f t="shared" si="141"/>
        <v/>
      </c>
      <c r="QW35" s="36" t="str">
        <f t="shared" si="142"/>
        <v/>
      </c>
      <c r="QX35" s="33" t="str">
        <f t="shared" si="143"/>
        <v/>
      </c>
      <c r="QY35" s="33" t="str">
        <f t="shared" si="144"/>
        <v/>
      </c>
      <c r="QZ35" s="33" t="str">
        <f t="shared" si="145"/>
        <v/>
      </c>
      <c r="RA35" s="33" t="str">
        <f t="shared" si="146"/>
        <v/>
      </c>
      <c r="RB35" s="33" t="str">
        <f t="shared" si="147"/>
        <v/>
      </c>
      <c r="RD35" s="36" t="str">
        <f t="shared" si="148"/>
        <v/>
      </c>
      <c r="RE35" s="33" t="str">
        <f t="shared" si="149"/>
        <v/>
      </c>
      <c r="RF35" s="33" t="str">
        <f t="shared" si="150"/>
        <v/>
      </c>
      <c r="RG35" s="33" t="str">
        <f t="shared" si="151"/>
        <v/>
      </c>
      <c r="RH35" s="33" t="str">
        <f t="shared" si="152"/>
        <v/>
      </c>
      <c r="RI35" s="33" t="str">
        <f t="shared" si="153"/>
        <v/>
      </c>
      <c r="RM35" s="33" t="str">
        <f t="shared" si="154"/>
        <v/>
      </c>
      <c r="RO35" s="33" t="str">
        <f t="shared" si="155"/>
        <v/>
      </c>
      <c r="RQ35" s="33" t="str">
        <f t="shared" si="156"/>
        <v/>
      </c>
      <c r="RS35" s="33" t="str">
        <f t="shared" si="156"/>
        <v/>
      </c>
      <c r="RU35" s="33" t="str">
        <f t="shared" ref="RU35" si="598">IF(ISBLANK(RT35),"","topic")</f>
        <v/>
      </c>
      <c r="RW35" s="33" t="str">
        <f t="shared" ref="RW35" si="599">IF(ISBLANK(RV35),"","topic")</f>
        <v/>
      </c>
      <c r="RY35" s="33" t="str">
        <f t="shared" ref="RY35" si="600">IF(ISBLANK(RX35),"","topic")</f>
        <v/>
      </c>
      <c r="SA35" s="33" t="str">
        <f t="shared" ref="SA35" si="601">IF(ISBLANK(RZ35),"","topic")</f>
        <v/>
      </c>
      <c r="SC35" s="33" t="str">
        <f t="shared" ref="SC35" si="602">IF(ISBLANK(SB35),"","topic")</f>
        <v/>
      </c>
      <c r="SE35" s="33" t="str">
        <f t="shared" ref="SE35" si="603">IF(ISBLANK(SD35),"","topic")</f>
        <v/>
      </c>
      <c r="SG35" s="33" t="str">
        <f t="shared" ref="SG35" si="604">IF(ISBLANK(SF35),"","topic")</f>
        <v/>
      </c>
      <c r="SJ35" s="33" t="str">
        <f t="shared" si="164"/>
        <v/>
      </c>
      <c r="SL35" s="33" t="str">
        <f t="shared" si="165"/>
        <v/>
      </c>
      <c r="SN35" s="33" t="str">
        <f t="shared" si="166"/>
        <v/>
      </c>
      <c r="SP35" s="33" t="str">
        <f t="shared" si="167"/>
        <v/>
      </c>
      <c r="SR35" s="33" t="str">
        <f t="shared" si="168"/>
        <v/>
      </c>
      <c r="SU35" s="33" t="str">
        <f t="shared" si="169"/>
        <v/>
      </c>
      <c r="SW35" s="33" t="str">
        <f t="shared" si="169"/>
        <v/>
      </c>
      <c r="SY35" s="33" t="str">
        <f t="shared" si="169"/>
        <v/>
      </c>
      <c r="TA35" s="33" t="str">
        <f t="shared" si="169"/>
        <v/>
      </c>
      <c r="TC35" s="33" t="str">
        <f t="shared" si="170"/>
        <v/>
      </c>
      <c r="TF35" s="33" t="str">
        <f t="shared" si="171"/>
        <v/>
      </c>
      <c r="TH35" s="33" t="str">
        <f t="shared" si="171"/>
        <v/>
      </c>
      <c r="TJ35" s="33" t="str">
        <f t="shared" ref="TJ35" si="605">IF(ISBLANK(TI35),"","geographic")</f>
        <v/>
      </c>
      <c r="TL35" s="33" t="str">
        <f t="shared" ref="TL35" si="606">IF(ISBLANK(TK35),"","geographic")</f>
        <v/>
      </c>
      <c r="TN35" s="33" t="str">
        <f t="shared" ref="TN35" si="607">IF(ISBLANK(TM35),"","geographic")</f>
        <v/>
      </c>
      <c r="TQ35" s="33" t="str">
        <f t="shared" si="175"/>
        <v/>
      </c>
      <c r="TS35" s="33" t="str">
        <f t="shared" si="175"/>
        <v/>
      </c>
      <c r="TU35" s="33" t="str">
        <f t="shared" ref="TU35" si="608">IF(ISBLANK(TT35),"","temporal")</f>
        <v/>
      </c>
      <c r="TW35" s="33" t="str">
        <f t="shared" ref="TW35" si="609">IF(ISBLANK(TV35),"","temporal")</f>
        <v/>
      </c>
      <c r="TY35" s="33" t="str">
        <f t="shared" ref="TY35" si="610">IF(ISBLANK(TX35),"","temporal")</f>
        <v/>
      </c>
      <c r="UA35" s="32"/>
      <c r="UB35" s="33" t="str">
        <f t="shared" si="179"/>
        <v/>
      </c>
      <c r="UC35" s="33" t="str">
        <f t="shared" si="180"/>
        <v/>
      </c>
      <c r="UD35" s="32"/>
      <c r="UE35" s="33" t="str">
        <f t="shared" si="181"/>
        <v/>
      </c>
      <c r="UF35" s="33" t="str">
        <f t="shared" si="259"/>
        <v/>
      </c>
      <c r="UG35" s="32"/>
      <c r="UH35" s="33" t="str">
        <f t="shared" si="183"/>
        <v/>
      </c>
      <c r="UI35" s="33" t="str">
        <f t="shared" si="184"/>
        <v/>
      </c>
      <c r="UJ35" s="32"/>
      <c r="UK35" s="33" t="str">
        <f t="shared" si="185"/>
        <v/>
      </c>
      <c r="UL35" s="33" t="str">
        <f t="shared" si="186"/>
        <v/>
      </c>
      <c r="UM35" s="32"/>
      <c r="UN35" s="33" t="str">
        <f t="shared" si="187"/>
        <v/>
      </c>
      <c r="UO35" s="33" t="str">
        <f t="shared" si="188"/>
        <v/>
      </c>
      <c r="UR35" s="36" t="str">
        <f t="shared" si="189"/>
        <v/>
      </c>
      <c r="US35" s="36" t="str">
        <f t="shared" si="2"/>
        <v/>
      </c>
      <c r="UU35" s="36" t="str">
        <f t="shared" si="190"/>
        <v/>
      </c>
      <c r="UV35" s="36" t="str">
        <f t="shared" si="3"/>
        <v/>
      </c>
      <c r="UX35" s="36" t="str">
        <f t="shared" si="191"/>
        <v/>
      </c>
      <c r="UY35" s="36" t="str">
        <f t="shared" si="4"/>
        <v/>
      </c>
      <c r="VA35" s="36" t="str">
        <f t="shared" si="192"/>
        <v/>
      </c>
      <c r="VB35" s="36" t="str">
        <f t="shared" si="5"/>
        <v/>
      </c>
      <c r="VD35" s="36" t="str">
        <f t="shared" si="193"/>
        <v/>
      </c>
      <c r="VE35" s="36" t="str">
        <f t="shared" si="6"/>
        <v/>
      </c>
      <c r="VH35" s="36" t="str">
        <f t="shared" si="194"/>
        <v/>
      </c>
      <c r="VI35" s="36" t="str">
        <f t="shared" si="7"/>
        <v/>
      </c>
      <c r="VK35" s="36" t="str">
        <f t="shared" si="195"/>
        <v/>
      </c>
      <c r="VL35" s="36" t="str">
        <f t="shared" si="8"/>
        <v/>
      </c>
      <c r="VN35" s="36" t="str">
        <f t="shared" si="196"/>
        <v/>
      </c>
      <c r="VO35" s="36" t="str">
        <f t="shared" si="9"/>
        <v/>
      </c>
      <c r="VQ35" s="36" t="str">
        <f t="shared" si="197"/>
        <v/>
      </c>
      <c r="VR35" s="36" t="str">
        <f t="shared" si="10"/>
        <v/>
      </c>
      <c r="VT35" s="36" t="str">
        <f t="shared" si="198"/>
        <v/>
      </c>
      <c r="VU35" s="36" t="str">
        <f t="shared" si="11"/>
        <v/>
      </c>
      <c r="VY35" s="33" t="str">
        <f t="shared" si="243"/>
        <v/>
      </c>
      <c r="WB35" s="36" t="str">
        <f t="shared" si="199"/>
        <v/>
      </c>
      <c r="WC35" s="33" t="str">
        <f t="shared" si="200"/>
        <v/>
      </c>
      <c r="WD35" s="32"/>
      <c r="WE35" s="32"/>
      <c r="WF35" s="36" t="str">
        <f t="shared" si="201"/>
        <v/>
      </c>
      <c r="WG35" s="33" t="str">
        <f t="shared" si="202"/>
        <v/>
      </c>
      <c r="WH35" s="32"/>
      <c r="WI35" s="32"/>
      <c r="WJ35" s="36" t="str">
        <f t="shared" si="203"/>
        <v/>
      </c>
      <c r="WK35" s="33" t="str">
        <f t="shared" si="204"/>
        <v/>
      </c>
      <c r="WL35" s="32"/>
      <c r="WM35" s="32"/>
      <c r="WN35" s="36" t="str">
        <f t="shared" si="205"/>
        <v/>
      </c>
      <c r="WO35" s="33" t="str">
        <f t="shared" si="206"/>
        <v/>
      </c>
      <c r="WP35" s="33"/>
      <c r="WQ35" s="32"/>
      <c r="WR35" s="36" t="str">
        <f t="shared" si="207"/>
        <v/>
      </c>
      <c r="WS35" s="33" t="str">
        <f t="shared" si="208"/>
        <v/>
      </c>
      <c r="WU35" s="33" t="str">
        <f t="shared" si="12"/>
        <v/>
      </c>
      <c r="WV35" s="33" t="str">
        <f t="shared" si="13"/>
        <v/>
      </c>
      <c r="WW35" s="33" t="str">
        <f t="shared" si="14"/>
        <v/>
      </c>
      <c r="WX35" s="33" t="str">
        <f t="shared" si="15"/>
        <v/>
      </c>
      <c r="WY35" s="33" t="str">
        <f t="shared" si="16"/>
        <v/>
      </c>
      <c r="WZ35" s="33" t="str">
        <f t="shared" si="17"/>
        <v/>
      </c>
      <c r="XA35" s="33" t="str">
        <f t="shared" si="18"/>
        <v/>
      </c>
      <c r="XB35" s="33" t="str">
        <f t="shared" si="19"/>
        <v/>
      </c>
      <c r="XC35" s="33" t="str">
        <f t="shared" si="20"/>
        <v/>
      </c>
    </row>
    <row r="36" spans="3:627" x14ac:dyDescent="0.35">
      <c r="C36" s="33" t="str">
        <f t="shared" si="21"/>
        <v/>
      </c>
      <c r="E36" s="32" t="str">
        <f t="shared" si="22"/>
        <v/>
      </c>
      <c r="F36" s="33" t="str">
        <f t="shared" si="23"/>
        <v/>
      </c>
      <c r="G36" s="33" t="str">
        <f t="shared" si="24"/>
        <v/>
      </c>
      <c r="J36" s="33" t="str">
        <f t="shared" si="25"/>
        <v/>
      </c>
      <c r="K36" s="33" t="str">
        <f t="shared" si="26"/>
        <v/>
      </c>
      <c r="L36" s="33" t="str">
        <f t="shared" si="27"/>
        <v/>
      </c>
      <c r="N36" s="33" t="str">
        <f t="shared" ref="N36:N67" si="611">IF(AND(NOT(ISBLANK(I36)),NOT(ISBLANK(M36))),"end","")</f>
        <v/>
      </c>
      <c r="O36" s="33" t="str">
        <f t="shared" ref="O36:O67" si="612">IF(ISBLANK(M36),"",CONCATENATE(I36,"/",M36))</f>
        <v/>
      </c>
      <c r="Q36" s="33" t="str">
        <f t="shared" si="28"/>
        <v/>
      </c>
      <c r="R36" s="33" t="str">
        <f t="shared" si="29"/>
        <v/>
      </c>
      <c r="U36" s="33" t="str">
        <f t="shared" si="30"/>
        <v/>
      </c>
      <c r="V36" s="33" t="str">
        <f t="shared" si="31"/>
        <v/>
      </c>
      <c r="X36" s="32"/>
      <c r="Y36" s="33" t="str">
        <f>IF(ISBLANK(X36),"",VLOOKUP(X36,resource_type!A:C,3,FALSE))</f>
        <v/>
      </c>
      <c r="Z36" s="33" t="str">
        <f>IF(ISBLANK(X36),"",VLOOKUP(X36,resource_type!A:C,2,FALSE))</f>
        <v/>
      </c>
      <c r="AA36" s="33" t="str">
        <f t="shared" si="32"/>
        <v/>
      </c>
      <c r="AB36" s="33" t="str">
        <f t="shared" si="33"/>
        <v/>
      </c>
      <c r="AC36" s="32"/>
      <c r="AD36" s="33" t="str">
        <f>IF(ISBLANK(AC36),"",VLOOKUP(AC36,resource_type!A:C,3,FALSE))</f>
        <v/>
      </c>
      <c r="AE36" s="32"/>
      <c r="AF36" s="33" t="str">
        <f>IF(ISBLANK(AE36),"",VLOOKUP(AE36,resource_type!A:C,3,FALSE))</f>
        <v/>
      </c>
      <c r="AH36" s="32"/>
      <c r="AI36" s="33" t="str">
        <f t="shared" si="34"/>
        <v/>
      </c>
      <c r="AJ36" s="32"/>
      <c r="AK36" s="33" t="str">
        <f t="shared" si="35"/>
        <v/>
      </c>
      <c r="AL36" s="32"/>
      <c r="AM36" s="33" t="str">
        <f t="shared" si="36"/>
        <v/>
      </c>
      <c r="AP36" s="36" t="str">
        <f t="shared" si="244"/>
        <v/>
      </c>
      <c r="AQ36" s="36" t="str">
        <f t="shared" si="245"/>
        <v/>
      </c>
      <c r="AT36" s="33" t="str">
        <f t="shared" si="222"/>
        <v/>
      </c>
      <c r="AU36" s="33" t="str">
        <f t="shared" si="38"/>
        <v/>
      </c>
      <c r="AV36" s="33" t="str">
        <f t="shared" si="39"/>
        <v/>
      </c>
      <c r="AW36" s="32"/>
      <c r="AX36" s="33" t="str">
        <f>IF(ISBLANK(AW36),"",VLOOKUP(AW36,role!A:E,2,FALSE))</f>
        <v/>
      </c>
      <c r="AY36" s="33" t="str">
        <f>IF(ISBLANK(AW36),"",VLOOKUP(AW36,role!A:E,3,FALSE))</f>
        <v/>
      </c>
      <c r="AZ36" s="33" t="str">
        <f>IF(ISBLANK(AW36),"",VLOOKUP(AW36,role!A:E,4,FALSE))</f>
        <v/>
      </c>
      <c r="BA36" s="33" t="str">
        <f>IF(ISBLANK(AW36),"",VLOOKUP(AW36,role!A:E,5,FALSE))</f>
        <v/>
      </c>
      <c r="BL36" s="33" t="str">
        <f t="shared" si="223"/>
        <v/>
      </c>
      <c r="BM36" s="33" t="str">
        <f t="shared" si="224"/>
        <v/>
      </c>
      <c r="BN36" s="33" t="str">
        <f t="shared" si="225"/>
        <v/>
      </c>
      <c r="BO36" s="32"/>
      <c r="BP36" s="33" t="str">
        <f>IF(ISBLANK(BO36),"",VLOOKUP(BO36,role!A:E,2,FALSE))</f>
        <v/>
      </c>
      <c r="BQ36" s="33" t="str">
        <f>IF(ISBLANK(BO36),"",VLOOKUP(BO36,role!A:E,3,FALSE))</f>
        <v/>
      </c>
      <c r="BR36" s="33" t="str">
        <f>IF(ISBLANK(BO36),"",VLOOKUP(BO36,role!A:E,4,FALSE))</f>
        <v/>
      </c>
      <c r="BS36" s="33" t="str">
        <f>IF(ISBLANK(BO36),"",VLOOKUP(BO36,role!A:E,5,FALSE))</f>
        <v/>
      </c>
      <c r="CD36" s="33" t="str">
        <f t="shared" si="40"/>
        <v/>
      </c>
      <c r="CE36" s="33" t="str">
        <f t="shared" si="41"/>
        <v/>
      </c>
      <c r="CF36" s="33" t="str">
        <f t="shared" si="42"/>
        <v/>
      </c>
      <c r="CG36" s="32"/>
      <c r="CH36" s="33" t="str">
        <f>IF(ISBLANK(CG36),"",VLOOKUP(CG36,role!A:E,2,FALSE))</f>
        <v/>
      </c>
      <c r="CI36" s="33" t="str">
        <f>IF(ISBLANK(CG36),"",VLOOKUP(CG36,role!A:E,3,FALSE))</f>
        <v/>
      </c>
      <c r="CJ36" s="33" t="str">
        <f>IF(ISBLANK(CG36),"",VLOOKUP(CG36,role!A:E,4,FALSE))</f>
        <v/>
      </c>
      <c r="CK36" s="33" t="str">
        <f>IF(ISBLANK(CG36),"",VLOOKUP(CG36,role!A:E,5,FALSE))</f>
        <v/>
      </c>
      <c r="CR36" s="32"/>
      <c r="CS36" s="32"/>
      <c r="CT36" s="41"/>
      <c r="CU36" s="32"/>
      <c r="CV36" s="33" t="str">
        <f t="shared" si="43"/>
        <v/>
      </c>
      <c r="CW36" s="33" t="str">
        <f t="shared" si="44"/>
        <v/>
      </c>
      <c r="CX36" s="33" t="str">
        <f t="shared" si="45"/>
        <v/>
      </c>
      <c r="CY36" s="32"/>
      <c r="CZ36" s="33" t="str">
        <f>IF(ISBLANK(CY36),"",VLOOKUP(CY36,role!A:E,2,FALSE))</f>
        <v/>
      </c>
      <c r="DA36" s="33" t="str">
        <f>IF(ISBLANK(CY36),"",VLOOKUP(CY36,role!A:E,3,FALSE))</f>
        <v/>
      </c>
      <c r="DB36" s="33" t="str">
        <f>IF(ISBLANK(CY36),"",VLOOKUP(CY36,role!A:E,4,FALSE))</f>
        <v/>
      </c>
      <c r="DC36" s="33" t="str">
        <f>IF(ISBLANK(CY36),"",VLOOKUP(CY36,role!A:E,5,FALSE))</f>
        <v/>
      </c>
      <c r="DJ36" s="32"/>
      <c r="DK36" s="32"/>
      <c r="DL36" s="41"/>
      <c r="DM36" s="32"/>
      <c r="DN36" s="33" t="str">
        <f t="shared" si="46"/>
        <v/>
      </c>
      <c r="DO36" s="33" t="str">
        <f t="shared" si="47"/>
        <v/>
      </c>
      <c r="DP36" s="33" t="str">
        <f t="shared" si="48"/>
        <v/>
      </c>
      <c r="DQ36" s="32"/>
      <c r="DR36" s="33" t="str">
        <f>IF(ISBLANK(DQ36),"",VLOOKUP(DQ36,role!A:E,2,FALSE))</f>
        <v/>
      </c>
      <c r="DS36" s="33" t="str">
        <f>IF(ISBLANK(DQ36),"",VLOOKUP(DQ36,role!A:E,3,FALSE))</f>
        <v/>
      </c>
      <c r="DT36" s="33" t="str">
        <f>IF(ISBLANK(DQ36),"",VLOOKUP(DQ36,role!A:E,4,FALSE))</f>
        <v/>
      </c>
      <c r="DU36" s="33" t="str">
        <f>IF(ISBLANK(DQ36),"",VLOOKUP(DQ36,role!A:E,5,FALSE))</f>
        <v/>
      </c>
      <c r="EB36" s="32"/>
      <c r="EC36" s="32"/>
      <c r="ED36" s="34"/>
      <c r="EE36" s="32"/>
      <c r="EF36" s="32"/>
      <c r="EG36" s="33" t="str">
        <f t="shared" si="49"/>
        <v/>
      </c>
      <c r="EH36" s="33" t="str">
        <f t="shared" si="50"/>
        <v/>
      </c>
      <c r="EI36" s="33" t="str">
        <f t="shared" si="51"/>
        <v/>
      </c>
      <c r="EJ36" s="32"/>
      <c r="EK36" s="33" t="str">
        <f>IF(ISBLANK(EJ36),"",VLOOKUP(EJ36,role!A:E,2,FALSE))</f>
        <v/>
      </c>
      <c r="EL36" s="33" t="str">
        <f>IF(ISBLANK(EJ36),"",VLOOKUP(EJ36,role!A:E,3,FALSE))</f>
        <v/>
      </c>
      <c r="EM36" s="33" t="str">
        <f>IF(ISBLANK(EJ36),"",VLOOKUP(EJ36,role!A:E,4,FALSE))</f>
        <v/>
      </c>
      <c r="EN36" s="33" t="str">
        <f>IF(ISBLANK(EJ36),"",VLOOKUP(EJ36,role!A:E,5,FALSE))</f>
        <v/>
      </c>
      <c r="EU36" s="32"/>
      <c r="EV36" s="32"/>
      <c r="EW36" s="41"/>
      <c r="EX36" s="32"/>
      <c r="EY36" s="33" t="str">
        <f t="shared" si="52"/>
        <v/>
      </c>
      <c r="EZ36" s="33" t="str">
        <f t="shared" si="53"/>
        <v/>
      </c>
      <c r="FA36" s="33" t="str">
        <f t="shared" si="54"/>
        <v/>
      </c>
      <c r="FB36" s="32"/>
      <c r="FC36" s="33" t="str">
        <f>IF(ISBLANK(FB36),"",VLOOKUP(FB36,role!A:E,2,FALSE))</f>
        <v/>
      </c>
      <c r="FD36" s="33" t="str">
        <f>IF(ISBLANK(FB36),"",VLOOKUP(FB36,role!A:E,3,FALSE))</f>
        <v/>
      </c>
      <c r="FE36" s="33" t="str">
        <f>IF(ISBLANK(FB36),"",VLOOKUP(FB36,role!A:E,4,FALSE))</f>
        <v/>
      </c>
      <c r="FF36" s="33" t="str">
        <f>IF(ISBLANK(FB36),"",VLOOKUP(FB36,role!A:E,5,FALSE))</f>
        <v/>
      </c>
      <c r="FM36" s="32"/>
      <c r="FN36" s="32"/>
      <c r="FO36" s="41"/>
      <c r="FP36" s="32"/>
      <c r="FQ36" s="33" t="str">
        <f t="shared" si="55"/>
        <v/>
      </c>
      <c r="FR36" s="33" t="str">
        <f t="shared" si="56"/>
        <v/>
      </c>
      <c r="FS36" s="33" t="str">
        <f t="shared" si="57"/>
        <v/>
      </c>
      <c r="FT36" s="32"/>
      <c r="FU36" s="33" t="str">
        <f>IF(ISBLANK(FT36),"",VLOOKUP(FT36,role!A:E,2,FALSE))</f>
        <v/>
      </c>
      <c r="FV36" s="33" t="str">
        <f>IF(ISBLANK(FT36),"",VLOOKUP(FT36,role!A:E,3,FALSE))</f>
        <v/>
      </c>
      <c r="FW36" s="33" t="str">
        <f>IF(ISBLANK(FT36),"",VLOOKUP(FT36,role!A:E,4,FALSE))</f>
        <v/>
      </c>
      <c r="FX36" s="33" t="str">
        <f>IF(ISBLANK(FT36),"",VLOOKUP(FT36,role!A:E,5,FALSE))</f>
        <v/>
      </c>
      <c r="GE36" s="32"/>
      <c r="GF36" s="32"/>
      <c r="GG36" s="41"/>
      <c r="GH36" s="32"/>
      <c r="GI36" s="33" t="str">
        <f t="shared" si="58"/>
        <v/>
      </c>
      <c r="GJ36" s="33" t="str">
        <f t="shared" si="59"/>
        <v/>
      </c>
      <c r="GK36" s="33" t="str">
        <f t="shared" si="60"/>
        <v/>
      </c>
      <c r="GL36" s="32"/>
      <c r="GM36" s="33" t="str">
        <f>IF(ISBLANK(GL36),"",VLOOKUP(GL36,role!A:E,2,FALSE))</f>
        <v/>
      </c>
      <c r="GN36" s="33" t="str">
        <f>IF(ISBLANK(GL36),"",VLOOKUP(GL36,role!A:E,3,FALSE))</f>
        <v/>
      </c>
      <c r="GO36" s="33" t="str">
        <f>IF(ISBLANK(GL36),"",VLOOKUP(GL36,role!A:E,4,FALSE))</f>
        <v/>
      </c>
      <c r="GP36" s="33" t="str">
        <f>IF(ISBLANK(GL36),"",VLOOKUP(GL36,role!A:E,5,FALSE))</f>
        <v/>
      </c>
      <c r="GW36" s="32"/>
      <c r="GX36" s="32"/>
      <c r="GY36" s="41"/>
      <c r="GZ36" s="32"/>
      <c r="HA36" s="33" t="str">
        <f t="shared" si="61"/>
        <v/>
      </c>
      <c r="HB36" s="33" t="str">
        <f t="shared" si="62"/>
        <v/>
      </c>
      <c r="HC36" s="33" t="str">
        <f t="shared" si="63"/>
        <v/>
      </c>
      <c r="HD36" s="32"/>
      <c r="HE36" s="33" t="str">
        <f>IF(ISBLANK(HD36),"",VLOOKUP(HD36,role!A:E,2,FALSE))</f>
        <v/>
      </c>
      <c r="HF36" s="33" t="str">
        <f>IF(ISBLANK(HD36),"",VLOOKUP(HD36,role!A:E,3,FALSE))</f>
        <v/>
      </c>
      <c r="HG36" s="33" t="str">
        <f>IF(ISBLANK(HD36),"",VLOOKUP(HD36,role!A:E,4,FALSE))</f>
        <v/>
      </c>
      <c r="HH36" s="33" t="str">
        <f>IF(ISBLANK(HD36),"",VLOOKUP(HD36,role!A:E,5,FALSE))</f>
        <v/>
      </c>
      <c r="HO36" s="32"/>
      <c r="HP36" s="32"/>
      <c r="HQ36" s="34"/>
      <c r="HR36" s="32"/>
      <c r="HS36" s="32"/>
      <c r="HT36" s="33" t="str">
        <f t="shared" si="64"/>
        <v/>
      </c>
      <c r="HU36" s="33" t="str">
        <f t="shared" si="65"/>
        <v/>
      </c>
      <c r="HV36" s="33" t="str">
        <f t="shared" si="66"/>
        <v/>
      </c>
      <c r="HW36" s="32"/>
      <c r="HX36" s="33" t="str">
        <f>IF(ISBLANK(HW36),"",VLOOKUP(HW36,role!A:E,2,FALSE))</f>
        <v/>
      </c>
      <c r="HY36" s="33" t="str">
        <f>IF(ISBLANK(HW36),"",VLOOKUP(HW36,role!A:E,3,FALSE))</f>
        <v/>
      </c>
      <c r="HZ36" s="33" t="str">
        <f>IF(ISBLANK(HW36),"",VLOOKUP(HW36,role!A:E,4,FALSE))</f>
        <v/>
      </c>
      <c r="IA36" s="33" t="str">
        <f>IF(ISBLANK(HW36),"",VLOOKUP(HW36,role!A:E,5,FALSE))</f>
        <v/>
      </c>
      <c r="IH36" s="32"/>
      <c r="II36" s="32"/>
      <c r="IJ36" s="41"/>
      <c r="IK36" s="32"/>
      <c r="IL36" s="33" t="str">
        <f t="shared" si="67"/>
        <v/>
      </c>
      <c r="IM36" s="33" t="str">
        <f t="shared" si="68"/>
        <v/>
      </c>
      <c r="IN36" s="33" t="str">
        <f t="shared" si="69"/>
        <v/>
      </c>
      <c r="IO36" s="32"/>
      <c r="IP36" s="33" t="str">
        <f>IF(ISBLANK(IO36),"",VLOOKUP(IO36,role!A:E,2,FALSE))</f>
        <v/>
      </c>
      <c r="IQ36" s="33" t="str">
        <f>IF(ISBLANK(IO36),"",VLOOKUP(IO36,role!A:E,3,FALSE))</f>
        <v/>
      </c>
      <c r="IR36" s="33" t="str">
        <f>IF(ISBLANK(IO36),"",VLOOKUP(IO36,role!A:E,4,FALSE))</f>
        <v/>
      </c>
      <c r="IS36" s="33" t="str">
        <f>IF(ISBLANK(IO36),"",VLOOKUP(IO36,role!A:E,5,FALSE))</f>
        <v/>
      </c>
      <c r="IZ36" s="32"/>
      <c r="JA36" s="32"/>
      <c r="JB36" s="41"/>
      <c r="JC36" s="32"/>
      <c r="JD36" s="33" t="str">
        <f t="shared" si="70"/>
        <v/>
      </c>
      <c r="JE36" s="33" t="str">
        <f t="shared" si="71"/>
        <v/>
      </c>
      <c r="JF36" s="33" t="str">
        <f t="shared" si="72"/>
        <v/>
      </c>
      <c r="JG36" s="32"/>
      <c r="JH36" s="33" t="str">
        <f>IF(ISBLANK(JG36),"",VLOOKUP(JG36,role!A:E,2,FALSE))</f>
        <v/>
      </c>
      <c r="JI36" s="33" t="str">
        <f>IF(ISBLANK(JG36),"",VLOOKUP(JG36,role!A:E,3,FALSE))</f>
        <v/>
      </c>
      <c r="JJ36" s="33" t="str">
        <f>IF(ISBLANK(JG36),"",VLOOKUP(JG36,role!A:E,4,FALSE))</f>
        <v/>
      </c>
      <c r="JK36" s="33" t="str">
        <f>IF(ISBLANK(JG36),"",VLOOKUP(JG36,role!A:E,5,FALSE))</f>
        <v/>
      </c>
      <c r="JR36" s="32"/>
      <c r="JS36" s="32"/>
      <c r="JT36" s="41"/>
      <c r="JU36" s="32"/>
      <c r="JV36" s="33" t="str">
        <f t="shared" si="73"/>
        <v/>
      </c>
      <c r="JW36" s="33" t="str">
        <f t="shared" si="74"/>
        <v/>
      </c>
      <c r="JX36" s="33" t="str">
        <f t="shared" si="75"/>
        <v/>
      </c>
      <c r="JY36" s="32"/>
      <c r="JZ36" s="33" t="str">
        <f>IF(ISBLANK(JY36),"",VLOOKUP(JY36,role!A:E,2,FALSE))</f>
        <v/>
      </c>
      <c r="KA36" s="33" t="str">
        <f>IF(ISBLANK(JY36),"",VLOOKUP(JY36,role!A:E,3,FALSE))</f>
        <v/>
      </c>
      <c r="KB36" s="33" t="str">
        <f>IF(ISBLANK(JY36),"",VLOOKUP(JY36,role!A:E,4,FALSE))</f>
        <v/>
      </c>
      <c r="KC36" s="33" t="str">
        <f>IF(ISBLANK(JY36),"",VLOOKUP(JY36,role!A:E,5,FALSE))</f>
        <v/>
      </c>
      <c r="KJ36" s="32"/>
      <c r="KK36" s="32"/>
      <c r="KL36" s="41"/>
      <c r="KM36" s="32"/>
      <c r="KN36" s="33" t="str">
        <f t="shared" si="76"/>
        <v/>
      </c>
      <c r="KO36" s="33" t="str">
        <f t="shared" si="77"/>
        <v/>
      </c>
      <c r="KP36" s="33" t="str">
        <f t="shared" si="78"/>
        <v/>
      </c>
      <c r="KQ36" s="32"/>
      <c r="KR36" s="33" t="str">
        <f>IF(ISBLANK(KQ36),"",VLOOKUP(KQ36,role!A:E,2,FALSE))</f>
        <v/>
      </c>
      <c r="KS36" s="33" t="str">
        <f>IF(ISBLANK(KQ36),"",VLOOKUP(KQ36,role!A:E,3,FALSE))</f>
        <v/>
      </c>
      <c r="KT36" s="33" t="str">
        <f>IF(ISBLANK(KQ36),"",VLOOKUP(KQ36,role!A:E,4,FALSE))</f>
        <v/>
      </c>
      <c r="KU36" s="33" t="str">
        <f>IF(ISBLANK(KQ36),"",VLOOKUP(KQ36,role!A:E,5,FALSE))</f>
        <v/>
      </c>
      <c r="LB36" s="32"/>
      <c r="LC36" s="32"/>
      <c r="LD36" s="41"/>
      <c r="LE36" s="32"/>
      <c r="LF36" s="33" t="str">
        <f t="shared" si="79"/>
        <v/>
      </c>
      <c r="LG36" s="33" t="str">
        <f t="shared" si="80"/>
        <v/>
      </c>
      <c r="LH36" s="33" t="str">
        <f t="shared" si="81"/>
        <v/>
      </c>
      <c r="LI36" s="32"/>
      <c r="LJ36" s="33" t="str">
        <f>IF(ISBLANK(LI36),"",VLOOKUP(LI36,role!A:E,2,FALSE))</f>
        <v/>
      </c>
      <c r="LK36" s="33" t="str">
        <f>IF(ISBLANK(LI36),"",VLOOKUP(LI36,role!A:E,3,FALSE))</f>
        <v/>
      </c>
      <c r="LL36" s="33" t="str">
        <f>IF(ISBLANK(LI36),"",VLOOKUP(LI36,role!A:E,4,FALSE))</f>
        <v/>
      </c>
      <c r="LM36" s="33" t="str">
        <f>IF(ISBLANK(LI36),"",VLOOKUP(LI36,role!A:E,5,FALSE))</f>
        <v/>
      </c>
      <c r="LT36" s="32"/>
      <c r="LU36" s="32"/>
      <c r="LV36" s="41"/>
      <c r="LW36" s="32"/>
      <c r="LX36" s="33" t="str">
        <f t="shared" si="82"/>
        <v/>
      </c>
      <c r="LY36" s="33" t="str">
        <f t="shared" si="83"/>
        <v/>
      </c>
      <c r="LZ36" s="33" t="str">
        <f t="shared" si="84"/>
        <v/>
      </c>
      <c r="MA36" s="32"/>
      <c r="MB36" s="33" t="str">
        <f>IF(ISBLANK(MA36),"",VLOOKUP(MA36,role!A:E,2,FALSE))</f>
        <v/>
      </c>
      <c r="MC36" s="33" t="str">
        <f>IF(ISBLANK(MA36),"",VLOOKUP(MA36,role!A:E,3,FALSE))</f>
        <v/>
      </c>
      <c r="MD36" s="33" t="str">
        <f>IF(ISBLANK(MA36),"",VLOOKUP(MA36,role!A:E,4,FALSE))</f>
        <v/>
      </c>
      <c r="ME36" s="33" t="str">
        <f>IF(ISBLANK(MA36),"",VLOOKUP(MA36,role!A:E,5,FALSE))</f>
        <v/>
      </c>
      <c r="ML36" s="32"/>
      <c r="MM36" s="32"/>
      <c r="MN36" s="41"/>
      <c r="MO36" s="32"/>
      <c r="MP36" s="33" t="str">
        <f t="shared" si="85"/>
        <v/>
      </c>
      <c r="MQ36" s="33" t="str">
        <f t="shared" si="86"/>
        <v/>
      </c>
      <c r="MR36" s="33" t="str">
        <f t="shared" si="87"/>
        <v/>
      </c>
      <c r="MS36" s="32"/>
      <c r="MT36" s="33" t="str">
        <f>IF(ISBLANK(MS36),"",VLOOKUP(MS36,role!A:E,2,FALSE))</f>
        <v/>
      </c>
      <c r="MU36" s="33" t="str">
        <f>IF(ISBLANK(MS36),"",VLOOKUP(MS36,role!A:E,3,FALSE))</f>
        <v/>
      </c>
      <c r="MV36" s="33" t="str">
        <f>IF(ISBLANK(MS36),"",VLOOKUP(MS36,role!A:E,4,FALSE))</f>
        <v/>
      </c>
      <c r="MW36" s="33" t="str">
        <f>IF(ISBLANK(MS36),"",VLOOKUP(MS36,role!A:E,5,FALSE))</f>
        <v/>
      </c>
      <c r="ND36" s="32"/>
      <c r="NE36" s="32"/>
      <c r="NF36" s="41"/>
      <c r="NG36" s="32"/>
      <c r="NH36" s="33" t="str">
        <f t="shared" si="88"/>
        <v/>
      </c>
      <c r="NI36" s="33" t="str">
        <f t="shared" si="89"/>
        <v/>
      </c>
      <c r="NJ36" s="33" t="str">
        <f t="shared" si="90"/>
        <v/>
      </c>
      <c r="NK36" s="32"/>
      <c r="NL36" s="33" t="str">
        <f>IF(ISBLANK(NK36),"",VLOOKUP(NK36,role!A:E,2,FALSE))</f>
        <v/>
      </c>
      <c r="NM36" s="33" t="str">
        <f>IF(ISBLANK(NK36),"",VLOOKUP(NK36,role!A:E,3,FALSE))</f>
        <v/>
      </c>
      <c r="NN36" s="33" t="str">
        <f>IF(ISBLANK(NK36),"",VLOOKUP(NK36,role!A:E,4,FALSE))</f>
        <v/>
      </c>
      <c r="NO36" s="33" t="str">
        <f>IF(ISBLANK(NK36),"",VLOOKUP(NK36,role!A:E,5,FALSE))</f>
        <v/>
      </c>
      <c r="NV36" s="32"/>
      <c r="NW36" s="32"/>
      <c r="NX36" s="41"/>
      <c r="NY36" s="32"/>
      <c r="NZ36" s="33" t="str">
        <f t="shared" si="91"/>
        <v/>
      </c>
      <c r="OA36" s="33" t="str">
        <f t="shared" si="92"/>
        <v/>
      </c>
      <c r="OB36" s="33" t="str">
        <f t="shared" si="93"/>
        <v/>
      </c>
      <c r="OC36" s="32"/>
      <c r="OD36" s="33" t="str">
        <f>IF(ISBLANK(OC36),"",VLOOKUP(OC36,role!A:E,2,FALSE))</f>
        <v/>
      </c>
      <c r="OE36" s="33" t="str">
        <f>IF(ISBLANK(OC36),"",VLOOKUP(OC36,role!A:E,3,FALSE))</f>
        <v/>
      </c>
      <c r="OF36" s="33" t="str">
        <f>IF(ISBLANK(OC36),"",VLOOKUP(OC36,role!A:E,4,FALSE))</f>
        <v/>
      </c>
      <c r="OG36" s="33" t="str">
        <f>IF(ISBLANK(OC36),"",VLOOKUP(OC36,role!A:E,5,FALSE))</f>
        <v/>
      </c>
      <c r="OR36" s="36" t="str">
        <f t="shared" si="94"/>
        <v/>
      </c>
      <c r="OS36" s="33" t="str">
        <f t="shared" si="95"/>
        <v/>
      </c>
      <c r="OT36" s="33" t="str">
        <f t="shared" si="226"/>
        <v/>
      </c>
      <c r="OU36" s="33" t="str">
        <f t="shared" si="227"/>
        <v/>
      </c>
      <c r="OV36" s="33" t="str">
        <f t="shared" si="228"/>
        <v/>
      </c>
      <c r="OW36" s="33" t="str">
        <f t="shared" si="229"/>
        <v/>
      </c>
      <c r="OY36" s="36" t="str">
        <f t="shared" si="100"/>
        <v/>
      </c>
      <c r="OZ36" s="33" t="str">
        <f t="shared" si="101"/>
        <v/>
      </c>
      <c r="PA36" s="33" t="str">
        <f t="shared" si="102"/>
        <v/>
      </c>
      <c r="PB36" s="33" t="str">
        <f t="shared" si="103"/>
        <v/>
      </c>
      <c r="PC36" s="33" t="str">
        <f t="shared" si="104"/>
        <v/>
      </c>
      <c r="PD36" s="33" t="str">
        <f t="shared" si="105"/>
        <v/>
      </c>
      <c r="PF36" s="36" t="str">
        <f t="shared" si="106"/>
        <v/>
      </c>
      <c r="PG36" s="33" t="str">
        <f t="shared" si="107"/>
        <v/>
      </c>
      <c r="PH36" s="33" t="str">
        <f t="shared" si="108"/>
        <v/>
      </c>
      <c r="PI36" s="33" t="str">
        <f t="shared" si="109"/>
        <v/>
      </c>
      <c r="PJ36" s="33" t="str">
        <f t="shared" si="110"/>
        <v/>
      </c>
      <c r="PK36" s="33" t="str">
        <f t="shared" si="111"/>
        <v/>
      </c>
      <c r="PM36" s="36" t="str">
        <f t="shared" si="112"/>
        <v/>
      </c>
      <c r="PN36" s="33" t="str">
        <f t="shared" si="113"/>
        <v/>
      </c>
      <c r="PO36" s="33" t="str">
        <f t="shared" si="114"/>
        <v/>
      </c>
      <c r="PP36" s="33" t="str">
        <f t="shared" si="115"/>
        <v/>
      </c>
      <c r="PQ36" s="33" t="str">
        <f t="shared" si="116"/>
        <v/>
      </c>
      <c r="PR36" s="33" t="str">
        <f t="shared" si="117"/>
        <v/>
      </c>
      <c r="PT36" s="36" t="str">
        <f t="shared" si="118"/>
        <v/>
      </c>
      <c r="PU36" s="33" t="str">
        <f t="shared" si="119"/>
        <v/>
      </c>
      <c r="PV36" s="33" t="str">
        <f t="shared" si="120"/>
        <v/>
      </c>
      <c r="PW36" s="33" t="str">
        <f t="shared" si="121"/>
        <v/>
      </c>
      <c r="PX36" s="33" t="str">
        <f t="shared" si="122"/>
        <v/>
      </c>
      <c r="PY36" s="33" t="str">
        <f t="shared" si="123"/>
        <v/>
      </c>
      <c r="QB36" s="36" t="str">
        <f t="shared" si="124"/>
        <v/>
      </c>
      <c r="QC36" s="33" t="str">
        <f t="shared" si="125"/>
        <v/>
      </c>
      <c r="QD36" s="33" t="str">
        <f t="shared" si="126"/>
        <v/>
      </c>
      <c r="QE36" s="33" t="str">
        <f t="shared" si="127"/>
        <v/>
      </c>
      <c r="QF36" s="33" t="str">
        <f t="shared" si="128"/>
        <v/>
      </c>
      <c r="QG36" s="33" t="str">
        <f t="shared" si="129"/>
        <v/>
      </c>
      <c r="QI36" s="36" t="str">
        <f t="shared" si="130"/>
        <v/>
      </c>
      <c r="QJ36" s="33" t="str">
        <f t="shared" si="131"/>
        <v/>
      </c>
      <c r="QK36" s="33" t="str">
        <f t="shared" si="132"/>
        <v/>
      </c>
      <c r="QL36" s="33" t="str">
        <f t="shared" si="133"/>
        <v/>
      </c>
      <c r="QM36" s="33" t="str">
        <f t="shared" si="134"/>
        <v/>
      </c>
      <c r="QN36" s="33" t="str">
        <f t="shared" si="135"/>
        <v/>
      </c>
      <c r="QP36" s="36" t="str">
        <f t="shared" si="136"/>
        <v/>
      </c>
      <c r="QQ36" s="33" t="str">
        <f t="shared" si="137"/>
        <v/>
      </c>
      <c r="QR36" s="33" t="str">
        <f t="shared" si="138"/>
        <v/>
      </c>
      <c r="QS36" s="33" t="str">
        <f t="shared" si="139"/>
        <v/>
      </c>
      <c r="QT36" s="33" t="str">
        <f t="shared" si="140"/>
        <v/>
      </c>
      <c r="QU36" s="33" t="str">
        <f t="shared" si="141"/>
        <v/>
      </c>
      <c r="QW36" s="36" t="str">
        <f t="shared" si="142"/>
        <v/>
      </c>
      <c r="QX36" s="33" t="str">
        <f t="shared" si="143"/>
        <v/>
      </c>
      <c r="QY36" s="33" t="str">
        <f t="shared" si="144"/>
        <v/>
      </c>
      <c r="QZ36" s="33" t="str">
        <f t="shared" si="145"/>
        <v/>
      </c>
      <c r="RA36" s="33" t="str">
        <f t="shared" si="146"/>
        <v/>
      </c>
      <c r="RB36" s="33" t="str">
        <f t="shared" si="147"/>
        <v/>
      </c>
      <c r="RD36" s="36" t="str">
        <f t="shared" si="148"/>
        <v/>
      </c>
      <c r="RE36" s="33" t="str">
        <f t="shared" si="149"/>
        <v/>
      </c>
      <c r="RF36" s="33" t="str">
        <f t="shared" si="150"/>
        <v/>
      </c>
      <c r="RG36" s="33" t="str">
        <f t="shared" si="151"/>
        <v/>
      </c>
      <c r="RH36" s="33" t="str">
        <f t="shared" si="152"/>
        <v/>
      </c>
      <c r="RI36" s="33" t="str">
        <f t="shared" si="153"/>
        <v/>
      </c>
      <c r="RM36" s="33" t="str">
        <f t="shared" si="154"/>
        <v/>
      </c>
      <c r="RO36" s="33" t="str">
        <f t="shared" si="155"/>
        <v/>
      </c>
      <c r="RQ36" s="33" t="str">
        <f t="shared" si="156"/>
        <v/>
      </c>
      <c r="RS36" s="33" t="str">
        <f t="shared" si="156"/>
        <v/>
      </c>
      <c r="RU36" s="33" t="str">
        <f t="shared" ref="RU36" si="613">IF(ISBLANK(RT36),"","topic")</f>
        <v/>
      </c>
      <c r="RW36" s="33" t="str">
        <f t="shared" ref="RW36" si="614">IF(ISBLANK(RV36),"","topic")</f>
        <v/>
      </c>
      <c r="RY36" s="33" t="str">
        <f t="shared" ref="RY36" si="615">IF(ISBLANK(RX36),"","topic")</f>
        <v/>
      </c>
      <c r="SA36" s="33" t="str">
        <f t="shared" ref="SA36" si="616">IF(ISBLANK(RZ36),"","topic")</f>
        <v/>
      </c>
      <c r="SC36" s="33" t="str">
        <f t="shared" ref="SC36" si="617">IF(ISBLANK(SB36),"","topic")</f>
        <v/>
      </c>
      <c r="SE36" s="33" t="str">
        <f t="shared" ref="SE36" si="618">IF(ISBLANK(SD36),"","topic")</f>
        <v/>
      </c>
      <c r="SG36" s="33" t="str">
        <f t="shared" ref="SG36" si="619">IF(ISBLANK(SF36),"","topic")</f>
        <v/>
      </c>
      <c r="SJ36" s="33" t="str">
        <f t="shared" si="164"/>
        <v/>
      </c>
      <c r="SL36" s="33" t="str">
        <f t="shared" si="165"/>
        <v/>
      </c>
      <c r="SN36" s="33" t="str">
        <f t="shared" si="166"/>
        <v/>
      </c>
      <c r="SP36" s="33" t="str">
        <f t="shared" si="167"/>
        <v/>
      </c>
      <c r="SR36" s="33" t="str">
        <f t="shared" si="168"/>
        <v/>
      </c>
      <c r="SU36" s="33" t="str">
        <f t="shared" si="169"/>
        <v/>
      </c>
      <c r="SW36" s="33" t="str">
        <f t="shared" si="169"/>
        <v/>
      </c>
      <c r="SY36" s="33" t="str">
        <f t="shared" si="169"/>
        <v/>
      </c>
      <c r="TA36" s="33" t="str">
        <f t="shared" si="169"/>
        <v/>
      </c>
      <c r="TC36" s="33" t="str">
        <f t="shared" si="170"/>
        <v/>
      </c>
      <c r="TF36" s="33" t="str">
        <f t="shared" si="171"/>
        <v/>
      </c>
      <c r="TH36" s="33" t="str">
        <f t="shared" si="171"/>
        <v/>
      </c>
      <c r="TJ36" s="33" t="str">
        <f t="shared" ref="TJ36" si="620">IF(ISBLANK(TI36),"","geographic")</f>
        <v/>
      </c>
      <c r="TL36" s="33" t="str">
        <f t="shared" ref="TL36" si="621">IF(ISBLANK(TK36),"","geographic")</f>
        <v/>
      </c>
      <c r="TN36" s="33" t="str">
        <f t="shared" ref="TN36" si="622">IF(ISBLANK(TM36),"","geographic")</f>
        <v/>
      </c>
      <c r="TQ36" s="33" t="str">
        <f t="shared" si="175"/>
        <v/>
      </c>
      <c r="TS36" s="33" t="str">
        <f t="shared" si="175"/>
        <v/>
      </c>
      <c r="TU36" s="33" t="str">
        <f t="shared" ref="TU36" si="623">IF(ISBLANK(TT36),"","temporal")</f>
        <v/>
      </c>
      <c r="TW36" s="33" t="str">
        <f t="shared" ref="TW36" si="624">IF(ISBLANK(TV36),"","temporal")</f>
        <v/>
      </c>
      <c r="TY36" s="33" t="str">
        <f t="shared" ref="TY36" si="625">IF(ISBLANK(TX36),"","temporal")</f>
        <v/>
      </c>
      <c r="UA36" s="32"/>
      <c r="UB36" s="33" t="str">
        <f t="shared" si="179"/>
        <v/>
      </c>
      <c r="UC36" s="33" t="str">
        <f t="shared" si="180"/>
        <v/>
      </c>
      <c r="UD36" s="32"/>
      <c r="UE36" s="33" t="str">
        <f t="shared" si="181"/>
        <v/>
      </c>
      <c r="UF36" s="33" t="str">
        <f t="shared" si="259"/>
        <v/>
      </c>
      <c r="UG36" s="32"/>
      <c r="UH36" s="33" t="str">
        <f t="shared" si="183"/>
        <v/>
      </c>
      <c r="UI36" s="33" t="str">
        <f t="shared" si="184"/>
        <v/>
      </c>
      <c r="UJ36" s="32"/>
      <c r="UK36" s="33" t="str">
        <f t="shared" si="185"/>
        <v/>
      </c>
      <c r="UL36" s="33" t="str">
        <f t="shared" si="186"/>
        <v/>
      </c>
      <c r="UM36" s="32"/>
      <c r="UN36" s="33" t="str">
        <f t="shared" si="187"/>
        <v/>
      </c>
      <c r="UO36" s="33" t="str">
        <f t="shared" si="188"/>
        <v/>
      </c>
      <c r="UR36" s="36" t="str">
        <f t="shared" si="189"/>
        <v/>
      </c>
      <c r="US36" s="36" t="str">
        <f t="shared" ref="US36:US67" si="626">IF(ISBLANK(UQ36),"","Related publication")</f>
        <v/>
      </c>
      <c r="UU36" s="36" t="str">
        <f t="shared" si="190"/>
        <v/>
      </c>
      <c r="UV36" s="36" t="str">
        <f t="shared" ref="UV36:UV67" si="627">IF(ISBLANK(UT36),"","Related publication")</f>
        <v/>
      </c>
      <c r="UX36" s="36" t="str">
        <f t="shared" si="191"/>
        <v/>
      </c>
      <c r="UY36" s="36" t="str">
        <f t="shared" ref="UY36:UY67" si="628">IF(ISBLANK(UW36),"","Related publication")</f>
        <v/>
      </c>
      <c r="VA36" s="36" t="str">
        <f t="shared" si="192"/>
        <v/>
      </c>
      <c r="VB36" s="36" t="str">
        <f t="shared" ref="VB36:VB67" si="629">IF(ISBLANK(UZ36),"","Related publication")</f>
        <v/>
      </c>
      <c r="VD36" s="36" t="str">
        <f t="shared" si="193"/>
        <v/>
      </c>
      <c r="VE36" s="36" t="str">
        <f t="shared" ref="VE36:VE67" si="630">IF(ISBLANK(VC36),"","Related publication")</f>
        <v/>
      </c>
      <c r="VH36" s="36" t="str">
        <f t="shared" si="194"/>
        <v/>
      </c>
      <c r="VI36" s="36" t="str">
        <f t="shared" ref="VI36:VI67" si="631">IF(ISBLANK(VG36),"","Related publication")</f>
        <v/>
      </c>
      <c r="VK36" s="36" t="str">
        <f t="shared" si="195"/>
        <v/>
      </c>
      <c r="VL36" s="36" t="str">
        <f t="shared" ref="VL36:VL67" si="632">IF(ISBLANK(VJ36),"","Related publication")</f>
        <v/>
      </c>
      <c r="VN36" s="36" t="str">
        <f t="shared" si="196"/>
        <v/>
      </c>
      <c r="VO36" s="36" t="str">
        <f t="shared" ref="VO36:VO67" si="633">IF(ISBLANK(VM36),"","Related publication")</f>
        <v/>
      </c>
      <c r="VQ36" s="36" t="str">
        <f t="shared" si="197"/>
        <v/>
      </c>
      <c r="VR36" s="36" t="str">
        <f t="shared" ref="VR36:VR67" si="634">IF(ISBLANK(VP36),"","Related publication")</f>
        <v/>
      </c>
      <c r="VT36" s="36" t="str">
        <f t="shared" si="198"/>
        <v/>
      </c>
      <c r="VU36" s="36" t="str">
        <f t="shared" ref="VU36:VU67" si="635">IF(ISBLANK(VS36),"","Related publication")</f>
        <v/>
      </c>
      <c r="VY36" s="33" t="str">
        <f t="shared" si="243"/>
        <v/>
      </c>
      <c r="WB36" s="36" t="str">
        <f t="shared" si="199"/>
        <v/>
      </c>
      <c r="WC36" s="33" t="str">
        <f t="shared" si="200"/>
        <v/>
      </c>
      <c r="WD36" s="32"/>
      <c r="WE36" s="32"/>
      <c r="WF36" s="36" t="str">
        <f t="shared" si="201"/>
        <v/>
      </c>
      <c r="WG36" s="33" t="str">
        <f t="shared" si="202"/>
        <v/>
      </c>
      <c r="WH36" s="32"/>
      <c r="WI36" s="32"/>
      <c r="WJ36" s="36" t="str">
        <f t="shared" si="203"/>
        <v/>
      </c>
      <c r="WK36" s="33" t="str">
        <f t="shared" si="204"/>
        <v/>
      </c>
      <c r="WL36" s="32"/>
      <c r="WM36" s="32"/>
      <c r="WN36" s="36" t="str">
        <f t="shared" si="205"/>
        <v/>
      </c>
      <c r="WO36" s="33" t="str">
        <f t="shared" si="206"/>
        <v/>
      </c>
      <c r="WP36" s="33"/>
      <c r="WQ36" s="32"/>
      <c r="WR36" s="36" t="str">
        <f t="shared" si="207"/>
        <v/>
      </c>
      <c r="WS36" s="33" t="str">
        <f t="shared" si="208"/>
        <v/>
      </c>
      <c r="WU36" s="33" t="str">
        <f t="shared" ref="WU36:WU67" si="636">IF(ISBLANK(A36),"","eng")</f>
        <v/>
      </c>
      <c r="WV36" s="33" t="str">
        <f t="shared" ref="WV36:WV67" si="637">IF(ISBLANK(A36),"","English")</f>
        <v/>
      </c>
      <c r="WW36" s="33" t="str">
        <f t="shared" ref="WW36:WW67" si="638">IF(ISBLANK(A36),"","iso639-2b")</f>
        <v/>
      </c>
      <c r="WX36" s="33" t="str">
        <f t="shared" ref="WX36:WX67" si="639">IF(ISBLANK(A36),"","http://id.loc.gov/vocabulary/iso639-2")</f>
        <v/>
      </c>
      <c r="WY36" s="33" t="str">
        <f t="shared" ref="WY36:WY67" si="640">IF(ISBLANK(A36),"","http://id.loc.gov/vocabulary/iso639-2/eng")</f>
        <v/>
      </c>
      <c r="WZ36" s="33" t="str">
        <f t="shared" ref="WZ36:WZ67" si="641">IF(ISBLANK(A36),"","CSt")</f>
        <v/>
      </c>
      <c r="XA36" s="33" t="str">
        <f t="shared" ref="XA36:XA67" si="642">IF(ISBLANK(A36),"","marcorg")</f>
        <v/>
      </c>
      <c r="XB36" s="33" t="str">
        <f t="shared" ref="XB36:XB67" si="643">IF(ISBLANK(A36),"","http://id.loc.gov/vocabulary/organizations")</f>
        <v/>
      </c>
      <c r="XC36" s="33" t="str">
        <f t="shared" ref="XC36:XC67" si="644">IF(ISBLANK(A36),"","http://id.loc.gov/vocabulary/organizations/cst")</f>
        <v/>
      </c>
    </row>
    <row r="37" spans="3:627" x14ac:dyDescent="0.35">
      <c r="C37" s="33" t="str">
        <f t="shared" si="21"/>
        <v/>
      </c>
      <c r="E37" s="32" t="str">
        <f t="shared" si="22"/>
        <v/>
      </c>
      <c r="F37" s="33" t="str">
        <f t="shared" si="23"/>
        <v/>
      </c>
      <c r="G37" s="33" t="str">
        <f t="shared" si="24"/>
        <v/>
      </c>
      <c r="J37" s="33" t="str">
        <f t="shared" si="25"/>
        <v/>
      </c>
      <c r="K37" s="33" t="str">
        <f t="shared" si="26"/>
        <v/>
      </c>
      <c r="L37" s="33" t="str">
        <f t="shared" si="27"/>
        <v/>
      </c>
      <c r="N37" s="33" t="str">
        <f t="shared" si="611"/>
        <v/>
      </c>
      <c r="O37" s="33" t="str">
        <f t="shared" si="612"/>
        <v/>
      </c>
      <c r="Q37" s="33" t="str">
        <f t="shared" si="28"/>
        <v/>
      </c>
      <c r="R37" s="33" t="str">
        <f t="shared" si="29"/>
        <v/>
      </c>
      <c r="U37" s="33" t="str">
        <f t="shared" si="30"/>
        <v/>
      </c>
      <c r="V37" s="33" t="str">
        <f t="shared" si="31"/>
        <v/>
      </c>
      <c r="X37" s="32"/>
      <c r="Y37" s="33" t="str">
        <f>IF(ISBLANK(X37),"",VLOOKUP(X37,resource_type!A:C,3,FALSE))</f>
        <v/>
      </c>
      <c r="Z37" s="33" t="str">
        <f>IF(ISBLANK(X37),"",VLOOKUP(X37,resource_type!A:C,2,FALSE))</f>
        <v/>
      </c>
      <c r="AA37" s="33" t="str">
        <f t="shared" si="32"/>
        <v/>
      </c>
      <c r="AB37" s="33" t="str">
        <f t="shared" si="33"/>
        <v/>
      </c>
      <c r="AC37" s="32"/>
      <c r="AD37" s="33" t="str">
        <f>IF(ISBLANK(AC37),"",VLOOKUP(AC37,resource_type!A:C,3,FALSE))</f>
        <v/>
      </c>
      <c r="AE37" s="32"/>
      <c r="AF37" s="33" t="str">
        <f>IF(ISBLANK(AE37),"",VLOOKUP(AE37,resource_type!A:C,3,FALSE))</f>
        <v/>
      </c>
      <c r="AH37" s="32"/>
      <c r="AI37" s="33" t="str">
        <f t="shared" si="34"/>
        <v/>
      </c>
      <c r="AJ37" s="32"/>
      <c r="AK37" s="33" t="str">
        <f t="shared" si="35"/>
        <v/>
      </c>
      <c r="AL37" s="32"/>
      <c r="AM37" s="33" t="str">
        <f t="shared" si="36"/>
        <v/>
      </c>
      <c r="AP37" s="36" t="str">
        <f t="shared" si="244"/>
        <v/>
      </c>
      <c r="AQ37" s="36" t="str">
        <f t="shared" si="245"/>
        <v/>
      </c>
      <c r="AT37" s="33" t="str">
        <f t="shared" si="222"/>
        <v/>
      </c>
      <c r="AU37" s="33" t="str">
        <f t="shared" si="38"/>
        <v/>
      </c>
      <c r="AV37" s="33" t="str">
        <f t="shared" si="39"/>
        <v/>
      </c>
      <c r="AW37" s="32"/>
      <c r="AX37" s="33" t="str">
        <f>IF(ISBLANK(AW37),"",VLOOKUP(AW37,role!A:E,2,FALSE))</f>
        <v/>
      </c>
      <c r="AY37" s="33" t="str">
        <f>IF(ISBLANK(AW37),"",VLOOKUP(AW37,role!A:E,3,FALSE))</f>
        <v/>
      </c>
      <c r="AZ37" s="33" t="str">
        <f>IF(ISBLANK(AW37),"",VLOOKUP(AW37,role!A:E,4,FALSE))</f>
        <v/>
      </c>
      <c r="BA37" s="33" t="str">
        <f>IF(ISBLANK(AW37),"",VLOOKUP(AW37,role!A:E,5,FALSE))</f>
        <v/>
      </c>
      <c r="BL37" s="33" t="str">
        <f t="shared" si="223"/>
        <v/>
      </c>
      <c r="BM37" s="33" t="str">
        <f t="shared" si="224"/>
        <v/>
      </c>
      <c r="BN37" s="33" t="str">
        <f t="shared" si="225"/>
        <v/>
      </c>
      <c r="BO37" s="32"/>
      <c r="BP37" s="33" t="str">
        <f>IF(ISBLANK(BO37),"",VLOOKUP(BO37,role!A:E,2,FALSE))</f>
        <v/>
      </c>
      <c r="BQ37" s="33" t="str">
        <f>IF(ISBLANK(BO37),"",VLOOKUP(BO37,role!A:E,3,FALSE))</f>
        <v/>
      </c>
      <c r="BR37" s="33" t="str">
        <f>IF(ISBLANK(BO37),"",VLOOKUP(BO37,role!A:E,4,FALSE))</f>
        <v/>
      </c>
      <c r="BS37" s="33" t="str">
        <f>IF(ISBLANK(BO37),"",VLOOKUP(BO37,role!A:E,5,FALSE))</f>
        <v/>
      </c>
      <c r="CD37" s="33" t="str">
        <f t="shared" si="40"/>
        <v/>
      </c>
      <c r="CE37" s="33" t="str">
        <f t="shared" si="41"/>
        <v/>
      </c>
      <c r="CF37" s="33" t="str">
        <f t="shared" si="42"/>
        <v/>
      </c>
      <c r="CG37" s="32"/>
      <c r="CH37" s="33" t="str">
        <f>IF(ISBLANK(CG37),"",VLOOKUP(CG37,role!A:E,2,FALSE))</f>
        <v/>
      </c>
      <c r="CI37" s="33" t="str">
        <f>IF(ISBLANK(CG37),"",VLOOKUP(CG37,role!A:E,3,FALSE))</f>
        <v/>
      </c>
      <c r="CJ37" s="33" t="str">
        <f>IF(ISBLANK(CG37),"",VLOOKUP(CG37,role!A:E,4,FALSE))</f>
        <v/>
      </c>
      <c r="CK37" s="33" t="str">
        <f>IF(ISBLANK(CG37),"",VLOOKUP(CG37,role!A:E,5,FALSE))</f>
        <v/>
      </c>
      <c r="CR37" s="32"/>
      <c r="CS37" s="32"/>
      <c r="CT37" s="41"/>
      <c r="CU37" s="32"/>
      <c r="CV37" s="33" t="str">
        <f t="shared" si="43"/>
        <v/>
      </c>
      <c r="CW37" s="33" t="str">
        <f t="shared" si="44"/>
        <v/>
      </c>
      <c r="CX37" s="33" t="str">
        <f t="shared" si="45"/>
        <v/>
      </c>
      <c r="CY37" s="32"/>
      <c r="CZ37" s="33" t="str">
        <f>IF(ISBLANK(CY37),"",VLOOKUP(CY37,role!A:E,2,FALSE))</f>
        <v/>
      </c>
      <c r="DA37" s="33" t="str">
        <f>IF(ISBLANK(CY37),"",VLOOKUP(CY37,role!A:E,3,FALSE))</f>
        <v/>
      </c>
      <c r="DB37" s="33" t="str">
        <f>IF(ISBLANK(CY37),"",VLOOKUP(CY37,role!A:E,4,FALSE))</f>
        <v/>
      </c>
      <c r="DC37" s="33" t="str">
        <f>IF(ISBLANK(CY37),"",VLOOKUP(CY37,role!A:E,5,FALSE))</f>
        <v/>
      </c>
      <c r="DJ37" s="32"/>
      <c r="DK37" s="32"/>
      <c r="DL37" s="41"/>
      <c r="DM37" s="32"/>
      <c r="DN37" s="33" t="str">
        <f t="shared" si="46"/>
        <v/>
      </c>
      <c r="DO37" s="33" t="str">
        <f t="shared" si="47"/>
        <v/>
      </c>
      <c r="DP37" s="33" t="str">
        <f t="shared" si="48"/>
        <v/>
      </c>
      <c r="DQ37" s="32"/>
      <c r="DR37" s="33" t="str">
        <f>IF(ISBLANK(DQ37),"",VLOOKUP(DQ37,role!A:E,2,FALSE))</f>
        <v/>
      </c>
      <c r="DS37" s="33" t="str">
        <f>IF(ISBLANK(DQ37),"",VLOOKUP(DQ37,role!A:E,3,FALSE))</f>
        <v/>
      </c>
      <c r="DT37" s="33" t="str">
        <f>IF(ISBLANK(DQ37),"",VLOOKUP(DQ37,role!A:E,4,FALSE))</f>
        <v/>
      </c>
      <c r="DU37" s="33" t="str">
        <f>IF(ISBLANK(DQ37),"",VLOOKUP(DQ37,role!A:E,5,FALSE))</f>
        <v/>
      </c>
      <c r="EB37" s="32"/>
      <c r="EC37" s="32"/>
      <c r="ED37" s="34"/>
      <c r="EE37" s="32"/>
      <c r="EF37" s="32"/>
      <c r="EG37" s="33" t="str">
        <f t="shared" si="49"/>
        <v/>
      </c>
      <c r="EH37" s="33" t="str">
        <f t="shared" si="50"/>
        <v/>
      </c>
      <c r="EI37" s="33" t="str">
        <f t="shared" si="51"/>
        <v/>
      </c>
      <c r="EJ37" s="32"/>
      <c r="EK37" s="33" t="str">
        <f>IF(ISBLANK(EJ37),"",VLOOKUP(EJ37,role!A:E,2,FALSE))</f>
        <v/>
      </c>
      <c r="EL37" s="33" t="str">
        <f>IF(ISBLANK(EJ37),"",VLOOKUP(EJ37,role!A:E,3,FALSE))</f>
        <v/>
      </c>
      <c r="EM37" s="33" t="str">
        <f>IF(ISBLANK(EJ37),"",VLOOKUP(EJ37,role!A:E,4,FALSE))</f>
        <v/>
      </c>
      <c r="EN37" s="33" t="str">
        <f>IF(ISBLANK(EJ37),"",VLOOKUP(EJ37,role!A:E,5,FALSE))</f>
        <v/>
      </c>
      <c r="EU37" s="32"/>
      <c r="EV37" s="32"/>
      <c r="EW37" s="41"/>
      <c r="EX37" s="32"/>
      <c r="EY37" s="33" t="str">
        <f t="shared" si="52"/>
        <v/>
      </c>
      <c r="EZ37" s="33" t="str">
        <f t="shared" si="53"/>
        <v/>
      </c>
      <c r="FA37" s="33" t="str">
        <f t="shared" si="54"/>
        <v/>
      </c>
      <c r="FB37" s="32"/>
      <c r="FC37" s="33" t="str">
        <f>IF(ISBLANK(FB37),"",VLOOKUP(FB37,role!A:E,2,FALSE))</f>
        <v/>
      </c>
      <c r="FD37" s="33" t="str">
        <f>IF(ISBLANK(FB37),"",VLOOKUP(FB37,role!A:E,3,FALSE))</f>
        <v/>
      </c>
      <c r="FE37" s="33" t="str">
        <f>IF(ISBLANK(FB37),"",VLOOKUP(FB37,role!A:E,4,FALSE))</f>
        <v/>
      </c>
      <c r="FF37" s="33" t="str">
        <f>IF(ISBLANK(FB37),"",VLOOKUP(FB37,role!A:E,5,FALSE))</f>
        <v/>
      </c>
      <c r="FM37" s="32"/>
      <c r="FN37" s="32"/>
      <c r="FO37" s="41"/>
      <c r="FP37" s="32"/>
      <c r="FQ37" s="33" t="str">
        <f t="shared" si="55"/>
        <v/>
      </c>
      <c r="FR37" s="33" t="str">
        <f t="shared" si="56"/>
        <v/>
      </c>
      <c r="FS37" s="33" t="str">
        <f t="shared" si="57"/>
        <v/>
      </c>
      <c r="FT37" s="32"/>
      <c r="FU37" s="33" t="str">
        <f>IF(ISBLANK(FT37),"",VLOOKUP(FT37,role!A:E,2,FALSE))</f>
        <v/>
      </c>
      <c r="FV37" s="33" t="str">
        <f>IF(ISBLANK(FT37),"",VLOOKUP(FT37,role!A:E,3,FALSE))</f>
        <v/>
      </c>
      <c r="FW37" s="33" t="str">
        <f>IF(ISBLANK(FT37),"",VLOOKUP(FT37,role!A:E,4,FALSE))</f>
        <v/>
      </c>
      <c r="FX37" s="33" t="str">
        <f>IF(ISBLANK(FT37),"",VLOOKUP(FT37,role!A:E,5,FALSE))</f>
        <v/>
      </c>
      <c r="GE37" s="32"/>
      <c r="GF37" s="32"/>
      <c r="GG37" s="41"/>
      <c r="GH37" s="32"/>
      <c r="GI37" s="33" t="str">
        <f t="shared" si="58"/>
        <v/>
      </c>
      <c r="GJ37" s="33" t="str">
        <f t="shared" si="59"/>
        <v/>
      </c>
      <c r="GK37" s="33" t="str">
        <f t="shared" si="60"/>
        <v/>
      </c>
      <c r="GL37" s="32"/>
      <c r="GM37" s="33" t="str">
        <f>IF(ISBLANK(GL37),"",VLOOKUP(GL37,role!A:E,2,FALSE))</f>
        <v/>
      </c>
      <c r="GN37" s="33" t="str">
        <f>IF(ISBLANK(GL37),"",VLOOKUP(GL37,role!A:E,3,FALSE))</f>
        <v/>
      </c>
      <c r="GO37" s="33" t="str">
        <f>IF(ISBLANK(GL37),"",VLOOKUP(GL37,role!A:E,4,FALSE))</f>
        <v/>
      </c>
      <c r="GP37" s="33" t="str">
        <f>IF(ISBLANK(GL37),"",VLOOKUP(GL37,role!A:E,5,FALSE))</f>
        <v/>
      </c>
      <c r="GW37" s="32"/>
      <c r="GX37" s="32"/>
      <c r="GY37" s="41"/>
      <c r="GZ37" s="32"/>
      <c r="HA37" s="33" t="str">
        <f t="shared" si="61"/>
        <v/>
      </c>
      <c r="HB37" s="33" t="str">
        <f t="shared" si="62"/>
        <v/>
      </c>
      <c r="HC37" s="33" t="str">
        <f t="shared" si="63"/>
        <v/>
      </c>
      <c r="HD37" s="32"/>
      <c r="HE37" s="33" t="str">
        <f>IF(ISBLANK(HD37),"",VLOOKUP(HD37,role!A:E,2,FALSE))</f>
        <v/>
      </c>
      <c r="HF37" s="33" t="str">
        <f>IF(ISBLANK(HD37),"",VLOOKUP(HD37,role!A:E,3,FALSE))</f>
        <v/>
      </c>
      <c r="HG37" s="33" t="str">
        <f>IF(ISBLANK(HD37),"",VLOOKUP(HD37,role!A:E,4,FALSE))</f>
        <v/>
      </c>
      <c r="HH37" s="33" t="str">
        <f>IF(ISBLANK(HD37),"",VLOOKUP(HD37,role!A:E,5,FALSE))</f>
        <v/>
      </c>
      <c r="HO37" s="32"/>
      <c r="HP37" s="32"/>
      <c r="HQ37" s="34"/>
      <c r="HR37" s="32"/>
      <c r="HS37" s="32"/>
      <c r="HT37" s="33" t="str">
        <f t="shared" si="64"/>
        <v/>
      </c>
      <c r="HU37" s="33" t="str">
        <f t="shared" si="65"/>
        <v/>
      </c>
      <c r="HV37" s="33" t="str">
        <f t="shared" si="66"/>
        <v/>
      </c>
      <c r="HW37" s="32"/>
      <c r="HX37" s="33" t="str">
        <f>IF(ISBLANK(HW37),"",VLOOKUP(HW37,role!A:E,2,FALSE))</f>
        <v/>
      </c>
      <c r="HY37" s="33" t="str">
        <f>IF(ISBLANK(HW37),"",VLOOKUP(HW37,role!A:E,3,FALSE))</f>
        <v/>
      </c>
      <c r="HZ37" s="33" t="str">
        <f>IF(ISBLANK(HW37),"",VLOOKUP(HW37,role!A:E,4,FALSE))</f>
        <v/>
      </c>
      <c r="IA37" s="33" t="str">
        <f>IF(ISBLANK(HW37),"",VLOOKUP(HW37,role!A:E,5,FALSE))</f>
        <v/>
      </c>
      <c r="IH37" s="32"/>
      <c r="II37" s="32"/>
      <c r="IJ37" s="41"/>
      <c r="IK37" s="32"/>
      <c r="IL37" s="33" t="str">
        <f t="shared" si="67"/>
        <v/>
      </c>
      <c r="IM37" s="33" t="str">
        <f t="shared" si="68"/>
        <v/>
      </c>
      <c r="IN37" s="33" t="str">
        <f t="shared" si="69"/>
        <v/>
      </c>
      <c r="IO37" s="32"/>
      <c r="IP37" s="33" t="str">
        <f>IF(ISBLANK(IO37),"",VLOOKUP(IO37,role!A:E,2,FALSE))</f>
        <v/>
      </c>
      <c r="IQ37" s="33" t="str">
        <f>IF(ISBLANK(IO37),"",VLOOKUP(IO37,role!A:E,3,FALSE))</f>
        <v/>
      </c>
      <c r="IR37" s="33" t="str">
        <f>IF(ISBLANK(IO37),"",VLOOKUP(IO37,role!A:E,4,FALSE))</f>
        <v/>
      </c>
      <c r="IS37" s="33" t="str">
        <f>IF(ISBLANK(IO37),"",VLOOKUP(IO37,role!A:E,5,FALSE))</f>
        <v/>
      </c>
      <c r="IZ37" s="32"/>
      <c r="JA37" s="32"/>
      <c r="JB37" s="41"/>
      <c r="JC37" s="32"/>
      <c r="JD37" s="33" t="str">
        <f t="shared" si="70"/>
        <v/>
      </c>
      <c r="JE37" s="33" t="str">
        <f t="shared" si="71"/>
        <v/>
      </c>
      <c r="JF37" s="33" t="str">
        <f t="shared" si="72"/>
        <v/>
      </c>
      <c r="JG37" s="32"/>
      <c r="JH37" s="33" t="str">
        <f>IF(ISBLANK(JG37),"",VLOOKUP(JG37,role!A:E,2,FALSE))</f>
        <v/>
      </c>
      <c r="JI37" s="33" t="str">
        <f>IF(ISBLANK(JG37),"",VLOOKUP(JG37,role!A:E,3,FALSE))</f>
        <v/>
      </c>
      <c r="JJ37" s="33" t="str">
        <f>IF(ISBLANK(JG37),"",VLOOKUP(JG37,role!A:E,4,FALSE))</f>
        <v/>
      </c>
      <c r="JK37" s="33" t="str">
        <f>IF(ISBLANK(JG37),"",VLOOKUP(JG37,role!A:E,5,FALSE))</f>
        <v/>
      </c>
      <c r="JR37" s="32"/>
      <c r="JS37" s="32"/>
      <c r="JT37" s="41"/>
      <c r="JU37" s="32"/>
      <c r="JV37" s="33" t="str">
        <f t="shared" si="73"/>
        <v/>
      </c>
      <c r="JW37" s="33" t="str">
        <f t="shared" si="74"/>
        <v/>
      </c>
      <c r="JX37" s="33" t="str">
        <f t="shared" si="75"/>
        <v/>
      </c>
      <c r="JY37" s="32"/>
      <c r="JZ37" s="33" t="str">
        <f>IF(ISBLANK(JY37),"",VLOOKUP(JY37,role!A:E,2,FALSE))</f>
        <v/>
      </c>
      <c r="KA37" s="33" t="str">
        <f>IF(ISBLANK(JY37),"",VLOOKUP(JY37,role!A:E,3,FALSE))</f>
        <v/>
      </c>
      <c r="KB37" s="33" t="str">
        <f>IF(ISBLANK(JY37),"",VLOOKUP(JY37,role!A:E,4,FALSE))</f>
        <v/>
      </c>
      <c r="KC37" s="33" t="str">
        <f>IF(ISBLANK(JY37),"",VLOOKUP(JY37,role!A:E,5,FALSE))</f>
        <v/>
      </c>
      <c r="KJ37" s="32"/>
      <c r="KK37" s="32"/>
      <c r="KL37" s="41"/>
      <c r="KM37" s="32"/>
      <c r="KN37" s="33" t="str">
        <f t="shared" si="76"/>
        <v/>
      </c>
      <c r="KO37" s="33" t="str">
        <f t="shared" si="77"/>
        <v/>
      </c>
      <c r="KP37" s="33" t="str">
        <f t="shared" si="78"/>
        <v/>
      </c>
      <c r="KQ37" s="32"/>
      <c r="KR37" s="33" t="str">
        <f>IF(ISBLANK(KQ37),"",VLOOKUP(KQ37,role!A:E,2,FALSE))</f>
        <v/>
      </c>
      <c r="KS37" s="33" t="str">
        <f>IF(ISBLANK(KQ37),"",VLOOKUP(KQ37,role!A:E,3,FALSE))</f>
        <v/>
      </c>
      <c r="KT37" s="33" t="str">
        <f>IF(ISBLANK(KQ37),"",VLOOKUP(KQ37,role!A:E,4,FALSE))</f>
        <v/>
      </c>
      <c r="KU37" s="33" t="str">
        <f>IF(ISBLANK(KQ37),"",VLOOKUP(KQ37,role!A:E,5,FALSE))</f>
        <v/>
      </c>
      <c r="LB37" s="32"/>
      <c r="LC37" s="32"/>
      <c r="LD37" s="41"/>
      <c r="LE37" s="32"/>
      <c r="LF37" s="33" t="str">
        <f t="shared" si="79"/>
        <v/>
      </c>
      <c r="LG37" s="33" t="str">
        <f t="shared" si="80"/>
        <v/>
      </c>
      <c r="LH37" s="33" t="str">
        <f t="shared" si="81"/>
        <v/>
      </c>
      <c r="LI37" s="32"/>
      <c r="LJ37" s="33" t="str">
        <f>IF(ISBLANK(LI37),"",VLOOKUP(LI37,role!A:E,2,FALSE))</f>
        <v/>
      </c>
      <c r="LK37" s="33" t="str">
        <f>IF(ISBLANK(LI37),"",VLOOKUP(LI37,role!A:E,3,FALSE))</f>
        <v/>
      </c>
      <c r="LL37" s="33" t="str">
        <f>IF(ISBLANK(LI37),"",VLOOKUP(LI37,role!A:E,4,FALSE))</f>
        <v/>
      </c>
      <c r="LM37" s="33" t="str">
        <f>IF(ISBLANK(LI37),"",VLOOKUP(LI37,role!A:E,5,FALSE))</f>
        <v/>
      </c>
      <c r="LT37" s="32"/>
      <c r="LU37" s="32"/>
      <c r="LV37" s="41"/>
      <c r="LW37" s="32"/>
      <c r="LX37" s="33" t="str">
        <f t="shared" si="82"/>
        <v/>
      </c>
      <c r="LY37" s="33" t="str">
        <f t="shared" si="83"/>
        <v/>
      </c>
      <c r="LZ37" s="33" t="str">
        <f t="shared" si="84"/>
        <v/>
      </c>
      <c r="MA37" s="32"/>
      <c r="MB37" s="33" t="str">
        <f>IF(ISBLANK(MA37),"",VLOOKUP(MA37,role!A:E,2,FALSE))</f>
        <v/>
      </c>
      <c r="MC37" s="33" t="str">
        <f>IF(ISBLANK(MA37),"",VLOOKUP(MA37,role!A:E,3,FALSE))</f>
        <v/>
      </c>
      <c r="MD37" s="33" t="str">
        <f>IF(ISBLANK(MA37),"",VLOOKUP(MA37,role!A:E,4,FALSE))</f>
        <v/>
      </c>
      <c r="ME37" s="33" t="str">
        <f>IF(ISBLANK(MA37),"",VLOOKUP(MA37,role!A:E,5,FALSE))</f>
        <v/>
      </c>
      <c r="ML37" s="32"/>
      <c r="MM37" s="32"/>
      <c r="MN37" s="41"/>
      <c r="MO37" s="32"/>
      <c r="MP37" s="33" t="str">
        <f t="shared" si="85"/>
        <v/>
      </c>
      <c r="MQ37" s="33" t="str">
        <f t="shared" si="86"/>
        <v/>
      </c>
      <c r="MR37" s="33" t="str">
        <f t="shared" si="87"/>
        <v/>
      </c>
      <c r="MS37" s="32"/>
      <c r="MT37" s="33" t="str">
        <f>IF(ISBLANK(MS37),"",VLOOKUP(MS37,role!A:E,2,FALSE))</f>
        <v/>
      </c>
      <c r="MU37" s="33" t="str">
        <f>IF(ISBLANK(MS37),"",VLOOKUP(MS37,role!A:E,3,FALSE))</f>
        <v/>
      </c>
      <c r="MV37" s="33" t="str">
        <f>IF(ISBLANK(MS37),"",VLOOKUP(MS37,role!A:E,4,FALSE))</f>
        <v/>
      </c>
      <c r="MW37" s="33" t="str">
        <f>IF(ISBLANK(MS37),"",VLOOKUP(MS37,role!A:E,5,FALSE))</f>
        <v/>
      </c>
      <c r="ND37" s="32"/>
      <c r="NE37" s="32"/>
      <c r="NF37" s="41"/>
      <c r="NG37" s="32"/>
      <c r="NH37" s="33" t="str">
        <f t="shared" si="88"/>
        <v/>
      </c>
      <c r="NI37" s="33" t="str">
        <f t="shared" si="89"/>
        <v/>
      </c>
      <c r="NJ37" s="33" t="str">
        <f t="shared" si="90"/>
        <v/>
      </c>
      <c r="NK37" s="32"/>
      <c r="NL37" s="33" t="str">
        <f>IF(ISBLANK(NK37),"",VLOOKUP(NK37,role!A:E,2,FALSE))</f>
        <v/>
      </c>
      <c r="NM37" s="33" t="str">
        <f>IF(ISBLANK(NK37),"",VLOOKUP(NK37,role!A:E,3,FALSE))</f>
        <v/>
      </c>
      <c r="NN37" s="33" t="str">
        <f>IF(ISBLANK(NK37),"",VLOOKUP(NK37,role!A:E,4,FALSE))</f>
        <v/>
      </c>
      <c r="NO37" s="33" t="str">
        <f>IF(ISBLANK(NK37),"",VLOOKUP(NK37,role!A:E,5,FALSE))</f>
        <v/>
      </c>
      <c r="NV37" s="32"/>
      <c r="NW37" s="32"/>
      <c r="NX37" s="41"/>
      <c r="NY37" s="32"/>
      <c r="NZ37" s="33" t="str">
        <f t="shared" si="91"/>
        <v/>
      </c>
      <c r="OA37" s="33" t="str">
        <f t="shared" si="92"/>
        <v/>
      </c>
      <c r="OB37" s="33" t="str">
        <f t="shared" si="93"/>
        <v/>
      </c>
      <c r="OC37" s="32"/>
      <c r="OD37" s="33" t="str">
        <f>IF(ISBLANK(OC37),"",VLOOKUP(OC37,role!A:E,2,FALSE))</f>
        <v/>
      </c>
      <c r="OE37" s="33" t="str">
        <f>IF(ISBLANK(OC37),"",VLOOKUP(OC37,role!A:E,3,FALSE))</f>
        <v/>
      </c>
      <c r="OF37" s="33" t="str">
        <f>IF(ISBLANK(OC37),"",VLOOKUP(OC37,role!A:E,4,FALSE))</f>
        <v/>
      </c>
      <c r="OG37" s="33" t="str">
        <f>IF(ISBLANK(OC37),"",VLOOKUP(OC37,role!A:E,5,FALSE))</f>
        <v/>
      </c>
      <c r="OR37" s="36" t="str">
        <f t="shared" si="94"/>
        <v/>
      </c>
      <c r="OS37" s="33" t="str">
        <f t="shared" si="95"/>
        <v/>
      </c>
      <c r="OT37" s="33" t="str">
        <f t="shared" si="226"/>
        <v/>
      </c>
      <c r="OU37" s="33" t="str">
        <f t="shared" si="227"/>
        <v/>
      </c>
      <c r="OV37" s="33" t="str">
        <f t="shared" si="228"/>
        <v/>
      </c>
      <c r="OW37" s="33" t="str">
        <f t="shared" si="229"/>
        <v/>
      </c>
      <c r="OY37" s="36" t="str">
        <f t="shared" si="100"/>
        <v/>
      </c>
      <c r="OZ37" s="33" t="str">
        <f t="shared" si="101"/>
        <v/>
      </c>
      <c r="PA37" s="33" t="str">
        <f t="shared" si="102"/>
        <v/>
      </c>
      <c r="PB37" s="33" t="str">
        <f t="shared" si="103"/>
        <v/>
      </c>
      <c r="PC37" s="33" t="str">
        <f t="shared" si="104"/>
        <v/>
      </c>
      <c r="PD37" s="33" t="str">
        <f t="shared" si="105"/>
        <v/>
      </c>
      <c r="PF37" s="36" t="str">
        <f t="shared" si="106"/>
        <v/>
      </c>
      <c r="PG37" s="33" t="str">
        <f t="shared" si="107"/>
        <v/>
      </c>
      <c r="PH37" s="33" t="str">
        <f t="shared" si="108"/>
        <v/>
      </c>
      <c r="PI37" s="33" t="str">
        <f t="shared" si="109"/>
        <v/>
      </c>
      <c r="PJ37" s="33" t="str">
        <f t="shared" si="110"/>
        <v/>
      </c>
      <c r="PK37" s="33" t="str">
        <f t="shared" si="111"/>
        <v/>
      </c>
      <c r="PM37" s="36" t="str">
        <f t="shared" si="112"/>
        <v/>
      </c>
      <c r="PN37" s="33" t="str">
        <f t="shared" si="113"/>
        <v/>
      </c>
      <c r="PO37" s="33" t="str">
        <f t="shared" si="114"/>
        <v/>
      </c>
      <c r="PP37" s="33" t="str">
        <f t="shared" si="115"/>
        <v/>
      </c>
      <c r="PQ37" s="33" t="str">
        <f t="shared" si="116"/>
        <v/>
      </c>
      <c r="PR37" s="33" t="str">
        <f t="shared" si="117"/>
        <v/>
      </c>
      <c r="PT37" s="36" t="str">
        <f t="shared" si="118"/>
        <v/>
      </c>
      <c r="PU37" s="33" t="str">
        <f t="shared" si="119"/>
        <v/>
      </c>
      <c r="PV37" s="33" t="str">
        <f t="shared" si="120"/>
        <v/>
      </c>
      <c r="PW37" s="33" t="str">
        <f t="shared" si="121"/>
        <v/>
      </c>
      <c r="PX37" s="33" t="str">
        <f t="shared" si="122"/>
        <v/>
      </c>
      <c r="PY37" s="33" t="str">
        <f t="shared" si="123"/>
        <v/>
      </c>
      <c r="QB37" s="36" t="str">
        <f t="shared" si="124"/>
        <v/>
      </c>
      <c r="QC37" s="33" t="str">
        <f t="shared" si="125"/>
        <v/>
      </c>
      <c r="QD37" s="33" t="str">
        <f t="shared" si="126"/>
        <v/>
      </c>
      <c r="QE37" s="33" t="str">
        <f t="shared" si="127"/>
        <v/>
      </c>
      <c r="QF37" s="33" t="str">
        <f t="shared" si="128"/>
        <v/>
      </c>
      <c r="QG37" s="33" t="str">
        <f t="shared" si="129"/>
        <v/>
      </c>
      <c r="QI37" s="36" t="str">
        <f t="shared" si="130"/>
        <v/>
      </c>
      <c r="QJ37" s="33" t="str">
        <f t="shared" si="131"/>
        <v/>
      </c>
      <c r="QK37" s="33" t="str">
        <f t="shared" si="132"/>
        <v/>
      </c>
      <c r="QL37" s="33" t="str">
        <f t="shared" si="133"/>
        <v/>
      </c>
      <c r="QM37" s="33" t="str">
        <f t="shared" si="134"/>
        <v/>
      </c>
      <c r="QN37" s="33" t="str">
        <f t="shared" si="135"/>
        <v/>
      </c>
      <c r="QP37" s="36" t="str">
        <f t="shared" si="136"/>
        <v/>
      </c>
      <c r="QQ37" s="33" t="str">
        <f t="shared" si="137"/>
        <v/>
      </c>
      <c r="QR37" s="33" t="str">
        <f t="shared" si="138"/>
        <v/>
      </c>
      <c r="QS37" s="33" t="str">
        <f t="shared" si="139"/>
        <v/>
      </c>
      <c r="QT37" s="33" t="str">
        <f t="shared" si="140"/>
        <v/>
      </c>
      <c r="QU37" s="33" t="str">
        <f t="shared" si="141"/>
        <v/>
      </c>
      <c r="QW37" s="36" t="str">
        <f t="shared" si="142"/>
        <v/>
      </c>
      <c r="QX37" s="33" t="str">
        <f t="shared" si="143"/>
        <v/>
      </c>
      <c r="QY37" s="33" t="str">
        <f t="shared" si="144"/>
        <v/>
      </c>
      <c r="QZ37" s="33" t="str">
        <f t="shared" si="145"/>
        <v/>
      </c>
      <c r="RA37" s="33" t="str">
        <f t="shared" si="146"/>
        <v/>
      </c>
      <c r="RB37" s="33" t="str">
        <f t="shared" si="147"/>
        <v/>
      </c>
      <c r="RD37" s="36" t="str">
        <f t="shared" si="148"/>
        <v/>
      </c>
      <c r="RE37" s="33" t="str">
        <f t="shared" si="149"/>
        <v/>
      </c>
      <c r="RF37" s="33" t="str">
        <f t="shared" si="150"/>
        <v/>
      </c>
      <c r="RG37" s="33" t="str">
        <f t="shared" si="151"/>
        <v/>
      </c>
      <c r="RH37" s="33" t="str">
        <f t="shared" si="152"/>
        <v/>
      </c>
      <c r="RI37" s="33" t="str">
        <f t="shared" si="153"/>
        <v/>
      </c>
      <c r="RM37" s="33" t="str">
        <f t="shared" si="154"/>
        <v/>
      </c>
      <c r="RO37" s="33" t="str">
        <f t="shared" si="155"/>
        <v/>
      </c>
      <c r="RQ37" s="33" t="str">
        <f t="shared" si="156"/>
        <v/>
      </c>
      <c r="RS37" s="33" t="str">
        <f t="shared" si="156"/>
        <v/>
      </c>
      <c r="RU37" s="33" t="str">
        <f t="shared" ref="RU37" si="645">IF(ISBLANK(RT37),"","topic")</f>
        <v/>
      </c>
      <c r="RW37" s="33" t="str">
        <f t="shared" ref="RW37" si="646">IF(ISBLANK(RV37),"","topic")</f>
        <v/>
      </c>
      <c r="RY37" s="33" t="str">
        <f t="shared" ref="RY37" si="647">IF(ISBLANK(RX37),"","topic")</f>
        <v/>
      </c>
      <c r="SA37" s="33" t="str">
        <f t="shared" ref="SA37" si="648">IF(ISBLANK(RZ37),"","topic")</f>
        <v/>
      </c>
      <c r="SC37" s="33" t="str">
        <f t="shared" ref="SC37" si="649">IF(ISBLANK(SB37),"","topic")</f>
        <v/>
      </c>
      <c r="SE37" s="33" t="str">
        <f t="shared" ref="SE37" si="650">IF(ISBLANK(SD37),"","topic")</f>
        <v/>
      </c>
      <c r="SG37" s="33" t="str">
        <f t="shared" ref="SG37" si="651">IF(ISBLANK(SF37),"","topic")</f>
        <v/>
      </c>
      <c r="SJ37" s="33" t="str">
        <f t="shared" si="164"/>
        <v/>
      </c>
      <c r="SL37" s="33" t="str">
        <f t="shared" si="165"/>
        <v/>
      </c>
      <c r="SN37" s="33" t="str">
        <f t="shared" si="166"/>
        <v/>
      </c>
      <c r="SP37" s="33" t="str">
        <f t="shared" si="167"/>
        <v/>
      </c>
      <c r="SR37" s="33" t="str">
        <f t="shared" si="168"/>
        <v/>
      </c>
      <c r="SU37" s="33" t="str">
        <f t="shared" si="169"/>
        <v/>
      </c>
      <c r="SW37" s="33" t="str">
        <f t="shared" si="169"/>
        <v/>
      </c>
      <c r="SY37" s="33" t="str">
        <f t="shared" si="169"/>
        <v/>
      </c>
      <c r="TA37" s="33" t="str">
        <f t="shared" si="169"/>
        <v/>
      </c>
      <c r="TC37" s="33" t="str">
        <f t="shared" si="170"/>
        <v/>
      </c>
      <c r="TF37" s="33" t="str">
        <f t="shared" si="171"/>
        <v/>
      </c>
      <c r="TH37" s="33" t="str">
        <f t="shared" si="171"/>
        <v/>
      </c>
      <c r="TJ37" s="33" t="str">
        <f t="shared" ref="TJ37" si="652">IF(ISBLANK(TI37),"","geographic")</f>
        <v/>
      </c>
      <c r="TL37" s="33" t="str">
        <f t="shared" ref="TL37" si="653">IF(ISBLANK(TK37),"","geographic")</f>
        <v/>
      </c>
      <c r="TN37" s="33" t="str">
        <f t="shared" ref="TN37" si="654">IF(ISBLANK(TM37),"","geographic")</f>
        <v/>
      </c>
      <c r="TQ37" s="33" t="str">
        <f t="shared" si="175"/>
        <v/>
      </c>
      <c r="TS37" s="33" t="str">
        <f t="shared" si="175"/>
        <v/>
      </c>
      <c r="TU37" s="33" t="str">
        <f t="shared" ref="TU37" si="655">IF(ISBLANK(TT37),"","temporal")</f>
        <v/>
      </c>
      <c r="TW37" s="33" t="str">
        <f t="shared" ref="TW37" si="656">IF(ISBLANK(TV37),"","temporal")</f>
        <v/>
      </c>
      <c r="TY37" s="33" t="str">
        <f t="shared" ref="TY37" si="657">IF(ISBLANK(TX37),"","temporal")</f>
        <v/>
      </c>
      <c r="UA37" s="32"/>
      <c r="UB37" s="33" t="str">
        <f t="shared" si="179"/>
        <v/>
      </c>
      <c r="UC37" s="33" t="str">
        <f t="shared" si="180"/>
        <v/>
      </c>
      <c r="UD37" s="32"/>
      <c r="UE37" s="33" t="str">
        <f t="shared" si="181"/>
        <v/>
      </c>
      <c r="UF37" s="33" t="str">
        <f t="shared" si="259"/>
        <v/>
      </c>
      <c r="UG37" s="32"/>
      <c r="UH37" s="33" t="str">
        <f t="shared" si="183"/>
        <v/>
      </c>
      <c r="UI37" s="33" t="str">
        <f t="shared" si="184"/>
        <v/>
      </c>
      <c r="UJ37" s="32"/>
      <c r="UK37" s="33" t="str">
        <f t="shared" si="185"/>
        <v/>
      </c>
      <c r="UL37" s="33" t="str">
        <f t="shared" si="186"/>
        <v/>
      </c>
      <c r="UM37" s="32"/>
      <c r="UN37" s="33" t="str">
        <f t="shared" si="187"/>
        <v/>
      </c>
      <c r="UO37" s="33" t="str">
        <f t="shared" si="188"/>
        <v/>
      </c>
      <c r="UR37" s="36" t="str">
        <f t="shared" si="189"/>
        <v/>
      </c>
      <c r="US37" s="36" t="str">
        <f t="shared" si="626"/>
        <v/>
      </c>
      <c r="UU37" s="36" t="str">
        <f t="shared" si="190"/>
        <v/>
      </c>
      <c r="UV37" s="36" t="str">
        <f t="shared" si="627"/>
        <v/>
      </c>
      <c r="UX37" s="36" t="str">
        <f t="shared" si="191"/>
        <v/>
      </c>
      <c r="UY37" s="36" t="str">
        <f t="shared" si="628"/>
        <v/>
      </c>
      <c r="VA37" s="36" t="str">
        <f t="shared" si="192"/>
        <v/>
      </c>
      <c r="VB37" s="36" t="str">
        <f t="shared" si="629"/>
        <v/>
      </c>
      <c r="VD37" s="36" t="str">
        <f t="shared" si="193"/>
        <v/>
      </c>
      <c r="VE37" s="36" t="str">
        <f t="shared" si="630"/>
        <v/>
      </c>
      <c r="VH37" s="36" t="str">
        <f t="shared" si="194"/>
        <v/>
      </c>
      <c r="VI37" s="36" t="str">
        <f t="shared" si="631"/>
        <v/>
      </c>
      <c r="VK37" s="36" t="str">
        <f t="shared" si="195"/>
        <v/>
      </c>
      <c r="VL37" s="36" t="str">
        <f t="shared" si="632"/>
        <v/>
      </c>
      <c r="VN37" s="36" t="str">
        <f t="shared" si="196"/>
        <v/>
      </c>
      <c r="VO37" s="36" t="str">
        <f t="shared" si="633"/>
        <v/>
      </c>
      <c r="VQ37" s="36" t="str">
        <f t="shared" si="197"/>
        <v/>
      </c>
      <c r="VR37" s="36" t="str">
        <f t="shared" si="634"/>
        <v/>
      </c>
      <c r="VT37" s="36" t="str">
        <f t="shared" si="198"/>
        <v/>
      </c>
      <c r="VU37" s="36" t="str">
        <f t="shared" si="635"/>
        <v/>
      </c>
      <c r="VY37" s="33" t="str">
        <f t="shared" si="243"/>
        <v/>
      </c>
      <c r="WB37" s="36" t="str">
        <f t="shared" si="199"/>
        <v/>
      </c>
      <c r="WC37" s="33" t="str">
        <f t="shared" si="200"/>
        <v/>
      </c>
      <c r="WD37" s="32"/>
      <c r="WE37" s="32"/>
      <c r="WF37" s="36" t="str">
        <f t="shared" si="201"/>
        <v/>
      </c>
      <c r="WG37" s="33" t="str">
        <f t="shared" si="202"/>
        <v/>
      </c>
      <c r="WH37" s="32"/>
      <c r="WI37" s="32"/>
      <c r="WJ37" s="36" t="str">
        <f t="shared" si="203"/>
        <v/>
      </c>
      <c r="WK37" s="33" t="str">
        <f t="shared" si="204"/>
        <v/>
      </c>
      <c r="WL37" s="32"/>
      <c r="WM37" s="32"/>
      <c r="WN37" s="36" t="str">
        <f t="shared" si="205"/>
        <v/>
      </c>
      <c r="WO37" s="33" t="str">
        <f t="shared" si="206"/>
        <v/>
      </c>
      <c r="WP37" s="33"/>
      <c r="WQ37" s="32"/>
      <c r="WR37" s="36" t="str">
        <f t="shared" si="207"/>
        <v/>
      </c>
      <c r="WS37" s="33" t="str">
        <f t="shared" si="208"/>
        <v/>
      </c>
      <c r="WU37" s="33" t="str">
        <f t="shared" si="636"/>
        <v/>
      </c>
      <c r="WV37" s="33" t="str">
        <f t="shared" si="637"/>
        <v/>
      </c>
      <c r="WW37" s="33" t="str">
        <f t="shared" si="638"/>
        <v/>
      </c>
      <c r="WX37" s="33" t="str">
        <f t="shared" si="639"/>
        <v/>
      </c>
      <c r="WY37" s="33" t="str">
        <f t="shared" si="640"/>
        <v/>
      </c>
      <c r="WZ37" s="33" t="str">
        <f t="shared" si="641"/>
        <v/>
      </c>
      <c r="XA37" s="33" t="str">
        <f t="shared" si="642"/>
        <v/>
      </c>
      <c r="XB37" s="33" t="str">
        <f t="shared" si="643"/>
        <v/>
      </c>
      <c r="XC37" s="33" t="str">
        <f t="shared" si="644"/>
        <v/>
      </c>
    </row>
    <row r="38" spans="3:627" x14ac:dyDescent="0.35">
      <c r="C38" s="33" t="str">
        <f t="shared" si="21"/>
        <v/>
      </c>
      <c r="E38" s="32" t="str">
        <f t="shared" si="22"/>
        <v/>
      </c>
      <c r="F38" s="33" t="str">
        <f t="shared" si="23"/>
        <v/>
      </c>
      <c r="G38" s="33" t="str">
        <f t="shared" si="24"/>
        <v/>
      </c>
      <c r="J38" s="33" t="str">
        <f t="shared" si="25"/>
        <v/>
      </c>
      <c r="K38" s="33" t="str">
        <f t="shared" si="26"/>
        <v/>
      </c>
      <c r="L38" s="33" t="str">
        <f t="shared" si="27"/>
        <v/>
      </c>
      <c r="N38" s="33" t="str">
        <f t="shared" si="611"/>
        <v/>
      </c>
      <c r="O38" s="33" t="str">
        <f t="shared" si="612"/>
        <v/>
      </c>
      <c r="Q38" s="33" t="str">
        <f t="shared" si="28"/>
        <v/>
      </c>
      <c r="R38" s="33" t="str">
        <f t="shared" si="29"/>
        <v/>
      </c>
      <c r="U38" s="33" t="str">
        <f t="shared" si="30"/>
        <v/>
      </c>
      <c r="V38" s="33" t="str">
        <f t="shared" si="31"/>
        <v/>
      </c>
      <c r="X38" s="32"/>
      <c r="Y38" s="33" t="str">
        <f>IF(ISBLANK(X38),"",VLOOKUP(X38,resource_type!A:C,3,FALSE))</f>
        <v/>
      </c>
      <c r="Z38" s="33" t="str">
        <f>IF(ISBLANK(X38),"",VLOOKUP(X38,resource_type!A:C,2,FALSE))</f>
        <v/>
      </c>
      <c r="AA38" s="33" t="str">
        <f t="shared" si="32"/>
        <v/>
      </c>
      <c r="AB38" s="33" t="str">
        <f t="shared" si="33"/>
        <v/>
      </c>
      <c r="AC38" s="32"/>
      <c r="AD38" s="33" t="str">
        <f>IF(ISBLANK(AC38),"",VLOOKUP(AC38,resource_type!A:C,3,FALSE))</f>
        <v/>
      </c>
      <c r="AE38" s="32"/>
      <c r="AF38" s="33" t="str">
        <f>IF(ISBLANK(AE38),"",VLOOKUP(AE38,resource_type!A:C,3,FALSE))</f>
        <v/>
      </c>
      <c r="AH38" s="32"/>
      <c r="AI38" s="33" t="str">
        <f t="shared" si="34"/>
        <v/>
      </c>
      <c r="AJ38" s="32"/>
      <c r="AK38" s="33" t="str">
        <f t="shared" si="35"/>
        <v/>
      </c>
      <c r="AL38" s="32"/>
      <c r="AM38" s="33" t="str">
        <f t="shared" si="36"/>
        <v/>
      </c>
      <c r="AP38" s="36" t="str">
        <f t="shared" si="244"/>
        <v/>
      </c>
      <c r="AQ38" s="36" t="str">
        <f t="shared" si="245"/>
        <v/>
      </c>
      <c r="AT38" s="33" t="str">
        <f t="shared" si="222"/>
        <v/>
      </c>
      <c r="AU38" s="33" t="str">
        <f t="shared" si="38"/>
        <v/>
      </c>
      <c r="AV38" s="33" t="str">
        <f t="shared" si="39"/>
        <v/>
      </c>
      <c r="AW38" s="32"/>
      <c r="AX38" s="33" t="str">
        <f>IF(ISBLANK(AW38),"",VLOOKUP(AW38,role!A:E,2,FALSE))</f>
        <v/>
      </c>
      <c r="AY38" s="33" t="str">
        <f>IF(ISBLANK(AW38),"",VLOOKUP(AW38,role!A:E,3,FALSE))</f>
        <v/>
      </c>
      <c r="AZ38" s="33" t="str">
        <f>IF(ISBLANK(AW38),"",VLOOKUP(AW38,role!A:E,4,FALSE))</f>
        <v/>
      </c>
      <c r="BA38" s="33" t="str">
        <f>IF(ISBLANK(AW38),"",VLOOKUP(AW38,role!A:E,5,FALSE))</f>
        <v/>
      </c>
      <c r="BL38" s="33" t="str">
        <f t="shared" si="223"/>
        <v/>
      </c>
      <c r="BM38" s="33" t="str">
        <f t="shared" si="224"/>
        <v/>
      </c>
      <c r="BN38" s="33" t="str">
        <f t="shared" si="225"/>
        <v/>
      </c>
      <c r="BO38" s="32"/>
      <c r="BP38" s="33" t="str">
        <f>IF(ISBLANK(BO38),"",VLOOKUP(BO38,role!A:E,2,FALSE))</f>
        <v/>
      </c>
      <c r="BQ38" s="33" t="str">
        <f>IF(ISBLANK(BO38),"",VLOOKUP(BO38,role!A:E,3,FALSE))</f>
        <v/>
      </c>
      <c r="BR38" s="33" t="str">
        <f>IF(ISBLANK(BO38),"",VLOOKUP(BO38,role!A:E,4,FALSE))</f>
        <v/>
      </c>
      <c r="BS38" s="33" t="str">
        <f>IF(ISBLANK(BO38),"",VLOOKUP(BO38,role!A:E,5,FALSE))</f>
        <v/>
      </c>
      <c r="CD38" s="33" t="str">
        <f t="shared" si="40"/>
        <v/>
      </c>
      <c r="CE38" s="33" t="str">
        <f t="shared" si="41"/>
        <v/>
      </c>
      <c r="CF38" s="33" t="str">
        <f t="shared" si="42"/>
        <v/>
      </c>
      <c r="CG38" s="32"/>
      <c r="CH38" s="33" t="str">
        <f>IF(ISBLANK(CG38),"",VLOOKUP(CG38,role!A:E,2,FALSE))</f>
        <v/>
      </c>
      <c r="CI38" s="33" t="str">
        <f>IF(ISBLANK(CG38),"",VLOOKUP(CG38,role!A:E,3,FALSE))</f>
        <v/>
      </c>
      <c r="CJ38" s="33" t="str">
        <f>IF(ISBLANK(CG38),"",VLOOKUP(CG38,role!A:E,4,FALSE))</f>
        <v/>
      </c>
      <c r="CK38" s="33" t="str">
        <f>IF(ISBLANK(CG38),"",VLOOKUP(CG38,role!A:E,5,FALSE))</f>
        <v/>
      </c>
      <c r="CR38" s="32"/>
      <c r="CS38" s="32"/>
      <c r="CT38" s="41"/>
      <c r="CU38" s="32"/>
      <c r="CV38" s="33" t="str">
        <f t="shared" si="43"/>
        <v/>
      </c>
      <c r="CW38" s="33" t="str">
        <f t="shared" si="44"/>
        <v/>
      </c>
      <c r="CX38" s="33" t="str">
        <f t="shared" si="45"/>
        <v/>
      </c>
      <c r="CY38" s="32"/>
      <c r="CZ38" s="33" t="str">
        <f>IF(ISBLANK(CY38),"",VLOOKUP(CY38,role!A:E,2,FALSE))</f>
        <v/>
      </c>
      <c r="DA38" s="33" t="str">
        <f>IF(ISBLANK(CY38),"",VLOOKUP(CY38,role!A:E,3,FALSE))</f>
        <v/>
      </c>
      <c r="DB38" s="33" t="str">
        <f>IF(ISBLANK(CY38),"",VLOOKUP(CY38,role!A:E,4,FALSE))</f>
        <v/>
      </c>
      <c r="DC38" s="33" t="str">
        <f>IF(ISBLANK(CY38),"",VLOOKUP(CY38,role!A:E,5,FALSE))</f>
        <v/>
      </c>
      <c r="DJ38" s="32"/>
      <c r="DK38" s="32"/>
      <c r="DL38" s="41"/>
      <c r="DM38" s="32"/>
      <c r="DN38" s="33" t="str">
        <f t="shared" si="46"/>
        <v/>
      </c>
      <c r="DO38" s="33" t="str">
        <f t="shared" si="47"/>
        <v/>
      </c>
      <c r="DP38" s="33" t="str">
        <f t="shared" si="48"/>
        <v/>
      </c>
      <c r="DQ38" s="32"/>
      <c r="DR38" s="33" t="str">
        <f>IF(ISBLANK(DQ38),"",VLOOKUP(DQ38,role!A:E,2,FALSE))</f>
        <v/>
      </c>
      <c r="DS38" s="33" t="str">
        <f>IF(ISBLANK(DQ38),"",VLOOKUP(DQ38,role!A:E,3,FALSE))</f>
        <v/>
      </c>
      <c r="DT38" s="33" t="str">
        <f>IF(ISBLANK(DQ38),"",VLOOKUP(DQ38,role!A:E,4,FALSE))</f>
        <v/>
      </c>
      <c r="DU38" s="33" t="str">
        <f>IF(ISBLANK(DQ38),"",VLOOKUP(DQ38,role!A:E,5,FALSE))</f>
        <v/>
      </c>
      <c r="EB38" s="32"/>
      <c r="EC38" s="32"/>
      <c r="ED38" s="34"/>
      <c r="EE38" s="32"/>
      <c r="EF38" s="32"/>
      <c r="EG38" s="33" t="str">
        <f t="shared" si="49"/>
        <v/>
      </c>
      <c r="EH38" s="33" t="str">
        <f t="shared" si="50"/>
        <v/>
      </c>
      <c r="EI38" s="33" t="str">
        <f t="shared" si="51"/>
        <v/>
      </c>
      <c r="EJ38" s="32"/>
      <c r="EK38" s="33" t="str">
        <f>IF(ISBLANK(EJ38),"",VLOOKUP(EJ38,role!A:E,2,FALSE))</f>
        <v/>
      </c>
      <c r="EL38" s="33" t="str">
        <f>IF(ISBLANK(EJ38),"",VLOOKUP(EJ38,role!A:E,3,FALSE))</f>
        <v/>
      </c>
      <c r="EM38" s="33" t="str">
        <f>IF(ISBLANK(EJ38),"",VLOOKUP(EJ38,role!A:E,4,FALSE))</f>
        <v/>
      </c>
      <c r="EN38" s="33" t="str">
        <f>IF(ISBLANK(EJ38),"",VLOOKUP(EJ38,role!A:E,5,FALSE))</f>
        <v/>
      </c>
      <c r="EU38" s="32"/>
      <c r="EV38" s="32"/>
      <c r="EW38" s="41"/>
      <c r="EX38" s="32"/>
      <c r="EY38" s="33" t="str">
        <f t="shared" si="52"/>
        <v/>
      </c>
      <c r="EZ38" s="33" t="str">
        <f t="shared" si="53"/>
        <v/>
      </c>
      <c r="FA38" s="33" t="str">
        <f t="shared" si="54"/>
        <v/>
      </c>
      <c r="FB38" s="32"/>
      <c r="FC38" s="33" t="str">
        <f>IF(ISBLANK(FB38),"",VLOOKUP(FB38,role!A:E,2,FALSE))</f>
        <v/>
      </c>
      <c r="FD38" s="33" t="str">
        <f>IF(ISBLANK(FB38),"",VLOOKUP(FB38,role!A:E,3,FALSE))</f>
        <v/>
      </c>
      <c r="FE38" s="33" t="str">
        <f>IF(ISBLANK(FB38),"",VLOOKUP(FB38,role!A:E,4,FALSE))</f>
        <v/>
      </c>
      <c r="FF38" s="33" t="str">
        <f>IF(ISBLANK(FB38),"",VLOOKUP(FB38,role!A:E,5,FALSE))</f>
        <v/>
      </c>
      <c r="FM38" s="32"/>
      <c r="FN38" s="32"/>
      <c r="FO38" s="41"/>
      <c r="FP38" s="32"/>
      <c r="FQ38" s="33" t="str">
        <f t="shared" si="55"/>
        <v/>
      </c>
      <c r="FR38" s="33" t="str">
        <f t="shared" si="56"/>
        <v/>
      </c>
      <c r="FS38" s="33" t="str">
        <f t="shared" si="57"/>
        <v/>
      </c>
      <c r="FT38" s="32"/>
      <c r="FU38" s="33" t="str">
        <f>IF(ISBLANK(FT38),"",VLOOKUP(FT38,role!A:E,2,FALSE))</f>
        <v/>
      </c>
      <c r="FV38" s="33" t="str">
        <f>IF(ISBLANK(FT38),"",VLOOKUP(FT38,role!A:E,3,FALSE))</f>
        <v/>
      </c>
      <c r="FW38" s="33" t="str">
        <f>IF(ISBLANK(FT38),"",VLOOKUP(FT38,role!A:E,4,FALSE))</f>
        <v/>
      </c>
      <c r="FX38" s="33" t="str">
        <f>IF(ISBLANK(FT38),"",VLOOKUP(FT38,role!A:E,5,FALSE))</f>
        <v/>
      </c>
      <c r="GE38" s="32"/>
      <c r="GF38" s="32"/>
      <c r="GG38" s="41"/>
      <c r="GH38" s="32"/>
      <c r="GI38" s="33" t="str">
        <f t="shared" si="58"/>
        <v/>
      </c>
      <c r="GJ38" s="33" t="str">
        <f t="shared" si="59"/>
        <v/>
      </c>
      <c r="GK38" s="33" t="str">
        <f t="shared" si="60"/>
        <v/>
      </c>
      <c r="GL38" s="32"/>
      <c r="GM38" s="33" t="str">
        <f>IF(ISBLANK(GL38),"",VLOOKUP(GL38,role!A:E,2,FALSE))</f>
        <v/>
      </c>
      <c r="GN38" s="33" t="str">
        <f>IF(ISBLANK(GL38),"",VLOOKUP(GL38,role!A:E,3,FALSE))</f>
        <v/>
      </c>
      <c r="GO38" s="33" t="str">
        <f>IF(ISBLANK(GL38),"",VLOOKUP(GL38,role!A:E,4,FALSE))</f>
        <v/>
      </c>
      <c r="GP38" s="33" t="str">
        <f>IF(ISBLANK(GL38),"",VLOOKUP(GL38,role!A:E,5,FALSE))</f>
        <v/>
      </c>
      <c r="GW38" s="32"/>
      <c r="GX38" s="32"/>
      <c r="GY38" s="41"/>
      <c r="GZ38" s="32"/>
      <c r="HA38" s="33" t="str">
        <f t="shared" si="61"/>
        <v/>
      </c>
      <c r="HB38" s="33" t="str">
        <f t="shared" si="62"/>
        <v/>
      </c>
      <c r="HC38" s="33" t="str">
        <f t="shared" si="63"/>
        <v/>
      </c>
      <c r="HD38" s="32"/>
      <c r="HE38" s="33" t="str">
        <f>IF(ISBLANK(HD38),"",VLOOKUP(HD38,role!A:E,2,FALSE))</f>
        <v/>
      </c>
      <c r="HF38" s="33" t="str">
        <f>IF(ISBLANK(HD38),"",VLOOKUP(HD38,role!A:E,3,FALSE))</f>
        <v/>
      </c>
      <c r="HG38" s="33" t="str">
        <f>IF(ISBLANK(HD38),"",VLOOKUP(HD38,role!A:E,4,FALSE))</f>
        <v/>
      </c>
      <c r="HH38" s="33" t="str">
        <f>IF(ISBLANK(HD38),"",VLOOKUP(HD38,role!A:E,5,FALSE))</f>
        <v/>
      </c>
      <c r="HO38" s="32"/>
      <c r="HP38" s="32"/>
      <c r="HQ38" s="34"/>
      <c r="HR38" s="32"/>
      <c r="HS38" s="32"/>
      <c r="HT38" s="33" t="str">
        <f t="shared" si="64"/>
        <v/>
      </c>
      <c r="HU38" s="33" t="str">
        <f t="shared" si="65"/>
        <v/>
      </c>
      <c r="HV38" s="33" t="str">
        <f t="shared" si="66"/>
        <v/>
      </c>
      <c r="HW38" s="32"/>
      <c r="HX38" s="33" t="str">
        <f>IF(ISBLANK(HW38),"",VLOOKUP(HW38,role!A:E,2,FALSE))</f>
        <v/>
      </c>
      <c r="HY38" s="33" t="str">
        <f>IF(ISBLANK(HW38),"",VLOOKUP(HW38,role!A:E,3,FALSE))</f>
        <v/>
      </c>
      <c r="HZ38" s="33" t="str">
        <f>IF(ISBLANK(HW38),"",VLOOKUP(HW38,role!A:E,4,FALSE))</f>
        <v/>
      </c>
      <c r="IA38" s="33" t="str">
        <f>IF(ISBLANK(HW38),"",VLOOKUP(HW38,role!A:E,5,FALSE))</f>
        <v/>
      </c>
      <c r="IH38" s="32"/>
      <c r="II38" s="32"/>
      <c r="IJ38" s="41"/>
      <c r="IK38" s="32"/>
      <c r="IL38" s="33" t="str">
        <f t="shared" si="67"/>
        <v/>
      </c>
      <c r="IM38" s="33" t="str">
        <f t="shared" si="68"/>
        <v/>
      </c>
      <c r="IN38" s="33" t="str">
        <f t="shared" si="69"/>
        <v/>
      </c>
      <c r="IO38" s="32"/>
      <c r="IP38" s="33" t="str">
        <f>IF(ISBLANK(IO38),"",VLOOKUP(IO38,role!A:E,2,FALSE))</f>
        <v/>
      </c>
      <c r="IQ38" s="33" t="str">
        <f>IF(ISBLANK(IO38),"",VLOOKUP(IO38,role!A:E,3,FALSE))</f>
        <v/>
      </c>
      <c r="IR38" s="33" t="str">
        <f>IF(ISBLANK(IO38),"",VLOOKUP(IO38,role!A:E,4,FALSE))</f>
        <v/>
      </c>
      <c r="IS38" s="33" t="str">
        <f>IF(ISBLANK(IO38),"",VLOOKUP(IO38,role!A:E,5,FALSE))</f>
        <v/>
      </c>
      <c r="IZ38" s="32"/>
      <c r="JA38" s="32"/>
      <c r="JB38" s="41"/>
      <c r="JC38" s="32"/>
      <c r="JD38" s="33" t="str">
        <f t="shared" si="70"/>
        <v/>
      </c>
      <c r="JE38" s="33" t="str">
        <f t="shared" si="71"/>
        <v/>
      </c>
      <c r="JF38" s="33" t="str">
        <f t="shared" si="72"/>
        <v/>
      </c>
      <c r="JG38" s="32"/>
      <c r="JH38" s="33" t="str">
        <f>IF(ISBLANK(JG38),"",VLOOKUP(JG38,role!A:E,2,FALSE))</f>
        <v/>
      </c>
      <c r="JI38" s="33" t="str">
        <f>IF(ISBLANK(JG38),"",VLOOKUP(JG38,role!A:E,3,FALSE))</f>
        <v/>
      </c>
      <c r="JJ38" s="33" t="str">
        <f>IF(ISBLANK(JG38),"",VLOOKUP(JG38,role!A:E,4,FALSE))</f>
        <v/>
      </c>
      <c r="JK38" s="33" t="str">
        <f>IF(ISBLANK(JG38),"",VLOOKUP(JG38,role!A:E,5,FALSE))</f>
        <v/>
      </c>
      <c r="JR38" s="32"/>
      <c r="JS38" s="32"/>
      <c r="JT38" s="41"/>
      <c r="JU38" s="32"/>
      <c r="JV38" s="33" t="str">
        <f t="shared" si="73"/>
        <v/>
      </c>
      <c r="JW38" s="33" t="str">
        <f t="shared" si="74"/>
        <v/>
      </c>
      <c r="JX38" s="33" t="str">
        <f t="shared" si="75"/>
        <v/>
      </c>
      <c r="JY38" s="32"/>
      <c r="JZ38" s="33" t="str">
        <f>IF(ISBLANK(JY38),"",VLOOKUP(JY38,role!A:E,2,FALSE))</f>
        <v/>
      </c>
      <c r="KA38" s="33" t="str">
        <f>IF(ISBLANK(JY38),"",VLOOKUP(JY38,role!A:E,3,FALSE))</f>
        <v/>
      </c>
      <c r="KB38" s="33" t="str">
        <f>IF(ISBLANK(JY38),"",VLOOKUP(JY38,role!A:E,4,FALSE))</f>
        <v/>
      </c>
      <c r="KC38" s="33" t="str">
        <f>IF(ISBLANK(JY38),"",VLOOKUP(JY38,role!A:E,5,FALSE))</f>
        <v/>
      </c>
      <c r="KJ38" s="32"/>
      <c r="KK38" s="32"/>
      <c r="KL38" s="41"/>
      <c r="KM38" s="32"/>
      <c r="KN38" s="33" t="str">
        <f t="shared" si="76"/>
        <v/>
      </c>
      <c r="KO38" s="33" t="str">
        <f t="shared" si="77"/>
        <v/>
      </c>
      <c r="KP38" s="33" t="str">
        <f t="shared" si="78"/>
        <v/>
      </c>
      <c r="KQ38" s="32"/>
      <c r="KR38" s="33" t="str">
        <f>IF(ISBLANK(KQ38),"",VLOOKUP(KQ38,role!A:E,2,FALSE))</f>
        <v/>
      </c>
      <c r="KS38" s="33" t="str">
        <f>IF(ISBLANK(KQ38),"",VLOOKUP(KQ38,role!A:E,3,FALSE))</f>
        <v/>
      </c>
      <c r="KT38" s="33" t="str">
        <f>IF(ISBLANK(KQ38),"",VLOOKUP(KQ38,role!A:E,4,FALSE))</f>
        <v/>
      </c>
      <c r="KU38" s="33" t="str">
        <f>IF(ISBLANK(KQ38),"",VLOOKUP(KQ38,role!A:E,5,FALSE))</f>
        <v/>
      </c>
      <c r="LB38" s="32"/>
      <c r="LC38" s="32"/>
      <c r="LD38" s="41"/>
      <c r="LE38" s="32"/>
      <c r="LF38" s="33" t="str">
        <f t="shared" si="79"/>
        <v/>
      </c>
      <c r="LG38" s="33" t="str">
        <f t="shared" si="80"/>
        <v/>
      </c>
      <c r="LH38" s="33" t="str">
        <f t="shared" si="81"/>
        <v/>
      </c>
      <c r="LI38" s="32"/>
      <c r="LJ38" s="33" t="str">
        <f>IF(ISBLANK(LI38),"",VLOOKUP(LI38,role!A:E,2,FALSE))</f>
        <v/>
      </c>
      <c r="LK38" s="33" t="str">
        <f>IF(ISBLANK(LI38),"",VLOOKUP(LI38,role!A:E,3,FALSE))</f>
        <v/>
      </c>
      <c r="LL38" s="33" t="str">
        <f>IF(ISBLANK(LI38),"",VLOOKUP(LI38,role!A:E,4,FALSE))</f>
        <v/>
      </c>
      <c r="LM38" s="33" t="str">
        <f>IF(ISBLANK(LI38),"",VLOOKUP(LI38,role!A:E,5,FALSE))</f>
        <v/>
      </c>
      <c r="LT38" s="32"/>
      <c r="LU38" s="32"/>
      <c r="LV38" s="41"/>
      <c r="LW38" s="32"/>
      <c r="LX38" s="33" t="str">
        <f t="shared" si="82"/>
        <v/>
      </c>
      <c r="LY38" s="33" t="str">
        <f t="shared" si="83"/>
        <v/>
      </c>
      <c r="LZ38" s="33" t="str">
        <f t="shared" si="84"/>
        <v/>
      </c>
      <c r="MA38" s="32"/>
      <c r="MB38" s="33" t="str">
        <f>IF(ISBLANK(MA38),"",VLOOKUP(MA38,role!A:E,2,FALSE))</f>
        <v/>
      </c>
      <c r="MC38" s="33" t="str">
        <f>IF(ISBLANK(MA38),"",VLOOKUP(MA38,role!A:E,3,FALSE))</f>
        <v/>
      </c>
      <c r="MD38" s="33" t="str">
        <f>IF(ISBLANK(MA38),"",VLOOKUP(MA38,role!A:E,4,FALSE))</f>
        <v/>
      </c>
      <c r="ME38" s="33" t="str">
        <f>IF(ISBLANK(MA38),"",VLOOKUP(MA38,role!A:E,5,FALSE))</f>
        <v/>
      </c>
      <c r="ML38" s="32"/>
      <c r="MM38" s="32"/>
      <c r="MN38" s="41"/>
      <c r="MO38" s="32"/>
      <c r="MP38" s="33" t="str">
        <f t="shared" si="85"/>
        <v/>
      </c>
      <c r="MQ38" s="33" t="str">
        <f t="shared" si="86"/>
        <v/>
      </c>
      <c r="MR38" s="33" t="str">
        <f t="shared" si="87"/>
        <v/>
      </c>
      <c r="MS38" s="32"/>
      <c r="MT38" s="33" t="str">
        <f>IF(ISBLANK(MS38),"",VLOOKUP(MS38,role!A:E,2,FALSE))</f>
        <v/>
      </c>
      <c r="MU38" s="33" t="str">
        <f>IF(ISBLANK(MS38),"",VLOOKUP(MS38,role!A:E,3,FALSE))</f>
        <v/>
      </c>
      <c r="MV38" s="33" t="str">
        <f>IF(ISBLANK(MS38),"",VLOOKUP(MS38,role!A:E,4,FALSE))</f>
        <v/>
      </c>
      <c r="MW38" s="33" t="str">
        <f>IF(ISBLANK(MS38),"",VLOOKUP(MS38,role!A:E,5,FALSE))</f>
        <v/>
      </c>
      <c r="ND38" s="32"/>
      <c r="NE38" s="32"/>
      <c r="NF38" s="41"/>
      <c r="NG38" s="32"/>
      <c r="NH38" s="33" t="str">
        <f t="shared" si="88"/>
        <v/>
      </c>
      <c r="NI38" s="33" t="str">
        <f t="shared" si="89"/>
        <v/>
      </c>
      <c r="NJ38" s="33" t="str">
        <f t="shared" si="90"/>
        <v/>
      </c>
      <c r="NK38" s="32"/>
      <c r="NL38" s="33" t="str">
        <f>IF(ISBLANK(NK38),"",VLOOKUP(NK38,role!A:E,2,FALSE))</f>
        <v/>
      </c>
      <c r="NM38" s="33" t="str">
        <f>IF(ISBLANK(NK38),"",VLOOKUP(NK38,role!A:E,3,FALSE))</f>
        <v/>
      </c>
      <c r="NN38" s="33" t="str">
        <f>IF(ISBLANK(NK38),"",VLOOKUP(NK38,role!A:E,4,FALSE))</f>
        <v/>
      </c>
      <c r="NO38" s="33" t="str">
        <f>IF(ISBLANK(NK38),"",VLOOKUP(NK38,role!A:E,5,FALSE))</f>
        <v/>
      </c>
      <c r="NV38" s="32"/>
      <c r="NW38" s="32"/>
      <c r="NX38" s="41"/>
      <c r="NY38" s="32"/>
      <c r="NZ38" s="33" t="str">
        <f t="shared" si="91"/>
        <v/>
      </c>
      <c r="OA38" s="33" t="str">
        <f t="shared" si="92"/>
        <v/>
      </c>
      <c r="OB38" s="33" t="str">
        <f t="shared" si="93"/>
        <v/>
      </c>
      <c r="OC38" s="32"/>
      <c r="OD38" s="33" t="str">
        <f>IF(ISBLANK(OC38),"",VLOOKUP(OC38,role!A:E,2,FALSE))</f>
        <v/>
      </c>
      <c r="OE38" s="33" t="str">
        <f>IF(ISBLANK(OC38),"",VLOOKUP(OC38,role!A:E,3,FALSE))</f>
        <v/>
      </c>
      <c r="OF38" s="33" t="str">
        <f>IF(ISBLANK(OC38),"",VLOOKUP(OC38,role!A:E,4,FALSE))</f>
        <v/>
      </c>
      <c r="OG38" s="33" t="str">
        <f>IF(ISBLANK(OC38),"",VLOOKUP(OC38,role!A:E,5,FALSE))</f>
        <v/>
      </c>
      <c r="OR38" s="36" t="str">
        <f t="shared" si="94"/>
        <v/>
      </c>
      <c r="OS38" s="33" t="str">
        <f t="shared" si="95"/>
        <v/>
      </c>
      <c r="OT38" s="33" t="str">
        <f t="shared" si="226"/>
        <v/>
      </c>
      <c r="OU38" s="33" t="str">
        <f t="shared" si="227"/>
        <v/>
      </c>
      <c r="OV38" s="33" t="str">
        <f t="shared" si="228"/>
        <v/>
      </c>
      <c r="OW38" s="33" t="str">
        <f t="shared" si="229"/>
        <v/>
      </c>
      <c r="OY38" s="36" t="str">
        <f t="shared" si="100"/>
        <v/>
      </c>
      <c r="OZ38" s="33" t="str">
        <f t="shared" si="101"/>
        <v/>
      </c>
      <c r="PA38" s="33" t="str">
        <f t="shared" si="102"/>
        <v/>
      </c>
      <c r="PB38" s="33" t="str">
        <f t="shared" si="103"/>
        <v/>
      </c>
      <c r="PC38" s="33" t="str">
        <f t="shared" si="104"/>
        <v/>
      </c>
      <c r="PD38" s="33" t="str">
        <f t="shared" si="105"/>
        <v/>
      </c>
      <c r="PF38" s="36" t="str">
        <f t="shared" si="106"/>
        <v/>
      </c>
      <c r="PG38" s="33" t="str">
        <f t="shared" si="107"/>
        <v/>
      </c>
      <c r="PH38" s="33" t="str">
        <f t="shared" si="108"/>
        <v/>
      </c>
      <c r="PI38" s="33" t="str">
        <f t="shared" si="109"/>
        <v/>
      </c>
      <c r="PJ38" s="33" t="str">
        <f t="shared" si="110"/>
        <v/>
      </c>
      <c r="PK38" s="33" t="str">
        <f t="shared" si="111"/>
        <v/>
      </c>
      <c r="PM38" s="36" t="str">
        <f t="shared" si="112"/>
        <v/>
      </c>
      <c r="PN38" s="33" t="str">
        <f t="shared" si="113"/>
        <v/>
      </c>
      <c r="PO38" s="33" t="str">
        <f t="shared" si="114"/>
        <v/>
      </c>
      <c r="PP38" s="33" t="str">
        <f t="shared" si="115"/>
        <v/>
      </c>
      <c r="PQ38" s="33" t="str">
        <f t="shared" si="116"/>
        <v/>
      </c>
      <c r="PR38" s="33" t="str">
        <f t="shared" si="117"/>
        <v/>
      </c>
      <c r="PT38" s="36" t="str">
        <f t="shared" si="118"/>
        <v/>
      </c>
      <c r="PU38" s="33" t="str">
        <f t="shared" si="119"/>
        <v/>
      </c>
      <c r="PV38" s="33" t="str">
        <f t="shared" si="120"/>
        <v/>
      </c>
      <c r="PW38" s="33" t="str">
        <f t="shared" si="121"/>
        <v/>
      </c>
      <c r="PX38" s="33" t="str">
        <f t="shared" si="122"/>
        <v/>
      </c>
      <c r="PY38" s="33" t="str">
        <f t="shared" si="123"/>
        <v/>
      </c>
      <c r="QB38" s="36" t="str">
        <f t="shared" si="124"/>
        <v/>
      </c>
      <c r="QC38" s="33" t="str">
        <f t="shared" si="125"/>
        <v/>
      </c>
      <c r="QD38" s="33" t="str">
        <f t="shared" si="126"/>
        <v/>
      </c>
      <c r="QE38" s="33" t="str">
        <f t="shared" si="127"/>
        <v/>
      </c>
      <c r="QF38" s="33" t="str">
        <f t="shared" si="128"/>
        <v/>
      </c>
      <c r="QG38" s="33" t="str">
        <f t="shared" si="129"/>
        <v/>
      </c>
      <c r="QI38" s="36" t="str">
        <f t="shared" si="130"/>
        <v/>
      </c>
      <c r="QJ38" s="33" t="str">
        <f t="shared" si="131"/>
        <v/>
      </c>
      <c r="QK38" s="33" t="str">
        <f t="shared" si="132"/>
        <v/>
      </c>
      <c r="QL38" s="33" t="str">
        <f t="shared" si="133"/>
        <v/>
      </c>
      <c r="QM38" s="33" t="str">
        <f t="shared" si="134"/>
        <v/>
      </c>
      <c r="QN38" s="33" t="str">
        <f t="shared" si="135"/>
        <v/>
      </c>
      <c r="QP38" s="36" t="str">
        <f t="shared" si="136"/>
        <v/>
      </c>
      <c r="QQ38" s="33" t="str">
        <f t="shared" si="137"/>
        <v/>
      </c>
      <c r="QR38" s="33" t="str">
        <f t="shared" si="138"/>
        <v/>
      </c>
      <c r="QS38" s="33" t="str">
        <f t="shared" si="139"/>
        <v/>
      </c>
      <c r="QT38" s="33" t="str">
        <f t="shared" si="140"/>
        <v/>
      </c>
      <c r="QU38" s="33" t="str">
        <f t="shared" si="141"/>
        <v/>
      </c>
      <c r="QW38" s="36" t="str">
        <f t="shared" si="142"/>
        <v/>
      </c>
      <c r="QX38" s="33" t="str">
        <f t="shared" si="143"/>
        <v/>
      </c>
      <c r="QY38" s="33" t="str">
        <f t="shared" si="144"/>
        <v/>
      </c>
      <c r="QZ38" s="33" t="str">
        <f t="shared" si="145"/>
        <v/>
      </c>
      <c r="RA38" s="33" t="str">
        <f t="shared" si="146"/>
        <v/>
      </c>
      <c r="RB38" s="33" t="str">
        <f t="shared" si="147"/>
        <v/>
      </c>
      <c r="RD38" s="36" t="str">
        <f t="shared" si="148"/>
        <v/>
      </c>
      <c r="RE38" s="33" t="str">
        <f t="shared" si="149"/>
        <v/>
      </c>
      <c r="RF38" s="33" t="str">
        <f t="shared" si="150"/>
        <v/>
      </c>
      <c r="RG38" s="33" t="str">
        <f t="shared" si="151"/>
        <v/>
      </c>
      <c r="RH38" s="33" t="str">
        <f t="shared" si="152"/>
        <v/>
      </c>
      <c r="RI38" s="33" t="str">
        <f t="shared" si="153"/>
        <v/>
      </c>
      <c r="RM38" s="33" t="str">
        <f t="shared" si="154"/>
        <v/>
      </c>
      <c r="RO38" s="33" t="str">
        <f t="shared" si="155"/>
        <v/>
      </c>
      <c r="RQ38" s="33" t="str">
        <f t="shared" si="156"/>
        <v/>
      </c>
      <c r="RS38" s="33" t="str">
        <f t="shared" si="156"/>
        <v/>
      </c>
      <c r="RU38" s="33" t="str">
        <f t="shared" ref="RU38" si="658">IF(ISBLANK(RT38),"","topic")</f>
        <v/>
      </c>
      <c r="RW38" s="33" t="str">
        <f t="shared" ref="RW38" si="659">IF(ISBLANK(RV38),"","topic")</f>
        <v/>
      </c>
      <c r="RY38" s="33" t="str">
        <f t="shared" ref="RY38" si="660">IF(ISBLANK(RX38),"","topic")</f>
        <v/>
      </c>
      <c r="SA38" s="33" t="str">
        <f t="shared" ref="SA38" si="661">IF(ISBLANK(RZ38),"","topic")</f>
        <v/>
      </c>
      <c r="SC38" s="33" t="str">
        <f t="shared" ref="SC38" si="662">IF(ISBLANK(SB38),"","topic")</f>
        <v/>
      </c>
      <c r="SE38" s="33" t="str">
        <f t="shared" ref="SE38" si="663">IF(ISBLANK(SD38),"","topic")</f>
        <v/>
      </c>
      <c r="SG38" s="33" t="str">
        <f t="shared" ref="SG38" si="664">IF(ISBLANK(SF38),"","topic")</f>
        <v/>
      </c>
      <c r="SJ38" s="33" t="str">
        <f t="shared" si="164"/>
        <v/>
      </c>
      <c r="SL38" s="33" t="str">
        <f t="shared" si="165"/>
        <v/>
      </c>
      <c r="SN38" s="33" t="str">
        <f t="shared" si="166"/>
        <v/>
      </c>
      <c r="SP38" s="33" t="str">
        <f t="shared" si="167"/>
        <v/>
      </c>
      <c r="SR38" s="33" t="str">
        <f t="shared" si="168"/>
        <v/>
      </c>
      <c r="SU38" s="33" t="str">
        <f t="shared" si="169"/>
        <v/>
      </c>
      <c r="SW38" s="33" t="str">
        <f t="shared" si="169"/>
        <v/>
      </c>
      <c r="SY38" s="33" t="str">
        <f t="shared" si="169"/>
        <v/>
      </c>
      <c r="TA38" s="33" t="str">
        <f t="shared" si="169"/>
        <v/>
      </c>
      <c r="TC38" s="33" t="str">
        <f t="shared" si="170"/>
        <v/>
      </c>
      <c r="TF38" s="33" t="str">
        <f t="shared" si="171"/>
        <v/>
      </c>
      <c r="TH38" s="33" t="str">
        <f t="shared" si="171"/>
        <v/>
      </c>
      <c r="TJ38" s="33" t="str">
        <f t="shared" ref="TJ38" si="665">IF(ISBLANK(TI38),"","geographic")</f>
        <v/>
      </c>
      <c r="TL38" s="33" t="str">
        <f t="shared" ref="TL38" si="666">IF(ISBLANK(TK38),"","geographic")</f>
        <v/>
      </c>
      <c r="TN38" s="33" t="str">
        <f t="shared" ref="TN38" si="667">IF(ISBLANK(TM38),"","geographic")</f>
        <v/>
      </c>
      <c r="TQ38" s="33" t="str">
        <f t="shared" si="175"/>
        <v/>
      </c>
      <c r="TS38" s="33" t="str">
        <f t="shared" si="175"/>
        <v/>
      </c>
      <c r="TU38" s="33" t="str">
        <f t="shared" ref="TU38" si="668">IF(ISBLANK(TT38),"","temporal")</f>
        <v/>
      </c>
      <c r="TW38" s="33" t="str">
        <f t="shared" ref="TW38" si="669">IF(ISBLANK(TV38),"","temporal")</f>
        <v/>
      </c>
      <c r="TY38" s="33" t="str">
        <f t="shared" ref="TY38" si="670">IF(ISBLANK(TX38),"","temporal")</f>
        <v/>
      </c>
      <c r="UA38" s="32"/>
      <c r="UB38" s="33" t="str">
        <f t="shared" si="179"/>
        <v/>
      </c>
      <c r="UC38" s="33" t="str">
        <f t="shared" si="180"/>
        <v/>
      </c>
      <c r="UD38" s="32"/>
      <c r="UE38" s="33" t="str">
        <f t="shared" si="181"/>
        <v/>
      </c>
      <c r="UF38" s="33" t="str">
        <f t="shared" si="259"/>
        <v/>
      </c>
      <c r="UG38" s="32"/>
      <c r="UH38" s="33" t="str">
        <f t="shared" si="183"/>
        <v/>
      </c>
      <c r="UI38" s="33" t="str">
        <f t="shared" si="184"/>
        <v/>
      </c>
      <c r="UJ38" s="32"/>
      <c r="UK38" s="33" t="str">
        <f t="shared" si="185"/>
        <v/>
      </c>
      <c r="UL38" s="33" t="str">
        <f t="shared" si="186"/>
        <v/>
      </c>
      <c r="UM38" s="32"/>
      <c r="UN38" s="33" t="str">
        <f t="shared" si="187"/>
        <v/>
      </c>
      <c r="UO38" s="33" t="str">
        <f t="shared" si="188"/>
        <v/>
      </c>
      <c r="UR38" s="36" t="str">
        <f t="shared" si="189"/>
        <v/>
      </c>
      <c r="US38" s="36" t="str">
        <f t="shared" si="626"/>
        <v/>
      </c>
      <c r="UU38" s="36" t="str">
        <f t="shared" si="190"/>
        <v/>
      </c>
      <c r="UV38" s="36" t="str">
        <f t="shared" si="627"/>
        <v/>
      </c>
      <c r="UX38" s="36" t="str">
        <f t="shared" si="191"/>
        <v/>
      </c>
      <c r="UY38" s="36" t="str">
        <f t="shared" si="628"/>
        <v/>
      </c>
      <c r="VA38" s="36" t="str">
        <f t="shared" si="192"/>
        <v/>
      </c>
      <c r="VB38" s="36" t="str">
        <f t="shared" si="629"/>
        <v/>
      </c>
      <c r="VD38" s="36" t="str">
        <f t="shared" si="193"/>
        <v/>
      </c>
      <c r="VE38" s="36" t="str">
        <f t="shared" si="630"/>
        <v/>
      </c>
      <c r="VH38" s="36" t="str">
        <f t="shared" si="194"/>
        <v/>
      </c>
      <c r="VI38" s="36" t="str">
        <f t="shared" si="631"/>
        <v/>
      </c>
      <c r="VK38" s="36" t="str">
        <f t="shared" si="195"/>
        <v/>
      </c>
      <c r="VL38" s="36" t="str">
        <f t="shared" si="632"/>
        <v/>
      </c>
      <c r="VN38" s="36" t="str">
        <f t="shared" si="196"/>
        <v/>
      </c>
      <c r="VO38" s="36" t="str">
        <f t="shared" si="633"/>
        <v/>
      </c>
      <c r="VQ38" s="36" t="str">
        <f t="shared" si="197"/>
        <v/>
      </c>
      <c r="VR38" s="36" t="str">
        <f t="shared" si="634"/>
        <v/>
      </c>
      <c r="VT38" s="36" t="str">
        <f t="shared" si="198"/>
        <v/>
      </c>
      <c r="VU38" s="36" t="str">
        <f t="shared" si="635"/>
        <v/>
      </c>
      <c r="VY38" s="33" t="str">
        <f t="shared" si="243"/>
        <v/>
      </c>
      <c r="WB38" s="36" t="str">
        <f t="shared" si="199"/>
        <v/>
      </c>
      <c r="WC38" s="33" t="str">
        <f t="shared" si="200"/>
        <v/>
      </c>
      <c r="WD38" s="32"/>
      <c r="WE38" s="32"/>
      <c r="WF38" s="36" t="str">
        <f t="shared" si="201"/>
        <v/>
      </c>
      <c r="WG38" s="33" t="str">
        <f t="shared" si="202"/>
        <v/>
      </c>
      <c r="WH38" s="32"/>
      <c r="WI38" s="32"/>
      <c r="WJ38" s="36" t="str">
        <f t="shared" si="203"/>
        <v/>
      </c>
      <c r="WK38" s="33" t="str">
        <f t="shared" si="204"/>
        <v/>
      </c>
      <c r="WL38" s="32"/>
      <c r="WM38" s="32"/>
      <c r="WN38" s="36" t="str">
        <f t="shared" si="205"/>
        <v/>
      </c>
      <c r="WO38" s="33" t="str">
        <f t="shared" si="206"/>
        <v/>
      </c>
      <c r="WP38" s="33"/>
      <c r="WQ38" s="32"/>
      <c r="WR38" s="36" t="str">
        <f t="shared" si="207"/>
        <v/>
      </c>
      <c r="WS38" s="33" t="str">
        <f t="shared" si="208"/>
        <v/>
      </c>
      <c r="WU38" s="33" t="str">
        <f t="shared" si="636"/>
        <v/>
      </c>
      <c r="WV38" s="33" t="str">
        <f t="shared" si="637"/>
        <v/>
      </c>
      <c r="WW38" s="33" t="str">
        <f t="shared" si="638"/>
        <v/>
      </c>
      <c r="WX38" s="33" t="str">
        <f t="shared" si="639"/>
        <v/>
      </c>
      <c r="WY38" s="33" t="str">
        <f t="shared" si="640"/>
        <v/>
      </c>
      <c r="WZ38" s="33" t="str">
        <f t="shared" si="641"/>
        <v/>
      </c>
      <c r="XA38" s="33" t="str">
        <f t="shared" si="642"/>
        <v/>
      </c>
      <c r="XB38" s="33" t="str">
        <f t="shared" si="643"/>
        <v/>
      </c>
      <c r="XC38" s="33" t="str">
        <f t="shared" si="644"/>
        <v/>
      </c>
    </row>
    <row r="39" spans="3:627" x14ac:dyDescent="0.35">
      <c r="C39" s="33" t="str">
        <f t="shared" si="21"/>
        <v/>
      </c>
      <c r="E39" s="32" t="str">
        <f t="shared" si="22"/>
        <v/>
      </c>
      <c r="F39" s="33" t="str">
        <f t="shared" si="23"/>
        <v/>
      </c>
      <c r="G39" s="33" t="str">
        <f t="shared" si="24"/>
        <v/>
      </c>
      <c r="J39" s="33" t="str">
        <f t="shared" si="25"/>
        <v/>
      </c>
      <c r="K39" s="33" t="str">
        <f t="shared" si="26"/>
        <v/>
      </c>
      <c r="L39" s="33" t="str">
        <f t="shared" si="27"/>
        <v/>
      </c>
      <c r="N39" s="33" t="str">
        <f t="shared" si="611"/>
        <v/>
      </c>
      <c r="O39" s="33" t="str">
        <f t="shared" si="612"/>
        <v/>
      </c>
      <c r="Q39" s="33" t="str">
        <f t="shared" si="28"/>
        <v/>
      </c>
      <c r="R39" s="33" t="str">
        <f t="shared" si="29"/>
        <v/>
      </c>
      <c r="U39" s="33" t="str">
        <f t="shared" si="30"/>
        <v/>
      </c>
      <c r="V39" s="33" t="str">
        <f t="shared" si="31"/>
        <v/>
      </c>
      <c r="X39" s="32"/>
      <c r="Y39" s="33" t="str">
        <f>IF(ISBLANK(X39),"",VLOOKUP(X39,resource_type!A:C,3,FALSE))</f>
        <v/>
      </c>
      <c r="Z39" s="33" t="str">
        <f>IF(ISBLANK(X39),"",VLOOKUP(X39,resource_type!A:C,2,FALSE))</f>
        <v/>
      </c>
      <c r="AA39" s="33" t="str">
        <f t="shared" si="32"/>
        <v/>
      </c>
      <c r="AB39" s="33" t="str">
        <f t="shared" si="33"/>
        <v/>
      </c>
      <c r="AC39" s="32"/>
      <c r="AD39" s="33" t="str">
        <f>IF(ISBLANK(AC39),"",VLOOKUP(AC39,resource_type!A:C,3,FALSE))</f>
        <v/>
      </c>
      <c r="AE39" s="32"/>
      <c r="AF39" s="33" t="str">
        <f>IF(ISBLANK(AE39),"",VLOOKUP(AE39,resource_type!A:C,3,FALSE))</f>
        <v/>
      </c>
      <c r="AH39" s="32"/>
      <c r="AI39" s="33" t="str">
        <f t="shared" si="34"/>
        <v/>
      </c>
      <c r="AJ39" s="32"/>
      <c r="AK39" s="33" t="str">
        <f t="shared" si="35"/>
        <v/>
      </c>
      <c r="AL39" s="32"/>
      <c r="AM39" s="33" t="str">
        <f t="shared" si="36"/>
        <v/>
      </c>
      <c r="AP39" s="36" t="str">
        <f t="shared" si="244"/>
        <v/>
      </c>
      <c r="AQ39" s="36" t="str">
        <f t="shared" si="245"/>
        <v/>
      </c>
      <c r="AT39" s="33" t="str">
        <f t="shared" si="222"/>
        <v/>
      </c>
      <c r="AU39" s="33" t="str">
        <f t="shared" si="38"/>
        <v/>
      </c>
      <c r="AV39" s="33" t="str">
        <f t="shared" si="39"/>
        <v/>
      </c>
      <c r="AW39" s="32"/>
      <c r="AX39" s="33" t="str">
        <f>IF(ISBLANK(AW39),"",VLOOKUP(AW39,role!A:E,2,FALSE))</f>
        <v/>
      </c>
      <c r="AY39" s="33" t="str">
        <f>IF(ISBLANK(AW39),"",VLOOKUP(AW39,role!A:E,3,FALSE))</f>
        <v/>
      </c>
      <c r="AZ39" s="33" t="str">
        <f>IF(ISBLANK(AW39),"",VLOOKUP(AW39,role!A:E,4,FALSE))</f>
        <v/>
      </c>
      <c r="BA39" s="33" t="str">
        <f>IF(ISBLANK(AW39),"",VLOOKUP(AW39,role!A:E,5,FALSE))</f>
        <v/>
      </c>
      <c r="BL39" s="33" t="str">
        <f t="shared" si="223"/>
        <v/>
      </c>
      <c r="BM39" s="33" t="str">
        <f t="shared" si="224"/>
        <v/>
      </c>
      <c r="BN39" s="33" t="str">
        <f t="shared" si="225"/>
        <v/>
      </c>
      <c r="BO39" s="32"/>
      <c r="BP39" s="33" t="str">
        <f>IF(ISBLANK(BO39),"",VLOOKUP(BO39,role!A:E,2,FALSE))</f>
        <v/>
      </c>
      <c r="BQ39" s="33" t="str">
        <f>IF(ISBLANK(BO39),"",VLOOKUP(BO39,role!A:E,3,FALSE))</f>
        <v/>
      </c>
      <c r="BR39" s="33" t="str">
        <f>IF(ISBLANK(BO39),"",VLOOKUP(BO39,role!A:E,4,FALSE))</f>
        <v/>
      </c>
      <c r="BS39" s="33" t="str">
        <f>IF(ISBLANK(BO39),"",VLOOKUP(BO39,role!A:E,5,FALSE))</f>
        <v/>
      </c>
      <c r="CD39" s="33" t="str">
        <f t="shared" si="40"/>
        <v/>
      </c>
      <c r="CE39" s="33" t="str">
        <f t="shared" si="41"/>
        <v/>
      </c>
      <c r="CF39" s="33" t="str">
        <f t="shared" si="42"/>
        <v/>
      </c>
      <c r="CG39" s="32"/>
      <c r="CH39" s="33" t="str">
        <f>IF(ISBLANK(CG39),"",VLOOKUP(CG39,role!A:E,2,FALSE))</f>
        <v/>
      </c>
      <c r="CI39" s="33" t="str">
        <f>IF(ISBLANK(CG39),"",VLOOKUP(CG39,role!A:E,3,FALSE))</f>
        <v/>
      </c>
      <c r="CJ39" s="33" t="str">
        <f>IF(ISBLANK(CG39),"",VLOOKUP(CG39,role!A:E,4,FALSE))</f>
        <v/>
      </c>
      <c r="CK39" s="33" t="str">
        <f>IF(ISBLANK(CG39),"",VLOOKUP(CG39,role!A:E,5,FALSE))</f>
        <v/>
      </c>
      <c r="CR39" s="32"/>
      <c r="CS39" s="32"/>
      <c r="CT39" s="41"/>
      <c r="CU39" s="32"/>
      <c r="CV39" s="33" t="str">
        <f t="shared" si="43"/>
        <v/>
      </c>
      <c r="CW39" s="33" t="str">
        <f t="shared" si="44"/>
        <v/>
      </c>
      <c r="CX39" s="33" t="str">
        <f t="shared" si="45"/>
        <v/>
      </c>
      <c r="CY39" s="32"/>
      <c r="CZ39" s="33" t="str">
        <f>IF(ISBLANK(CY39),"",VLOOKUP(CY39,role!A:E,2,FALSE))</f>
        <v/>
      </c>
      <c r="DA39" s="33" t="str">
        <f>IF(ISBLANK(CY39),"",VLOOKUP(CY39,role!A:E,3,FALSE))</f>
        <v/>
      </c>
      <c r="DB39" s="33" t="str">
        <f>IF(ISBLANK(CY39),"",VLOOKUP(CY39,role!A:E,4,FALSE))</f>
        <v/>
      </c>
      <c r="DC39" s="33" t="str">
        <f>IF(ISBLANK(CY39),"",VLOOKUP(CY39,role!A:E,5,FALSE))</f>
        <v/>
      </c>
      <c r="DJ39" s="32"/>
      <c r="DK39" s="32"/>
      <c r="DL39" s="41"/>
      <c r="DM39" s="32"/>
      <c r="DN39" s="33" t="str">
        <f t="shared" si="46"/>
        <v/>
      </c>
      <c r="DO39" s="33" t="str">
        <f t="shared" si="47"/>
        <v/>
      </c>
      <c r="DP39" s="33" t="str">
        <f t="shared" si="48"/>
        <v/>
      </c>
      <c r="DQ39" s="32"/>
      <c r="DR39" s="33" t="str">
        <f>IF(ISBLANK(DQ39),"",VLOOKUP(DQ39,role!A:E,2,FALSE))</f>
        <v/>
      </c>
      <c r="DS39" s="33" t="str">
        <f>IF(ISBLANK(DQ39),"",VLOOKUP(DQ39,role!A:E,3,FALSE))</f>
        <v/>
      </c>
      <c r="DT39" s="33" t="str">
        <f>IF(ISBLANK(DQ39),"",VLOOKUP(DQ39,role!A:E,4,FALSE))</f>
        <v/>
      </c>
      <c r="DU39" s="33" t="str">
        <f>IF(ISBLANK(DQ39),"",VLOOKUP(DQ39,role!A:E,5,FALSE))</f>
        <v/>
      </c>
      <c r="EB39" s="32"/>
      <c r="EC39" s="32"/>
      <c r="ED39" s="34"/>
      <c r="EE39" s="32"/>
      <c r="EF39" s="32"/>
      <c r="EG39" s="33" t="str">
        <f t="shared" si="49"/>
        <v/>
      </c>
      <c r="EH39" s="33" t="str">
        <f t="shared" si="50"/>
        <v/>
      </c>
      <c r="EI39" s="33" t="str">
        <f t="shared" si="51"/>
        <v/>
      </c>
      <c r="EJ39" s="32"/>
      <c r="EK39" s="33" t="str">
        <f>IF(ISBLANK(EJ39),"",VLOOKUP(EJ39,role!A:E,2,FALSE))</f>
        <v/>
      </c>
      <c r="EL39" s="33" t="str">
        <f>IF(ISBLANK(EJ39),"",VLOOKUP(EJ39,role!A:E,3,FALSE))</f>
        <v/>
      </c>
      <c r="EM39" s="33" t="str">
        <f>IF(ISBLANK(EJ39),"",VLOOKUP(EJ39,role!A:E,4,FALSE))</f>
        <v/>
      </c>
      <c r="EN39" s="33" t="str">
        <f>IF(ISBLANK(EJ39),"",VLOOKUP(EJ39,role!A:E,5,FALSE))</f>
        <v/>
      </c>
      <c r="EU39" s="32"/>
      <c r="EV39" s="32"/>
      <c r="EW39" s="41"/>
      <c r="EX39" s="32"/>
      <c r="EY39" s="33" t="str">
        <f t="shared" si="52"/>
        <v/>
      </c>
      <c r="EZ39" s="33" t="str">
        <f t="shared" si="53"/>
        <v/>
      </c>
      <c r="FA39" s="33" t="str">
        <f t="shared" si="54"/>
        <v/>
      </c>
      <c r="FB39" s="32"/>
      <c r="FC39" s="33" t="str">
        <f>IF(ISBLANK(FB39),"",VLOOKUP(FB39,role!A:E,2,FALSE))</f>
        <v/>
      </c>
      <c r="FD39" s="33" t="str">
        <f>IF(ISBLANK(FB39),"",VLOOKUP(FB39,role!A:E,3,FALSE))</f>
        <v/>
      </c>
      <c r="FE39" s="33" t="str">
        <f>IF(ISBLANK(FB39),"",VLOOKUP(FB39,role!A:E,4,FALSE))</f>
        <v/>
      </c>
      <c r="FF39" s="33" t="str">
        <f>IF(ISBLANK(FB39),"",VLOOKUP(FB39,role!A:E,5,FALSE))</f>
        <v/>
      </c>
      <c r="FM39" s="32"/>
      <c r="FN39" s="32"/>
      <c r="FO39" s="41"/>
      <c r="FP39" s="32"/>
      <c r="FQ39" s="33" t="str">
        <f t="shared" si="55"/>
        <v/>
      </c>
      <c r="FR39" s="33" t="str">
        <f t="shared" si="56"/>
        <v/>
      </c>
      <c r="FS39" s="33" t="str">
        <f t="shared" si="57"/>
        <v/>
      </c>
      <c r="FT39" s="32"/>
      <c r="FU39" s="33" t="str">
        <f>IF(ISBLANK(FT39),"",VLOOKUP(FT39,role!A:E,2,FALSE))</f>
        <v/>
      </c>
      <c r="FV39" s="33" t="str">
        <f>IF(ISBLANK(FT39),"",VLOOKUP(FT39,role!A:E,3,FALSE))</f>
        <v/>
      </c>
      <c r="FW39" s="33" t="str">
        <f>IF(ISBLANK(FT39),"",VLOOKUP(FT39,role!A:E,4,FALSE))</f>
        <v/>
      </c>
      <c r="FX39" s="33" t="str">
        <f>IF(ISBLANK(FT39),"",VLOOKUP(FT39,role!A:E,5,FALSE))</f>
        <v/>
      </c>
      <c r="GE39" s="32"/>
      <c r="GF39" s="32"/>
      <c r="GG39" s="41"/>
      <c r="GH39" s="32"/>
      <c r="GI39" s="33" t="str">
        <f t="shared" si="58"/>
        <v/>
      </c>
      <c r="GJ39" s="33" t="str">
        <f t="shared" si="59"/>
        <v/>
      </c>
      <c r="GK39" s="33" t="str">
        <f t="shared" si="60"/>
        <v/>
      </c>
      <c r="GL39" s="32"/>
      <c r="GM39" s="33" t="str">
        <f>IF(ISBLANK(GL39),"",VLOOKUP(GL39,role!A:E,2,FALSE))</f>
        <v/>
      </c>
      <c r="GN39" s="33" t="str">
        <f>IF(ISBLANK(GL39),"",VLOOKUP(GL39,role!A:E,3,FALSE))</f>
        <v/>
      </c>
      <c r="GO39" s="33" t="str">
        <f>IF(ISBLANK(GL39),"",VLOOKUP(GL39,role!A:E,4,FALSE))</f>
        <v/>
      </c>
      <c r="GP39" s="33" t="str">
        <f>IF(ISBLANK(GL39),"",VLOOKUP(GL39,role!A:E,5,FALSE))</f>
        <v/>
      </c>
      <c r="GW39" s="32"/>
      <c r="GX39" s="32"/>
      <c r="GY39" s="41"/>
      <c r="GZ39" s="32"/>
      <c r="HA39" s="33" t="str">
        <f t="shared" si="61"/>
        <v/>
      </c>
      <c r="HB39" s="33" t="str">
        <f t="shared" si="62"/>
        <v/>
      </c>
      <c r="HC39" s="33" t="str">
        <f t="shared" si="63"/>
        <v/>
      </c>
      <c r="HD39" s="32"/>
      <c r="HE39" s="33" t="str">
        <f>IF(ISBLANK(HD39),"",VLOOKUP(HD39,role!A:E,2,FALSE))</f>
        <v/>
      </c>
      <c r="HF39" s="33" t="str">
        <f>IF(ISBLANK(HD39),"",VLOOKUP(HD39,role!A:E,3,FALSE))</f>
        <v/>
      </c>
      <c r="HG39" s="33" t="str">
        <f>IF(ISBLANK(HD39),"",VLOOKUP(HD39,role!A:E,4,FALSE))</f>
        <v/>
      </c>
      <c r="HH39" s="33" t="str">
        <f>IF(ISBLANK(HD39),"",VLOOKUP(HD39,role!A:E,5,FALSE))</f>
        <v/>
      </c>
      <c r="HO39" s="32"/>
      <c r="HP39" s="32"/>
      <c r="HQ39" s="34"/>
      <c r="HR39" s="32"/>
      <c r="HS39" s="32"/>
      <c r="HT39" s="33" t="str">
        <f t="shared" si="64"/>
        <v/>
      </c>
      <c r="HU39" s="33" t="str">
        <f t="shared" si="65"/>
        <v/>
      </c>
      <c r="HV39" s="33" t="str">
        <f t="shared" si="66"/>
        <v/>
      </c>
      <c r="HW39" s="32"/>
      <c r="HX39" s="33" t="str">
        <f>IF(ISBLANK(HW39),"",VLOOKUP(HW39,role!A:E,2,FALSE))</f>
        <v/>
      </c>
      <c r="HY39" s="33" t="str">
        <f>IF(ISBLANK(HW39),"",VLOOKUP(HW39,role!A:E,3,FALSE))</f>
        <v/>
      </c>
      <c r="HZ39" s="33" t="str">
        <f>IF(ISBLANK(HW39),"",VLOOKUP(HW39,role!A:E,4,FALSE))</f>
        <v/>
      </c>
      <c r="IA39" s="33" t="str">
        <f>IF(ISBLANK(HW39),"",VLOOKUP(HW39,role!A:E,5,FALSE))</f>
        <v/>
      </c>
      <c r="IH39" s="32"/>
      <c r="II39" s="32"/>
      <c r="IJ39" s="41"/>
      <c r="IK39" s="32"/>
      <c r="IL39" s="33" t="str">
        <f t="shared" si="67"/>
        <v/>
      </c>
      <c r="IM39" s="33" t="str">
        <f t="shared" si="68"/>
        <v/>
      </c>
      <c r="IN39" s="33" t="str">
        <f t="shared" si="69"/>
        <v/>
      </c>
      <c r="IO39" s="32"/>
      <c r="IP39" s="33" t="str">
        <f>IF(ISBLANK(IO39),"",VLOOKUP(IO39,role!A:E,2,FALSE))</f>
        <v/>
      </c>
      <c r="IQ39" s="33" t="str">
        <f>IF(ISBLANK(IO39),"",VLOOKUP(IO39,role!A:E,3,FALSE))</f>
        <v/>
      </c>
      <c r="IR39" s="33" t="str">
        <f>IF(ISBLANK(IO39),"",VLOOKUP(IO39,role!A:E,4,FALSE))</f>
        <v/>
      </c>
      <c r="IS39" s="33" t="str">
        <f>IF(ISBLANK(IO39),"",VLOOKUP(IO39,role!A:E,5,FALSE))</f>
        <v/>
      </c>
      <c r="IZ39" s="32"/>
      <c r="JA39" s="32"/>
      <c r="JB39" s="41"/>
      <c r="JC39" s="32"/>
      <c r="JD39" s="33" t="str">
        <f t="shared" si="70"/>
        <v/>
      </c>
      <c r="JE39" s="33" t="str">
        <f t="shared" si="71"/>
        <v/>
      </c>
      <c r="JF39" s="33" t="str">
        <f t="shared" si="72"/>
        <v/>
      </c>
      <c r="JG39" s="32"/>
      <c r="JH39" s="33" t="str">
        <f>IF(ISBLANK(JG39),"",VLOOKUP(JG39,role!A:E,2,FALSE))</f>
        <v/>
      </c>
      <c r="JI39" s="33" t="str">
        <f>IF(ISBLANK(JG39),"",VLOOKUP(JG39,role!A:E,3,FALSE))</f>
        <v/>
      </c>
      <c r="JJ39" s="33" t="str">
        <f>IF(ISBLANK(JG39),"",VLOOKUP(JG39,role!A:E,4,FALSE))</f>
        <v/>
      </c>
      <c r="JK39" s="33" t="str">
        <f>IF(ISBLANK(JG39),"",VLOOKUP(JG39,role!A:E,5,FALSE))</f>
        <v/>
      </c>
      <c r="JR39" s="32"/>
      <c r="JS39" s="32"/>
      <c r="JT39" s="41"/>
      <c r="JU39" s="32"/>
      <c r="JV39" s="33" t="str">
        <f t="shared" si="73"/>
        <v/>
      </c>
      <c r="JW39" s="33" t="str">
        <f t="shared" si="74"/>
        <v/>
      </c>
      <c r="JX39" s="33" t="str">
        <f t="shared" si="75"/>
        <v/>
      </c>
      <c r="JY39" s="32"/>
      <c r="JZ39" s="33" t="str">
        <f>IF(ISBLANK(JY39),"",VLOOKUP(JY39,role!A:E,2,FALSE))</f>
        <v/>
      </c>
      <c r="KA39" s="33" t="str">
        <f>IF(ISBLANK(JY39),"",VLOOKUP(JY39,role!A:E,3,FALSE))</f>
        <v/>
      </c>
      <c r="KB39" s="33" t="str">
        <f>IF(ISBLANK(JY39),"",VLOOKUP(JY39,role!A:E,4,FALSE))</f>
        <v/>
      </c>
      <c r="KC39" s="33" t="str">
        <f>IF(ISBLANK(JY39),"",VLOOKUP(JY39,role!A:E,5,FALSE))</f>
        <v/>
      </c>
      <c r="KJ39" s="32"/>
      <c r="KK39" s="32"/>
      <c r="KL39" s="41"/>
      <c r="KM39" s="32"/>
      <c r="KN39" s="33" t="str">
        <f t="shared" si="76"/>
        <v/>
      </c>
      <c r="KO39" s="33" t="str">
        <f t="shared" si="77"/>
        <v/>
      </c>
      <c r="KP39" s="33" t="str">
        <f t="shared" si="78"/>
        <v/>
      </c>
      <c r="KQ39" s="32"/>
      <c r="KR39" s="33" t="str">
        <f>IF(ISBLANK(KQ39),"",VLOOKUP(KQ39,role!A:E,2,FALSE))</f>
        <v/>
      </c>
      <c r="KS39" s="33" t="str">
        <f>IF(ISBLANK(KQ39),"",VLOOKUP(KQ39,role!A:E,3,FALSE))</f>
        <v/>
      </c>
      <c r="KT39" s="33" t="str">
        <f>IF(ISBLANK(KQ39),"",VLOOKUP(KQ39,role!A:E,4,FALSE))</f>
        <v/>
      </c>
      <c r="KU39" s="33" t="str">
        <f>IF(ISBLANK(KQ39),"",VLOOKUP(KQ39,role!A:E,5,FALSE))</f>
        <v/>
      </c>
      <c r="LB39" s="32"/>
      <c r="LC39" s="32"/>
      <c r="LD39" s="41"/>
      <c r="LE39" s="32"/>
      <c r="LF39" s="33" t="str">
        <f t="shared" si="79"/>
        <v/>
      </c>
      <c r="LG39" s="33" t="str">
        <f t="shared" si="80"/>
        <v/>
      </c>
      <c r="LH39" s="33" t="str">
        <f t="shared" si="81"/>
        <v/>
      </c>
      <c r="LI39" s="32"/>
      <c r="LJ39" s="33" t="str">
        <f>IF(ISBLANK(LI39),"",VLOOKUP(LI39,role!A:E,2,FALSE))</f>
        <v/>
      </c>
      <c r="LK39" s="33" t="str">
        <f>IF(ISBLANK(LI39),"",VLOOKUP(LI39,role!A:E,3,FALSE))</f>
        <v/>
      </c>
      <c r="LL39" s="33" t="str">
        <f>IF(ISBLANK(LI39),"",VLOOKUP(LI39,role!A:E,4,FALSE))</f>
        <v/>
      </c>
      <c r="LM39" s="33" t="str">
        <f>IF(ISBLANK(LI39),"",VLOOKUP(LI39,role!A:E,5,FALSE))</f>
        <v/>
      </c>
      <c r="LT39" s="32"/>
      <c r="LU39" s="32"/>
      <c r="LV39" s="41"/>
      <c r="LW39" s="32"/>
      <c r="LX39" s="33" t="str">
        <f t="shared" si="82"/>
        <v/>
      </c>
      <c r="LY39" s="33" t="str">
        <f t="shared" si="83"/>
        <v/>
      </c>
      <c r="LZ39" s="33" t="str">
        <f t="shared" si="84"/>
        <v/>
      </c>
      <c r="MA39" s="32"/>
      <c r="MB39" s="33" t="str">
        <f>IF(ISBLANK(MA39),"",VLOOKUP(MA39,role!A:E,2,FALSE))</f>
        <v/>
      </c>
      <c r="MC39" s="33" t="str">
        <f>IF(ISBLANK(MA39),"",VLOOKUP(MA39,role!A:E,3,FALSE))</f>
        <v/>
      </c>
      <c r="MD39" s="33" t="str">
        <f>IF(ISBLANK(MA39),"",VLOOKUP(MA39,role!A:E,4,FALSE))</f>
        <v/>
      </c>
      <c r="ME39" s="33" t="str">
        <f>IF(ISBLANK(MA39),"",VLOOKUP(MA39,role!A:E,5,FALSE))</f>
        <v/>
      </c>
      <c r="ML39" s="32"/>
      <c r="MM39" s="32"/>
      <c r="MN39" s="41"/>
      <c r="MO39" s="32"/>
      <c r="MP39" s="33" t="str">
        <f t="shared" si="85"/>
        <v/>
      </c>
      <c r="MQ39" s="33" t="str">
        <f t="shared" si="86"/>
        <v/>
      </c>
      <c r="MR39" s="33" t="str">
        <f t="shared" si="87"/>
        <v/>
      </c>
      <c r="MS39" s="32"/>
      <c r="MT39" s="33" t="str">
        <f>IF(ISBLANK(MS39),"",VLOOKUP(MS39,role!A:E,2,FALSE))</f>
        <v/>
      </c>
      <c r="MU39" s="33" t="str">
        <f>IF(ISBLANK(MS39),"",VLOOKUP(MS39,role!A:E,3,FALSE))</f>
        <v/>
      </c>
      <c r="MV39" s="33" t="str">
        <f>IF(ISBLANK(MS39),"",VLOOKUP(MS39,role!A:E,4,FALSE))</f>
        <v/>
      </c>
      <c r="MW39" s="33" t="str">
        <f>IF(ISBLANK(MS39),"",VLOOKUP(MS39,role!A:E,5,FALSE))</f>
        <v/>
      </c>
      <c r="ND39" s="32"/>
      <c r="NE39" s="32"/>
      <c r="NF39" s="41"/>
      <c r="NG39" s="32"/>
      <c r="NH39" s="33" t="str">
        <f t="shared" si="88"/>
        <v/>
      </c>
      <c r="NI39" s="33" t="str">
        <f t="shared" si="89"/>
        <v/>
      </c>
      <c r="NJ39" s="33" t="str">
        <f t="shared" si="90"/>
        <v/>
      </c>
      <c r="NK39" s="32"/>
      <c r="NL39" s="33" t="str">
        <f>IF(ISBLANK(NK39),"",VLOOKUP(NK39,role!A:E,2,FALSE))</f>
        <v/>
      </c>
      <c r="NM39" s="33" t="str">
        <f>IF(ISBLANK(NK39),"",VLOOKUP(NK39,role!A:E,3,FALSE))</f>
        <v/>
      </c>
      <c r="NN39" s="33" t="str">
        <f>IF(ISBLANK(NK39),"",VLOOKUP(NK39,role!A:E,4,FALSE))</f>
        <v/>
      </c>
      <c r="NO39" s="33" t="str">
        <f>IF(ISBLANK(NK39),"",VLOOKUP(NK39,role!A:E,5,FALSE))</f>
        <v/>
      </c>
      <c r="NV39" s="32"/>
      <c r="NW39" s="32"/>
      <c r="NX39" s="41"/>
      <c r="NY39" s="32"/>
      <c r="NZ39" s="33" t="str">
        <f t="shared" si="91"/>
        <v/>
      </c>
      <c r="OA39" s="33" t="str">
        <f t="shared" si="92"/>
        <v/>
      </c>
      <c r="OB39" s="33" t="str">
        <f t="shared" si="93"/>
        <v/>
      </c>
      <c r="OC39" s="32"/>
      <c r="OD39" s="33" t="str">
        <f>IF(ISBLANK(OC39),"",VLOOKUP(OC39,role!A:E,2,FALSE))</f>
        <v/>
      </c>
      <c r="OE39" s="33" t="str">
        <f>IF(ISBLANK(OC39),"",VLOOKUP(OC39,role!A:E,3,FALSE))</f>
        <v/>
      </c>
      <c r="OF39" s="33" t="str">
        <f>IF(ISBLANK(OC39),"",VLOOKUP(OC39,role!A:E,4,FALSE))</f>
        <v/>
      </c>
      <c r="OG39" s="33" t="str">
        <f>IF(ISBLANK(OC39),"",VLOOKUP(OC39,role!A:E,5,FALSE))</f>
        <v/>
      </c>
      <c r="OR39" s="36" t="str">
        <f t="shared" si="94"/>
        <v/>
      </c>
      <c r="OS39" s="33" t="str">
        <f t="shared" si="95"/>
        <v/>
      </c>
      <c r="OT39" s="33" t="str">
        <f t="shared" si="226"/>
        <v/>
      </c>
      <c r="OU39" s="33" t="str">
        <f t="shared" si="227"/>
        <v/>
      </c>
      <c r="OV39" s="33" t="str">
        <f t="shared" si="228"/>
        <v/>
      </c>
      <c r="OW39" s="33" t="str">
        <f t="shared" si="229"/>
        <v/>
      </c>
      <c r="OY39" s="36" t="str">
        <f t="shared" si="100"/>
        <v/>
      </c>
      <c r="OZ39" s="33" t="str">
        <f t="shared" si="101"/>
        <v/>
      </c>
      <c r="PA39" s="33" t="str">
        <f t="shared" si="102"/>
        <v/>
      </c>
      <c r="PB39" s="33" t="str">
        <f t="shared" si="103"/>
        <v/>
      </c>
      <c r="PC39" s="33" t="str">
        <f t="shared" si="104"/>
        <v/>
      </c>
      <c r="PD39" s="33" t="str">
        <f t="shared" si="105"/>
        <v/>
      </c>
      <c r="PF39" s="36" t="str">
        <f t="shared" si="106"/>
        <v/>
      </c>
      <c r="PG39" s="33" t="str">
        <f t="shared" si="107"/>
        <v/>
      </c>
      <c r="PH39" s="33" t="str">
        <f t="shared" si="108"/>
        <v/>
      </c>
      <c r="PI39" s="33" t="str">
        <f t="shared" si="109"/>
        <v/>
      </c>
      <c r="PJ39" s="33" t="str">
        <f t="shared" si="110"/>
        <v/>
      </c>
      <c r="PK39" s="33" t="str">
        <f t="shared" si="111"/>
        <v/>
      </c>
      <c r="PM39" s="36" t="str">
        <f t="shared" si="112"/>
        <v/>
      </c>
      <c r="PN39" s="33" t="str">
        <f t="shared" si="113"/>
        <v/>
      </c>
      <c r="PO39" s="33" t="str">
        <f t="shared" si="114"/>
        <v/>
      </c>
      <c r="PP39" s="33" t="str">
        <f t="shared" si="115"/>
        <v/>
      </c>
      <c r="PQ39" s="33" t="str">
        <f t="shared" si="116"/>
        <v/>
      </c>
      <c r="PR39" s="33" t="str">
        <f t="shared" si="117"/>
        <v/>
      </c>
      <c r="PT39" s="36" t="str">
        <f t="shared" si="118"/>
        <v/>
      </c>
      <c r="PU39" s="33" t="str">
        <f t="shared" si="119"/>
        <v/>
      </c>
      <c r="PV39" s="33" t="str">
        <f t="shared" si="120"/>
        <v/>
      </c>
      <c r="PW39" s="33" t="str">
        <f t="shared" si="121"/>
        <v/>
      </c>
      <c r="PX39" s="33" t="str">
        <f t="shared" si="122"/>
        <v/>
      </c>
      <c r="PY39" s="33" t="str">
        <f t="shared" si="123"/>
        <v/>
      </c>
      <c r="QB39" s="36" t="str">
        <f t="shared" si="124"/>
        <v/>
      </c>
      <c r="QC39" s="33" t="str">
        <f t="shared" si="125"/>
        <v/>
      </c>
      <c r="QD39" s="33" t="str">
        <f t="shared" si="126"/>
        <v/>
      </c>
      <c r="QE39" s="33" t="str">
        <f t="shared" si="127"/>
        <v/>
      </c>
      <c r="QF39" s="33" t="str">
        <f t="shared" si="128"/>
        <v/>
      </c>
      <c r="QG39" s="33" t="str">
        <f t="shared" si="129"/>
        <v/>
      </c>
      <c r="QI39" s="36" t="str">
        <f t="shared" si="130"/>
        <v/>
      </c>
      <c r="QJ39" s="33" t="str">
        <f t="shared" si="131"/>
        <v/>
      </c>
      <c r="QK39" s="33" t="str">
        <f t="shared" si="132"/>
        <v/>
      </c>
      <c r="QL39" s="33" t="str">
        <f t="shared" si="133"/>
        <v/>
      </c>
      <c r="QM39" s="33" t="str">
        <f t="shared" si="134"/>
        <v/>
      </c>
      <c r="QN39" s="33" t="str">
        <f t="shared" si="135"/>
        <v/>
      </c>
      <c r="QP39" s="36" t="str">
        <f t="shared" si="136"/>
        <v/>
      </c>
      <c r="QQ39" s="33" t="str">
        <f t="shared" si="137"/>
        <v/>
      </c>
      <c r="QR39" s="33" t="str">
        <f t="shared" si="138"/>
        <v/>
      </c>
      <c r="QS39" s="33" t="str">
        <f t="shared" si="139"/>
        <v/>
      </c>
      <c r="QT39" s="33" t="str">
        <f t="shared" si="140"/>
        <v/>
      </c>
      <c r="QU39" s="33" t="str">
        <f t="shared" si="141"/>
        <v/>
      </c>
      <c r="QW39" s="36" t="str">
        <f t="shared" si="142"/>
        <v/>
      </c>
      <c r="QX39" s="33" t="str">
        <f t="shared" si="143"/>
        <v/>
      </c>
      <c r="QY39" s="33" t="str">
        <f t="shared" si="144"/>
        <v/>
      </c>
      <c r="QZ39" s="33" t="str">
        <f t="shared" si="145"/>
        <v/>
      </c>
      <c r="RA39" s="33" t="str">
        <f t="shared" si="146"/>
        <v/>
      </c>
      <c r="RB39" s="33" t="str">
        <f t="shared" si="147"/>
        <v/>
      </c>
      <c r="RD39" s="36" t="str">
        <f t="shared" si="148"/>
        <v/>
      </c>
      <c r="RE39" s="33" t="str">
        <f t="shared" si="149"/>
        <v/>
      </c>
      <c r="RF39" s="33" t="str">
        <f t="shared" si="150"/>
        <v/>
      </c>
      <c r="RG39" s="33" t="str">
        <f t="shared" si="151"/>
        <v/>
      </c>
      <c r="RH39" s="33" t="str">
        <f t="shared" si="152"/>
        <v/>
      </c>
      <c r="RI39" s="33" t="str">
        <f t="shared" si="153"/>
        <v/>
      </c>
      <c r="RM39" s="33" t="str">
        <f t="shared" si="154"/>
        <v/>
      </c>
      <c r="RO39" s="33" t="str">
        <f t="shared" si="155"/>
        <v/>
      </c>
      <c r="RQ39" s="33" t="str">
        <f t="shared" si="156"/>
        <v/>
      </c>
      <c r="RS39" s="33" t="str">
        <f t="shared" si="156"/>
        <v/>
      </c>
      <c r="RU39" s="33" t="str">
        <f t="shared" ref="RU39" si="671">IF(ISBLANK(RT39),"","topic")</f>
        <v/>
      </c>
      <c r="RW39" s="33" t="str">
        <f t="shared" ref="RW39" si="672">IF(ISBLANK(RV39),"","topic")</f>
        <v/>
      </c>
      <c r="RY39" s="33" t="str">
        <f t="shared" ref="RY39" si="673">IF(ISBLANK(RX39),"","topic")</f>
        <v/>
      </c>
      <c r="SA39" s="33" t="str">
        <f t="shared" ref="SA39" si="674">IF(ISBLANK(RZ39),"","topic")</f>
        <v/>
      </c>
      <c r="SC39" s="33" t="str">
        <f t="shared" ref="SC39" si="675">IF(ISBLANK(SB39),"","topic")</f>
        <v/>
      </c>
      <c r="SE39" s="33" t="str">
        <f t="shared" ref="SE39" si="676">IF(ISBLANK(SD39),"","topic")</f>
        <v/>
      </c>
      <c r="SG39" s="33" t="str">
        <f t="shared" ref="SG39" si="677">IF(ISBLANK(SF39),"","topic")</f>
        <v/>
      </c>
      <c r="SJ39" s="33" t="str">
        <f t="shared" si="164"/>
        <v/>
      </c>
      <c r="SL39" s="33" t="str">
        <f t="shared" si="165"/>
        <v/>
      </c>
      <c r="SN39" s="33" t="str">
        <f t="shared" si="166"/>
        <v/>
      </c>
      <c r="SP39" s="33" t="str">
        <f t="shared" si="167"/>
        <v/>
      </c>
      <c r="SR39" s="33" t="str">
        <f t="shared" si="168"/>
        <v/>
      </c>
      <c r="SU39" s="33" t="str">
        <f t="shared" si="169"/>
        <v/>
      </c>
      <c r="SW39" s="33" t="str">
        <f t="shared" si="169"/>
        <v/>
      </c>
      <c r="SY39" s="33" t="str">
        <f t="shared" si="169"/>
        <v/>
      </c>
      <c r="TA39" s="33" t="str">
        <f t="shared" si="169"/>
        <v/>
      </c>
      <c r="TC39" s="33" t="str">
        <f t="shared" si="170"/>
        <v/>
      </c>
      <c r="TF39" s="33" t="str">
        <f t="shared" si="171"/>
        <v/>
      </c>
      <c r="TH39" s="33" t="str">
        <f t="shared" si="171"/>
        <v/>
      </c>
      <c r="TJ39" s="33" t="str">
        <f t="shared" ref="TJ39" si="678">IF(ISBLANK(TI39),"","geographic")</f>
        <v/>
      </c>
      <c r="TL39" s="33" t="str">
        <f t="shared" ref="TL39" si="679">IF(ISBLANK(TK39),"","geographic")</f>
        <v/>
      </c>
      <c r="TN39" s="33" t="str">
        <f t="shared" ref="TN39" si="680">IF(ISBLANK(TM39),"","geographic")</f>
        <v/>
      </c>
      <c r="TQ39" s="33" t="str">
        <f t="shared" si="175"/>
        <v/>
      </c>
      <c r="TS39" s="33" t="str">
        <f t="shared" si="175"/>
        <v/>
      </c>
      <c r="TU39" s="33" t="str">
        <f t="shared" ref="TU39" si="681">IF(ISBLANK(TT39),"","temporal")</f>
        <v/>
      </c>
      <c r="TW39" s="33" t="str">
        <f t="shared" ref="TW39" si="682">IF(ISBLANK(TV39),"","temporal")</f>
        <v/>
      </c>
      <c r="TY39" s="33" t="str">
        <f t="shared" ref="TY39" si="683">IF(ISBLANK(TX39),"","temporal")</f>
        <v/>
      </c>
      <c r="UA39" s="32"/>
      <c r="UB39" s="33" t="str">
        <f t="shared" si="179"/>
        <v/>
      </c>
      <c r="UC39" s="33" t="str">
        <f t="shared" si="180"/>
        <v/>
      </c>
      <c r="UD39" s="32"/>
      <c r="UE39" s="33" t="str">
        <f t="shared" si="181"/>
        <v/>
      </c>
      <c r="UF39" s="33" t="str">
        <f t="shared" si="259"/>
        <v/>
      </c>
      <c r="UG39" s="32"/>
      <c r="UH39" s="33" t="str">
        <f t="shared" si="183"/>
        <v/>
      </c>
      <c r="UI39" s="33" t="str">
        <f t="shared" si="184"/>
        <v/>
      </c>
      <c r="UJ39" s="32"/>
      <c r="UK39" s="33" t="str">
        <f t="shared" si="185"/>
        <v/>
      </c>
      <c r="UL39" s="33" t="str">
        <f t="shared" si="186"/>
        <v/>
      </c>
      <c r="UM39" s="32"/>
      <c r="UN39" s="33" t="str">
        <f t="shared" si="187"/>
        <v/>
      </c>
      <c r="UO39" s="33" t="str">
        <f t="shared" si="188"/>
        <v/>
      </c>
      <c r="UR39" s="36" t="str">
        <f t="shared" si="189"/>
        <v/>
      </c>
      <c r="US39" s="36" t="str">
        <f t="shared" si="626"/>
        <v/>
      </c>
      <c r="UU39" s="36" t="str">
        <f t="shared" si="190"/>
        <v/>
      </c>
      <c r="UV39" s="36" t="str">
        <f t="shared" si="627"/>
        <v/>
      </c>
      <c r="UX39" s="36" t="str">
        <f t="shared" si="191"/>
        <v/>
      </c>
      <c r="UY39" s="36" t="str">
        <f t="shared" si="628"/>
        <v/>
      </c>
      <c r="VA39" s="36" t="str">
        <f t="shared" si="192"/>
        <v/>
      </c>
      <c r="VB39" s="36" t="str">
        <f t="shared" si="629"/>
        <v/>
      </c>
      <c r="VD39" s="36" t="str">
        <f t="shared" si="193"/>
        <v/>
      </c>
      <c r="VE39" s="36" t="str">
        <f t="shared" si="630"/>
        <v/>
      </c>
      <c r="VH39" s="36" t="str">
        <f t="shared" si="194"/>
        <v/>
      </c>
      <c r="VI39" s="36" t="str">
        <f t="shared" si="631"/>
        <v/>
      </c>
      <c r="VK39" s="36" t="str">
        <f t="shared" si="195"/>
        <v/>
      </c>
      <c r="VL39" s="36" t="str">
        <f t="shared" si="632"/>
        <v/>
      </c>
      <c r="VN39" s="36" t="str">
        <f t="shared" si="196"/>
        <v/>
      </c>
      <c r="VO39" s="36" t="str">
        <f t="shared" si="633"/>
        <v/>
      </c>
      <c r="VQ39" s="36" t="str">
        <f t="shared" si="197"/>
        <v/>
      </c>
      <c r="VR39" s="36" t="str">
        <f t="shared" si="634"/>
        <v/>
      </c>
      <c r="VT39" s="36" t="str">
        <f t="shared" si="198"/>
        <v/>
      </c>
      <c r="VU39" s="36" t="str">
        <f t="shared" si="635"/>
        <v/>
      </c>
      <c r="VY39" s="33" t="str">
        <f t="shared" si="243"/>
        <v/>
      </c>
      <c r="WB39" s="36" t="str">
        <f t="shared" si="199"/>
        <v/>
      </c>
      <c r="WC39" s="33" t="str">
        <f t="shared" si="200"/>
        <v/>
      </c>
      <c r="WD39" s="32"/>
      <c r="WE39" s="32"/>
      <c r="WF39" s="36" t="str">
        <f t="shared" si="201"/>
        <v/>
      </c>
      <c r="WG39" s="33" t="str">
        <f t="shared" si="202"/>
        <v/>
      </c>
      <c r="WH39" s="32"/>
      <c r="WI39" s="32"/>
      <c r="WJ39" s="36" t="str">
        <f t="shared" si="203"/>
        <v/>
      </c>
      <c r="WK39" s="33" t="str">
        <f t="shared" si="204"/>
        <v/>
      </c>
      <c r="WL39" s="32"/>
      <c r="WM39" s="32"/>
      <c r="WN39" s="36" t="str">
        <f t="shared" si="205"/>
        <v/>
      </c>
      <c r="WO39" s="33" t="str">
        <f t="shared" si="206"/>
        <v/>
      </c>
      <c r="WP39" s="33"/>
      <c r="WQ39" s="32"/>
      <c r="WR39" s="36" t="str">
        <f t="shared" si="207"/>
        <v/>
      </c>
      <c r="WS39" s="33" t="str">
        <f t="shared" si="208"/>
        <v/>
      </c>
      <c r="WU39" s="33" t="str">
        <f t="shared" si="636"/>
        <v/>
      </c>
      <c r="WV39" s="33" t="str">
        <f t="shared" si="637"/>
        <v/>
      </c>
      <c r="WW39" s="33" t="str">
        <f t="shared" si="638"/>
        <v/>
      </c>
      <c r="WX39" s="33" t="str">
        <f t="shared" si="639"/>
        <v/>
      </c>
      <c r="WY39" s="33" t="str">
        <f t="shared" si="640"/>
        <v/>
      </c>
      <c r="WZ39" s="33" t="str">
        <f t="shared" si="641"/>
        <v/>
      </c>
      <c r="XA39" s="33" t="str">
        <f t="shared" si="642"/>
        <v/>
      </c>
      <c r="XB39" s="33" t="str">
        <f t="shared" si="643"/>
        <v/>
      </c>
      <c r="XC39" s="33" t="str">
        <f t="shared" si="644"/>
        <v/>
      </c>
    </row>
    <row r="40" spans="3:627" x14ac:dyDescent="0.35">
      <c r="C40" s="33" t="str">
        <f t="shared" si="21"/>
        <v/>
      </c>
      <c r="E40" s="32" t="str">
        <f t="shared" si="22"/>
        <v/>
      </c>
      <c r="F40" s="33" t="str">
        <f t="shared" si="23"/>
        <v/>
      </c>
      <c r="G40" s="33" t="str">
        <f t="shared" si="24"/>
        <v/>
      </c>
      <c r="J40" s="33" t="str">
        <f t="shared" si="25"/>
        <v/>
      </c>
      <c r="K40" s="33" t="str">
        <f t="shared" si="26"/>
        <v/>
      </c>
      <c r="L40" s="33" t="str">
        <f t="shared" si="27"/>
        <v/>
      </c>
      <c r="N40" s="33" t="str">
        <f t="shared" si="611"/>
        <v/>
      </c>
      <c r="O40" s="33" t="str">
        <f t="shared" si="612"/>
        <v/>
      </c>
      <c r="Q40" s="33" t="str">
        <f t="shared" si="28"/>
        <v/>
      </c>
      <c r="R40" s="33" t="str">
        <f t="shared" si="29"/>
        <v/>
      </c>
      <c r="U40" s="33" t="str">
        <f t="shared" si="30"/>
        <v/>
      </c>
      <c r="V40" s="33" t="str">
        <f t="shared" si="31"/>
        <v/>
      </c>
      <c r="X40" s="32"/>
      <c r="Y40" s="33" t="str">
        <f>IF(ISBLANK(X40),"",VLOOKUP(X40,resource_type!A:C,3,FALSE))</f>
        <v/>
      </c>
      <c r="Z40" s="33" t="str">
        <f>IF(ISBLANK(X40),"",VLOOKUP(X40,resource_type!A:C,2,FALSE))</f>
        <v/>
      </c>
      <c r="AA40" s="33" t="str">
        <f t="shared" si="32"/>
        <v/>
      </c>
      <c r="AB40" s="33" t="str">
        <f t="shared" si="33"/>
        <v/>
      </c>
      <c r="AC40" s="32"/>
      <c r="AD40" s="33" t="str">
        <f>IF(ISBLANK(AC40),"",VLOOKUP(AC40,resource_type!A:C,3,FALSE))</f>
        <v/>
      </c>
      <c r="AE40" s="32"/>
      <c r="AF40" s="33" t="str">
        <f>IF(ISBLANK(AE40),"",VLOOKUP(AE40,resource_type!A:C,3,FALSE))</f>
        <v/>
      </c>
      <c r="AH40" s="32"/>
      <c r="AI40" s="33" t="str">
        <f t="shared" si="34"/>
        <v/>
      </c>
      <c r="AJ40" s="32"/>
      <c r="AK40" s="33" t="str">
        <f t="shared" si="35"/>
        <v/>
      </c>
      <c r="AL40" s="32"/>
      <c r="AM40" s="33" t="str">
        <f t="shared" si="36"/>
        <v/>
      </c>
      <c r="AP40" s="36" t="str">
        <f t="shared" si="244"/>
        <v/>
      </c>
      <c r="AQ40" s="36" t="str">
        <f t="shared" si="245"/>
        <v/>
      </c>
      <c r="AT40" s="33" t="str">
        <f t="shared" si="222"/>
        <v/>
      </c>
      <c r="AU40" s="33" t="str">
        <f t="shared" si="38"/>
        <v/>
      </c>
      <c r="AV40" s="33" t="str">
        <f t="shared" si="39"/>
        <v/>
      </c>
      <c r="AW40" s="32"/>
      <c r="AX40" s="33" t="str">
        <f>IF(ISBLANK(AW40),"",VLOOKUP(AW40,role!A:E,2,FALSE))</f>
        <v/>
      </c>
      <c r="AY40" s="33" t="str">
        <f>IF(ISBLANK(AW40),"",VLOOKUP(AW40,role!A:E,3,FALSE))</f>
        <v/>
      </c>
      <c r="AZ40" s="33" t="str">
        <f>IF(ISBLANK(AW40),"",VLOOKUP(AW40,role!A:E,4,FALSE))</f>
        <v/>
      </c>
      <c r="BA40" s="33" t="str">
        <f>IF(ISBLANK(AW40),"",VLOOKUP(AW40,role!A:E,5,FALSE))</f>
        <v/>
      </c>
      <c r="BL40" s="33" t="str">
        <f t="shared" si="223"/>
        <v/>
      </c>
      <c r="BM40" s="33" t="str">
        <f t="shared" si="224"/>
        <v/>
      </c>
      <c r="BN40" s="33" t="str">
        <f t="shared" si="225"/>
        <v/>
      </c>
      <c r="BO40" s="32"/>
      <c r="BP40" s="33" t="str">
        <f>IF(ISBLANK(BO40),"",VLOOKUP(BO40,role!A:E,2,FALSE))</f>
        <v/>
      </c>
      <c r="BQ40" s="33" t="str">
        <f>IF(ISBLANK(BO40),"",VLOOKUP(BO40,role!A:E,3,FALSE))</f>
        <v/>
      </c>
      <c r="BR40" s="33" t="str">
        <f>IF(ISBLANK(BO40),"",VLOOKUP(BO40,role!A:E,4,FALSE))</f>
        <v/>
      </c>
      <c r="BS40" s="33" t="str">
        <f>IF(ISBLANK(BO40),"",VLOOKUP(BO40,role!A:E,5,FALSE))</f>
        <v/>
      </c>
      <c r="CD40" s="33" t="str">
        <f t="shared" si="40"/>
        <v/>
      </c>
      <c r="CE40" s="33" t="str">
        <f t="shared" si="41"/>
        <v/>
      </c>
      <c r="CF40" s="33" t="str">
        <f t="shared" si="42"/>
        <v/>
      </c>
      <c r="CG40" s="32"/>
      <c r="CH40" s="33" t="str">
        <f>IF(ISBLANK(CG40),"",VLOOKUP(CG40,role!A:E,2,FALSE))</f>
        <v/>
      </c>
      <c r="CI40" s="33" t="str">
        <f>IF(ISBLANK(CG40),"",VLOOKUP(CG40,role!A:E,3,FALSE))</f>
        <v/>
      </c>
      <c r="CJ40" s="33" t="str">
        <f>IF(ISBLANK(CG40),"",VLOOKUP(CG40,role!A:E,4,FALSE))</f>
        <v/>
      </c>
      <c r="CK40" s="33" t="str">
        <f>IF(ISBLANK(CG40),"",VLOOKUP(CG40,role!A:E,5,FALSE))</f>
        <v/>
      </c>
      <c r="CR40" s="32"/>
      <c r="CS40" s="32"/>
      <c r="CT40" s="41"/>
      <c r="CU40" s="32"/>
      <c r="CV40" s="33" t="str">
        <f t="shared" si="43"/>
        <v/>
      </c>
      <c r="CW40" s="33" t="str">
        <f t="shared" si="44"/>
        <v/>
      </c>
      <c r="CX40" s="33" t="str">
        <f t="shared" si="45"/>
        <v/>
      </c>
      <c r="CY40" s="32"/>
      <c r="CZ40" s="33" t="str">
        <f>IF(ISBLANK(CY40),"",VLOOKUP(CY40,role!A:E,2,FALSE))</f>
        <v/>
      </c>
      <c r="DA40" s="33" t="str">
        <f>IF(ISBLANK(CY40),"",VLOOKUP(CY40,role!A:E,3,FALSE))</f>
        <v/>
      </c>
      <c r="DB40" s="33" t="str">
        <f>IF(ISBLANK(CY40),"",VLOOKUP(CY40,role!A:E,4,FALSE))</f>
        <v/>
      </c>
      <c r="DC40" s="33" t="str">
        <f>IF(ISBLANK(CY40),"",VLOOKUP(CY40,role!A:E,5,FALSE))</f>
        <v/>
      </c>
      <c r="DJ40" s="32"/>
      <c r="DK40" s="32"/>
      <c r="DL40" s="41"/>
      <c r="DM40" s="32"/>
      <c r="DN40" s="33" t="str">
        <f t="shared" si="46"/>
        <v/>
      </c>
      <c r="DO40" s="33" t="str">
        <f t="shared" si="47"/>
        <v/>
      </c>
      <c r="DP40" s="33" t="str">
        <f t="shared" si="48"/>
        <v/>
      </c>
      <c r="DQ40" s="32"/>
      <c r="DR40" s="33" t="str">
        <f>IF(ISBLANK(DQ40),"",VLOOKUP(DQ40,role!A:E,2,FALSE))</f>
        <v/>
      </c>
      <c r="DS40" s="33" t="str">
        <f>IF(ISBLANK(DQ40),"",VLOOKUP(DQ40,role!A:E,3,FALSE))</f>
        <v/>
      </c>
      <c r="DT40" s="33" t="str">
        <f>IF(ISBLANK(DQ40),"",VLOOKUP(DQ40,role!A:E,4,FALSE))</f>
        <v/>
      </c>
      <c r="DU40" s="33" t="str">
        <f>IF(ISBLANK(DQ40),"",VLOOKUP(DQ40,role!A:E,5,FALSE))</f>
        <v/>
      </c>
      <c r="EB40" s="32"/>
      <c r="EC40" s="32"/>
      <c r="ED40" s="34"/>
      <c r="EE40" s="32"/>
      <c r="EF40" s="32"/>
      <c r="EG40" s="33" t="str">
        <f t="shared" si="49"/>
        <v/>
      </c>
      <c r="EH40" s="33" t="str">
        <f t="shared" si="50"/>
        <v/>
      </c>
      <c r="EI40" s="33" t="str">
        <f t="shared" si="51"/>
        <v/>
      </c>
      <c r="EJ40" s="32"/>
      <c r="EK40" s="33" t="str">
        <f>IF(ISBLANK(EJ40),"",VLOOKUP(EJ40,role!A:E,2,FALSE))</f>
        <v/>
      </c>
      <c r="EL40" s="33" t="str">
        <f>IF(ISBLANK(EJ40),"",VLOOKUP(EJ40,role!A:E,3,FALSE))</f>
        <v/>
      </c>
      <c r="EM40" s="33" t="str">
        <f>IF(ISBLANK(EJ40),"",VLOOKUP(EJ40,role!A:E,4,FALSE))</f>
        <v/>
      </c>
      <c r="EN40" s="33" t="str">
        <f>IF(ISBLANK(EJ40),"",VLOOKUP(EJ40,role!A:E,5,FALSE))</f>
        <v/>
      </c>
      <c r="EU40" s="32"/>
      <c r="EV40" s="32"/>
      <c r="EW40" s="41"/>
      <c r="EX40" s="32"/>
      <c r="EY40" s="33" t="str">
        <f t="shared" si="52"/>
        <v/>
      </c>
      <c r="EZ40" s="33" t="str">
        <f t="shared" si="53"/>
        <v/>
      </c>
      <c r="FA40" s="33" t="str">
        <f t="shared" si="54"/>
        <v/>
      </c>
      <c r="FB40" s="32"/>
      <c r="FC40" s="33" t="str">
        <f>IF(ISBLANK(FB40),"",VLOOKUP(FB40,role!A:E,2,FALSE))</f>
        <v/>
      </c>
      <c r="FD40" s="33" t="str">
        <f>IF(ISBLANK(FB40),"",VLOOKUP(FB40,role!A:E,3,FALSE))</f>
        <v/>
      </c>
      <c r="FE40" s="33" t="str">
        <f>IF(ISBLANK(FB40),"",VLOOKUP(FB40,role!A:E,4,FALSE))</f>
        <v/>
      </c>
      <c r="FF40" s="33" t="str">
        <f>IF(ISBLANK(FB40),"",VLOOKUP(FB40,role!A:E,5,FALSE))</f>
        <v/>
      </c>
      <c r="FM40" s="32"/>
      <c r="FN40" s="32"/>
      <c r="FO40" s="41"/>
      <c r="FP40" s="32"/>
      <c r="FQ40" s="33" t="str">
        <f t="shared" si="55"/>
        <v/>
      </c>
      <c r="FR40" s="33" t="str">
        <f t="shared" si="56"/>
        <v/>
      </c>
      <c r="FS40" s="33" t="str">
        <f t="shared" si="57"/>
        <v/>
      </c>
      <c r="FT40" s="32"/>
      <c r="FU40" s="33" t="str">
        <f>IF(ISBLANK(FT40),"",VLOOKUP(FT40,role!A:E,2,FALSE))</f>
        <v/>
      </c>
      <c r="FV40" s="33" t="str">
        <f>IF(ISBLANK(FT40),"",VLOOKUP(FT40,role!A:E,3,FALSE))</f>
        <v/>
      </c>
      <c r="FW40" s="33" t="str">
        <f>IF(ISBLANK(FT40),"",VLOOKUP(FT40,role!A:E,4,FALSE))</f>
        <v/>
      </c>
      <c r="FX40" s="33" t="str">
        <f>IF(ISBLANK(FT40),"",VLOOKUP(FT40,role!A:E,5,FALSE))</f>
        <v/>
      </c>
      <c r="GE40" s="32"/>
      <c r="GF40" s="32"/>
      <c r="GG40" s="41"/>
      <c r="GH40" s="32"/>
      <c r="GI40" s="33" t="str">
        <f t="shared" si="58"/>
        <v/>
      </c>
      <c r="GJ40" s="33" t="str">
        <f t="shared" si="59"/>
        <v/>
      </c>
      <c r="GK40" s="33" t="str">
        <f t="shared" si="60"/>
        <v/>
      </c>
      <c r="GL40" s="32"/>
      <c r="GM40" s="33" t="str">
        <f>IF(ISBLANK(GL40),"",VLOOKUP(GL40,role!A:E,2,FALSE))</f>
        <v/>
      </c>
      <c r="GN40" s="33" t="str">
        <f>IF(ISBLANK(GL40),"",VLOOKUP(GL40,role!A:E,3,FALSE))</f>
        <v/>
      </c>
      <c r="GO40" s="33" t="str">
        <f>IF(ISBLANK(GL40),"",VLOOKUP(GL40,role!A:E,4,FALSE))</f>
        <v/>
      </c>
      <c r="GP40" s="33" t="str">
        <f>IF(ISBLANK(GL40),"",VLOOKUP(GL40,role!A:E,5,FALSE))</f>
        <v/>
      </c>
      <c r="GW40" s="32"/>
      <c r="GX40" s="32"/>
      <c r="GY40" s="41"/>
      <c r="GZ40" s="32"/>
      <c r="HA40" s="33" t="str">
        <f t="shared" si="61"/>
        <v/>
      </c>
      <c r="HB40" s="33" t="str">
        <f t="shared" si="62"/>
        <v/>
      </c>
      <c r="HC40" s="33" t="str">
        <f t="shared" si="63"/>
        <v/>
      </c>
      <c r="HD40" s="32"/>
      <c r="HE40" s="33" t="str">
        <f>IF(ISBLANK(HD40),"",VLOOKUP(HD40,role!A:E,2,FALSE))</f>
        <v/>
      </c>
      <c r="HF40" s="33" t="str">
        <f>IF(ISBLANK(HD40),"",VLOOKUP(HD40,role!A:E,3,FALSE))</f>
        <v/>
      </c>
      <c r="HG40" s="33" t="str">
        <f>IF(ISBLANK(HD40),"",VLOOKUP(HD40,role!A:E,4,FALSE))</f>
        <v/>
      </c>
      <c r="HH40" s="33" t="str">
        <f>IF(ISBLANK(HD40),"",VLOOKUP(HD40,role!A:E,5,FALSE))</f>
        <v/>
      </c>
      <c r="HO40" s="32"/>
      <c r="HP40" s="32"/>
      <c r="HQ40" s="34"/>
      <c r="HR40" s="32"/>
      <c r="HS40" s="32"/>
      <c r="HT40" s="33" t="str">
        <f t="shared" si="64"/>
        <v/>
      </c>
      <c r="HU40" s="33" t="str">
        <f t="shared" si="65"/>
        <v/>
      </c>
      <c r="HV40" s="33" t="str">
        <f t="shared" si="66"/>
        <v/>
      </c>
      <c r="HW40" s="32"/>
      <c r="HX40" s="33" t="str">
        <f>IF(ISBLANK(HW40),"",VLOOKUP(HW40,role!A:E,2,FALSE))</f>
        <v/>
      </c>
      <c r="HY40" s="33" t="str">
        <f>IF(ISBLANK(HW40),"",VLOOKUP(HW40,role!A:E,3,FALSE))</f>
        <v/>
      </c>
      <c r="HZ40" s="33" t="str">
        <f>IF(ISBLANK(HW40),"",VLOOKUP(HW40,role!A:E,4,FALSE))</f>
        <v/>
      </c>
      <c r="IA40" s="33" t="str">
        <f>IF(ISBLANK(HW40),"",VLOOKUP(HW40,role!A:E,5,FALSE))</f>
        <v/>
      </c>
      <c r="IH40" s="32"/>
      <c r="II40" s="32"/>
      <c r="IJ40" s="41"/>
      <c r="IK40" s="32"/>
      <c r="IL40" s="33" t="str">
        <f t="shared" si="67"/>
        <v/>
      </c>
      <c r="IM40" s="33" t="str">
        <f t="shared" si="68"/>
        <v/>
      </c>
      <c r="IN40" s="33" t="str">
        <f t="shared" si="69"/>
        <v/>
      </c>
      <c r="IO40" s="32"/>
      <c r="IP40" s="33" t="str">
        <f>IF(ISBLANK(IO40),"",VLOOKUP(IO40,role!A:E,2,FALSE))</f>
        <v/>
      </c>
      <c r="IQ40" s="33" t="str">
        <f>IF(ISBLANK(IO40),"",VLOOKUP(IO40,role!A:E,3,FALSE))</f>
        <v/>
      </c>
      <c r="IR40" s="33" t="str">
        <f>IF(ISBLANK(IO40),"",VLOOKUP(IO40,role!A:E,4,FALSE))</f>
        <v/>
      </c>
      <c r="IS40" s="33" t="str">
        <f>IF(ISBLANK(IO40),"",VLOOKUP(IO40,role!A:E,5,FALSE))</f>
        <v/>
      </c>
      <c r="IZ40" s="32"/>
      <c r="JA40" s="32"/>
      <c r="JB40" s="41"/>
      <c r="JC40" s="32"/>
      <c r="JD40" s="33" t="str">
        <f t="shared" si="70"/>
        <v/>
      </c>
      <c r="JE40" s="33" t="str">
        <f t="shared" si="71"/>
        <v/>
      </c>
      <c r="JF40" s="33" t="str">
        <f t="shared" si="72"/>
        <v/>
      </c>
      <c r="JG40" s="32"/>
      <c r="JH40" s="33" t="str">
        <f>IF(ISBLANK(JG40),"",VLOOKUP(JG40,role!A:E,2,FALSE))</f>
        <v/>
      </c>
      <c r="JI40" s="33" t="str">
        <f>IF(ISBLANK(JG40),"",VLOOKUP(JG40,role!A:E,3,FALSE))</f>
        <v/>
      </c>
      <c r="JJ40" s="33" t="str">
        <f>IF(ISBLANK(JG40),"",VLOOKUP(JG40,role!A:E,4,FALSE))</f>
        <v/>
      </c>
      <c r="JK40" s="33" t="str">
        <f>IF(ISBLANK(JG40),"",VLOOKUP(JG40,role!A:E,5,FALSE))</f>
        <v/>
      </c>
      <c r="JR40" s="32"/>
      <c r="JS40" s="32"/>
      <c r="JT40" s="41"/>
      <c r="JU40" s="32"/>
      <c r="JV40" s="33" t="str">
        <f t="shared" si="73"/>
        <v/>
      </c>
      <c r="JW40" s="33" t="str">
        <f t="shared" si="74"/>
        <v/>
      </c>
      <c r="JX40" s="33" t="str">
        <f t="shared" si="75"/>
        <v/>
      </c>
      <c r="JY40" s="32"/>
      <c r="JZ40" s="33" t="str">
        <f>IF(ISBLANK(JY40),"",VLOOKUP(JY40,role!A:E,2,FALSE))</f>
        <v/>
      </c>
      <c r="KA40" s="33" t="str">
        <f>IF(ISBLANK(JY40),"",VLOOKUP(JY40,role!A:E,3,FALSE))</f>
        <v/>
      </c>
      <c r="KB40" s="33" t="str">
        <f>IF(ISBLANK(JY40),"",VLOOKUP(JY40,role!A:E,4,FALSE))</f>
        <v/>
      </c>
      <c r="KC40" s="33" t="str">
        <f>IF(ISBLANK(JY40),"",VLOOKUP(JY40,role!A:E,5,FALSE))</f>
        <v/>
      </c>
      <c r="KJ40" s="32"/>
      <c r="KK40" s="32"/>
      <c r="KL40" s="41"/>
      <c r="KM40" s="32"/>
      <c r="KN40" s="33" t="str">
        <f t="shared" si="76"/>
        <v/>
      </c>
      <c r="KO40" s="33" t="str">
        <f t="shared" si="77"/>
        <v/>
      </c>
      <c r="KP40" s="33" t="str">
        <f t="shared" si="78"/>
        <v/>
      </c>
      <c r="KQ40" s="32"/>
      <c r="KR40" s="33" t="str">
        <f>IF(ISBLANK(KQ40),"",VLOOKUP(KQ40,role!A:E,2,FALSE))</f>
        <v/>
      </c>
      <c r="KS40" s="33" t="str">
        <f>IF(ISBLANK(KQ40),"",VLOOKUP(KQ40,role!A:E,3,FALSE))</f>
        <v/>
      </c>
      <c r="KT40" s="33" t="str">
        <f>IF(ISBLANK(KQ40),"",VLOOKUP(KQ40,role!A:E,4,FALSE))</f>
        <v/>
      </c>
      <c r="KU40" s="33" t="str">
        <f>IF(ISBLANK(KQ40),"",VLOOKUP(KQ40,role!A:E,5,FALSE))</f>
        <v/>
      </c>
      <c r="LB40" s="32"/>
      <c r="LC40" s="32"/>
      <c r="LD40" s="41"/>
      <c r="LE40" s="32"/>
      <c r="LF40" s="33" t="str">
        <f t="shared" si="79"/>
        <v/>
      </c>
      <c r="LG40" s="33" t="str">
        <f t="shared" si="80"/>
        <v/>
      </c>
      <c r="LH40" s="33" t="str">
        <f t="shared" si="81"/>
        <v/>
      </c>
      <c r="LI40" s="32"/>
      <c r="LJ40" s="33" t="str">
        <f>IF(ISBLANK(LI40),"",VLOOKUP(LI40,role!A:E,2,FALSE))</f>
        <v/>
      </c>
      <c r="LK40" s="33" t="str">
        <f>IF(ISBLANK(LI40),"",VLOOKUP(LI40,role!A:E,3,FALSE))</f>
        <v/>
      </c>
      <c r="LL40" s="33" t="str">
        <f>IF(ISBLANK(LI40),"",VLOOKUP(LI40,role!A:E,4,FALSE))</f>
        <v/>
      </c>
      <c r="LM40" s="33" t="str">
        <f>IF(ISBLANK(LI40),"",VLOOKUP(LI40,role!A:E,5,FALSE))</f>
        <v/>
      </c>
      <c r="LT40" s="32"/>
      <c r="LU40" s="32"/>
      <c r="LV40" s="41"/>
      <c r="LW40" s="32"/>
      <c r="LX40" s="33" t="str">
        <f t="shared" si="82"/>
        <v/>
      </c>
      <c r="LY40" s="33" t="str">
        <f t="shared" si="83"/>
        <v/>
      </c>
      <c r="LZ40" s="33" t="str">
        <f t="shared" si="84"/>
        <v/>
      </c>
      <c r="MA40" s="32"/>
      <c r="MB40" s="33" t="str">
        <f>IF(ISBLANK(MA40),"",VLOOKUP(MA40,role!A:E,2,FALSE))</f>
        <v/>
      </c>
      <c r="MC40" s="33" t="str">
        <f>IF(ISBLANK(MA40),"",VLOOKUP(MA40,role!A:E,3,FALSE))</f>
        <v/>
      </c>
      <c r="MD40" s="33" t="str">
        <f>IF(ISBLANK(MA40),"",VLOOKUP(MA40,role!A:E,4,FALSE))</f>
        <v/>
      </c>
      <c r="ME40" s="33" t="str">
        <f>IF(ISBLANK(MA40),"",VLOOKUP(MA40,role!A:E,5,FALSE))</f>
        <v/>
      </c>
      <c r="ML40" s="32"/>
      <c r="MM40" s="32"/>
      <c r="MN40" s="41"/>
      <c r="MO40" s="32"/>
      <c r="MP40" s="33" t="str">
        <f t="shared" si="85"/>
        <v/>
      </c>
      <c r="MQ40" s="33" t="str">
        <f t="shared" si="86"/>
        <v/>
      </c>
      <c r="MR40" s="33" t="str">
        <f t="shared" si="87"/>
        <v/>
      </c>
      <c r="MS40" s="32"/>
      <c r="MT40" s="33" t="str">
        <f>IF(ISBLANK(MS40),"",VLOOKUP(MS40,role!A:E,2,FALSE))</f>
        <v/>
      </c>
      <c r="MU40" s="33" t="str">
        <f>IF(ISBLANK(MS40),"",VLOOKUP(MS40,role!A:E,3,FALSE))</f>
        <v/>
      </c>
      <c r="MV40" s="33" t="str">
        <f>IF(ISBLANK(MS40),"",VLOOKUP(MS40,role!A:E,4,FALSE))</f>
        <v/>
      </c>
      <c r="MW40" s="33" t="str">
        <f>IF(ISBLANK(MS40),"",VLOOKUP(MS40,role!A:E,5,FALSE))</f>
        <v/>
      </c>
      <c r="ND40" s="32"/>
      <c r="NE40" s="32"/>
      <c r="NF40" s="41"/>
      <c r="NG40" s="32"/>
      <c r="NH40" s="33" t="str">
        <f t="shared" si="88"/>
        <v/>
      </c>
      <c r="NI40" s="33" t="str">
        <f t="shared" si="89"/>
        <v/>
      </c>
      <c r="NJ40" s="33" t="str">
        <f t="shared" si="90"/>
        <v/>
      </c>
      <c r="NK40" s="32"/>
      <c r="NL40" s="33" t="str">
        <f>IF(ISBLANK(NK40),"",VLOOKUP(NK40,role!A:E,2,FALSE))</f>
        <v/>
      </c>
      <c r="NM40" s="33" t="str">
        <f>IF(ISBLANK(NK40),"",VLOOKUP(NK40,role!A:E,3,FALSE))</f>
        <v/>
      </c>
      <c r="NN40" s="33" t="str">
        <f>IF(ISBLANK(NK40),"",VLOOKUP(NK40,role!A:E,4,FALSE))</f>
        <v/>
      </c>
      <c r="NO40" s="33" t="str">
        <f>IF(ISBLANK(NK40),"",VLOOKUP(NK40,role!A:E,5,FALSE))</f>
        <v/>
      </c>
      <c r="NV40" s="32"/>
      <c r="NW40" s="32"/>
      <c r="NX40" s="41"/>
      <c r="NY40" s="32"/>
      <c r="NZ40" s="33" t="str">
        <f t="shared" si="91"/>
        <v/>
      </c>
      <c r="OA40" s="33" t="str">
        <f t="shared" si="92"/>
        <v/>
      </c>
      <c r="OB40" s="33" t="str">
        <f t="shared" si="93"/>
        <v/>
      </c>
      <c r="OC40" s="32"/>
      <c r="OD40" s="33" t="str">
        <f>IF(ISBLANK(OC40),"",VLOOKUP(OC40,role!A:E,2,FALSE))</f>
        <v/>
      </c>
      <c r="OE40" s="33" t="str">
        <f>IF(ISBLANK(OC40),"",VLOOKUP(OC40,role!A:E,3,FALSE))</f>
        <v/>
      </c>
      <c r="OF40" s="33" t="str">
        <f>IF(ISBLANK(OC40),"",VLOOKUP(OC40,role!A:E,4,FALSE))</f>
        <v/>
      </c>
      <c r="OG40" s="33" t="str">
        <f>IF(ISBLANK(OC40),"",VLOOKUP(OC40,role!A:E,5,FALSE))</f>
        <v/>
      </c>
      <c r="OR40" s="36" t="str">
        <f t="shared" si="94"/>
        <v/>
      </c>
      <c r="OS40" s="33" t="str">
        <f t="shared" si="95"/>
        <v/>
      </c>
      <c r="OT40" s="33" t="str">
        <f t="shared" si="226"/>
        <v/>
      </c>
      <c r="OU40" s="33" t="str">
        <f t="shared" si="227"/>
        <v/>
      </c>
      <c r="OV40" s="33" t="str">
        <f t="shared" si="228"/>
        <v/>
      </c>
      <c r="OW40" s="33" t="str">
        <f t="shared" si="229"/>
        <v/>
      </c>
      <c r="OY40" s="36" t="str">
        <f t="shared" si="100"/>
        <v/>
      </c>
      <c r="OZ40" s="33" t="str">
        <f t="shared" si="101"/>
        <v/>
      </c>
      <c r="PA40" s="33" t="str">
        <f t="shared" si="102"/>
        <v/>
      </c>
      <c r="PB40" s="33" t="str">
        <f t="shared" si="103"/>
        <v/>
      </c>
      <c r="PC40" s="33" t="str">
        <f t="shared" si="104"/>
        <v/>
      </c>
      <c r="PD40" s="33" t="str">
        <f t="shared" si="105"/>
        <v/>
      </c>
      <c r="PF40" s="36" t="str">
        <f t="shared" si="106"/>
        <v/>
      </c>
      <c r="PG40" s="33" t="str">
        <f t="shared" si="107"/>
        <v/>
      </c>
      <c r="PH40" s="33" t="str">
        <f t="shared" si="108"/>
        <v/>
      </c>
      <c r="PI40" s="33" t="str">
        <f t="shared" si="109"/>
        <v/>
      </c>
      <c r="PJ40" s="33" t="str">
        <f t="shared" si="110"/>
        <v/>
      </c>
      <c r="PK40" s="33" t="str">
        <f t="shared" si="111"/>
        <v/>
      </c>
      <c r="PM40" s="36" t="str">
        <f t="shared" si="112"/>
        <v/>
      </c>
      <c r="PN40" s="33" t="str">
        <f t="shared" si="113"/>
        <v/>
      </c>
      <c r="PO40" s="33" t="str">
        <f t="shared" si="114"/>
        <v/>
      </c>
      <c r="PP40" s="33" t="str">
        <f t="shared" si="115"/>
        <v/>
      </c>
      <c r="PQ40" s="33" t="str">
        <f t="shared" si="116"/>
        <v/>
      </c>
      <c r="PR40" s="33" t="str">
        <f t="shared" si="117"/>
        <v/>
      </c>
      <c r="PT40" s="36" t="str">
        <f t="shared" si="118"/>
        <v/>
      </c>
      <c r="PU40" s="33" t="str">
        <f t="shared" si="119"/>
        <v/>
      </c>
      <c r="PV40" s="33" t="str">
        <f t="shared" si="120"/>
        <v/>
      </c>
      <c r="PW40" s="33" t="str">
        <f t="shared" si="121"/>
        <v/>
      </c>
      <c r="PX40" s="33" t="str">
        <f t="shared" si="122"/>
        <v/>
      </c>
      <c r="PY40" s="33" t="str">
        <f t="shared" si="123"/>
        <v/>
      </c>
      <c r="QB40" s="36" t="str">
        <f t="shared" si="124"/>
        <v/>
      </c>
      <c r="QC40" s="33" t="str">
        <f t="shared" si="125"/>
        <v/>
      </c>
      <c r="QD40" s="33" t="str">
        <f t="shared" si="126"/>
        <v/>
      </c>
      <c r="QE40" s="33" t="str">
        <f t="shared" si="127"/>
        <v/>
      </c>
      <c r="QF40" s="33" t="str">
        <f t="shared" si="128"/>
        <v/>
      </c>
      <c r="QG40" s="33" t="str">
        <f t="shared" si="129"/>
        <v/>
      </c>
      <c r="QI40" s="36" t="str">
        <f t="shared" si="130"/>
        <v/>
      </c>
      <c r="QJ40" s="33" t="str">
        <f t="shared" si="131"/>
        <v/>
      </c>
      <c r="QK40" s="33" t="str">
        <f t="shared" si="132"/>
        <v/>
      </c>
      <c r="QL40" s="33" t="str">
        <f t="shared" si="133"/>
        <v/>
      </c>
      <c r="QM40" s="33" t="str">
        <f t="shared" si="134"/>
        <v/>
      </c>
      <c r="QN40" s="33" t="str">
        <f t="shared" si="135"/>
        <v/>
      </c>
      <c r="QP40" s="36" t="str">
        <f t="shared" si="136"/>
        <v/>
      </c>
      <c r="QQ40" s="33" t="str">
        <f t="shared" si="137"/>
        <v/>
      </c>
      <c r="QR40" s="33" t="str">
        <f t="shared" si="138"/>
        <v/>
      </c>
      <c r="QS40" s="33" t="str">
        <f t="shared" si="139"/>
        <v/>
      </c>
      <c r="QT40" s="33" t="str">
        <f t="shared" si="140"/>
        <v/>
      </c>
      <c r="QU40" s="33" t="str">
        <f t="shared" si="141"/>
        <v/>
      </c>
      <c r="QW40" s="36" t="str">
        <f t="shared" si="142"/>
        <v/>
      </c>
      <c r="QX40" s="33" t="str">
        <f t="shared" si="143"/>
        <v/>
      </c>
      <c r="QY40" s="33" t="str">
        <f t="shared" si="144"/>
        <v/>
      </c>
      <c r="QZ40" s="33" t="str">
        <f t="shared" si="145"/>
        <v/>
      </c>
      <c r="RA40" s="33" t="str">
        <f t="shared" si="146"/>
        <v/>
      </c>
      <c r="RB40" s="33" t="str">
        <f t="shared" si="147"/>
        <v/>
      </c>
      <c r="RD40" s="36" t="str">
        <f t="shared" si="148"/>
        <v/>
      </c>
      <c r="RE40" s="33" t="str">
        <f t="shared" si="149"/>
        <v/>
      </c>
      <c r="RF40" s="33" t="str">
        <f t="shared" si="150"/>
        <v/>
      </c>
      <c r="RG40" s="33" t="str">
        <f t="shared" si="151"/>
        <v/>
      </c>
      <c r="RH40" s="33" t="str">
        <f t="shared" si="152"/>
        <v/>
      </c>
      <c r="RI40" s="33" t="str">
        <f t="shared" si="153"/>
        <v/>
      </c>
      <c r="RM40" s="33" t="str">
        <f t="shared" si="154"/>
        <v/>
      </c>
      <c r="RO40" s="33" t="str">
        <f t="shared" si="155"/>
        <v/>
      </c>
      <c r="RQ40" s="33" t="str">
        <f t="shared" si="156"/>
        <v/>
      </c>
      <c r="RS40" s="33" t="str">
        <f t="shared" si="156"/>
        <v/>
      </c>
      <c r="RU40" s="33" t="str">
        <f t="shared" ref="RU40" si="684">IF(ISBLANK(RT40),"","topic")</f>
        <v/>
      </c>
      <c r="RW40" s="33" t="str">
        <f t="shared" ref="RW40" si="685">IF(ISBLANK(RV40),"","topic")</f>
        <v/>
      </c>
      <c r="RY40" s="33" t="str">
        <f t="shared" ref="RY40" si="686">IF(ISBLANK(RX40),"","topic")</f>
        <v/>
      </c>
      <c r="SA40" s="33" t="str">
        <f t="shared" ref="SA40" si="687">IF(ISBLANK(RZ40),"","topic")</f>
        <v/>
      </c>
      <c r="SC40" s="33" t="str">
        <f t="shared" ref="SC40" si="688">IF(ISBLANK(SB40),"","topic")</f>
        <v/>
      </c>
      <c r="SE40" s="33" t="str">
        <f t="shared" ref="SE40" si="689">IF(ISBLANK(SD40),"","topic")</f>
        <v/>
      </c>
      <c r="SG40" s="33" t="str">
        <f t="shared" ref="SG40" si="690">IF(ISBLANK(SF40),"","topic")</f>
        <v/>
      </c>
      <c r="SJ40" s="33" t="str">
        <f t="shared" si="164"/>
        <v/>
      </c>
      <c r="SL40" s="33" t="str">
        <f t="shared" si="165"/>
        <v/>
      </c>
      <c r="SN40" s="33" t="str">
        <f t="shared" si="166"/>
        <v/>
      </c>
      <c r="SP40" s="33" t="str">
        <f t="shared" si="167"/>
        <v/>
      </c>
      <c r="SR40" s="33" t="str">
        <f t="shared" si="168"/>
        <v/>
      </c>
      <c r="SU40" s="33" t="str">
        <f t="shared" si="169"/>
        <v/>
      </c>
      <c r="SW40" s="33" t="str">
        <f t="shared" si="169"/>
        <v/>
      </c>
      <c r="SY40" s="33" t="str">
        <f t="shared" si="169"/>
        <v/>
      </c>
      <c r="TA40" s="33" t="str">
        <f t="shared" si="169"/>
        <v/>
      </c>
      <c r="TC40" s="33" t="str">
        <f t="shared" si="170"/>
        <v/>
      </c>
      <c r="TF40" s="33" t="str">
        <f t="shared" si="171"/>
        <v/>
      </c>
      <c r="TH40" s="33" t="str">
        <f t="shared" si="171"/>
        <v/>
      </c>
      <c r="TJ40" s="33" t="str">
        <f t="shared" ref="TJ40" si="691">IF(ISBLANK(TI40),"","geographic")</f>
        <v/>
      </c>
      <c r="TL40" s="33" t="str">
        <f t="shared" ref="TL40" si="692">IF(ISBLANK(TK40),"","geographic")</f>
        <v/>
      </c>
      <c r="TN40" s="33" t="str">
        <f t="shared" ref="TN40" si="693">IF(ISBLANK(TM40),"","geographic")</f>
        <v/>
      </c>
      <c r="TQ40" s="33" t="str">
        <f t="shared" si="175"/>
        <v/>
      </c>
      <c r="TS40" s="33" t="str">
        <f t="shared" si="175"/>
        <v/>
      </c>
      <c r="TU40" s="33" t="str">
        <f t="shared" ref="TU40" si="694">IF(ISBLANK(TT40),"","temporal")</f>
        <v/>
      </c>
      <c r="TW40" s="33" t="str">
        <f t="shared" ref="TW40" si="695">IF(ISBLANK(TV40),"","temporal")</f>
        <v/>
      </c>
      <c r="TY40" s="33" t="str">
        <f t="shared" ref="TY40" si="696">IF(ISBLANK(TX40),"","temporal")</f>
        <v/>
      </c>
      <c r="UA40" s="32"/>
      <c r="UB40" s="33" t="str">
        <f t="shared" si="179"/>
        <v/>
      </c>
      <c r="UC40" s="33" t="str">
        <f t="shared" si="180"/>
        <v/>
      </c>
      <c r="UD40" s="32"/>
      <c r="UE40" s="33" t="str">
        <f t="shared" si="181"/>
        <v/>
      </c>
      <c r="UF40" s="33" t="str">
        <f t="shared" si="259"/>
        <v/>
      </c>
      <c r="UG40" s="32"/>
      <c r="UH40" s="33" t="str">
        <f t="shared" si="183"/>
        <v/>
      </c>
      <c r="UI40" s="33" t="str">
        <f t="shared" si="184"/>
        <v/>
      </c>
      <c r="UJ40" s="32"/>
      <c r="UK40" s="33" t="str">
        <f t="shared" si="185"/>
        <v/>
      </c>
      <c r="UL40" s="33" t="str">
        <f t="shared" si="186"/>
        <v/>
      </c>
      <c r="UM40" s="32"/>
      <c r="UN40" s="33" t="str">
        <f t="shared" si="187"/>
        <v/>
      </c>
      <c r="UO40" s="33" t="str">
        <f t="shared" si="188"/>
        <v/>
      </c>
      <c r="UR40" s="36" t="str">
        <f t="shared" si="189"/>
        <v/>
      </c>
      <c r="US40" s="36" t="str">
        <f t="shared" si="626"/>
        <v/>
      </c>
      <c r="UU40" s="36" t="str">
        <f t="shared" si="190"/>
        <v/>
      </c>
      <c r="UV40" s="36" t="str">
        <f t="shared" si="627"/>
        <v/>
      </c>
      <c r="UX40" s="36" t="str">
        <f t="shared" si="191"/>
        <v/>
      </c>
      <c r="UY40" s="36" t="str">
        <f t="shared" si="628"/>
        <v/>
      </c>
      <c r="VA40" s="36" t="str">
        <f t="shared" si="192"/>
        <v/>
      </c>
      <c r="VB40" s="36" t="str">
        <f t="shared" si="629"/>
        <v/>
      </c>
      <c r="VD40" s="36" t="str">
        <f t="shared" si="193"/>
        <v/>
      </c>
      <c r="VE40" s="36" t="str">
        <f t="shared" si="630"/>
        <v/>
      </c>
      <c r="VH40" s="36" t="str">
        <f t="shared" si="194"/>
        <v/>
      </c>
      <c r="VI40" s="36" t="str">
        <f t="shared" si="631"/>
        <v/>
      </c>
      <c r="VK40" s="36" t="str">
        <f t="shared" si="195"/>
        <v/>
      </c>
      <c r="VL40" s="36" t="str">
        <f t="shared" si="632"/>
        <v/>
      </c>
      <c r="VN40" s="36" t="str">
        <f t="shared" si="196"/>
        <v/>
      </c>
      <c r="VO40" s="36" t="str">
        <f t="shared" si="633"/>
        <v/>
      </c>
      <c r="VQ40" s="36" t="str">
        <f t="shared" si="197"/>
        <v/>
      </c>
      <c r="VR40" s="36" t="str">
        <f t="shared" si="634"/>
        <v/>
      </c>
      <c r="VT40" s="36" t="str">
        <f t="shared" si="198"/>
        <v/>
      </c>
      <c r="VU40" s="36" t="str">
        <f t="shared" si="635"/>
        <v/>
      </c>
      <c r="VY40" s="33" t="str">
        <f t="shared" si="243"/>
        <v/>
      </c>
      <c r="WB40" s="36" t="str">
        <f t="shared" si="199"/>
        <v/>
      </c>
      <c r="WC40" s="33" t="str">
        <f t="shared" si="200"/>
        <v/>
      </c>
      <c r="WD40" s="32"/>
      <c r="WE40" s="32"/>
      <c r="WF40" s="36" t="str">
        <f t="shared" si="201"/>
        <v/>
      </c>
      <c r="WG40" s="33" t="str">
        <f t="shared" si="202"/>
        <v/>
      </c>
      <c r="WH40" s="32"/>
      <c r="WI40" s="32"/>
      <c r="WJ40" s="36" t="str">
        <f t="shared" si="203"/>
        <v/>
      </c>
      <c r="WK40" s="33" t="str">
        <f t="shared" si="204"/>
        <v/>
      </c>
      <c r="WL40" s="32"/>
      <c r="WM40" s="32"/>
      <c r="WN40" s="36" t="str">
        <f t="shared" si="205"/>
        <v/>
      </c>
      <c r="WO40" s="33" t="str">
        <f t="shared" si="206"/>
        <v/>
      </c>
      <c r="WP40" s="33"/>
      <c r="WQ40" s="32"/>
      <c r="WR40" s="36" t="str">
        <f t="shared" si="207"/>
        <v/>
      </c>
      <c r="WS40" s="33" t="str">
        <f t="shared" si="208"/>
        <v/>
      </c>
      <c r="WU40" s="33" t="str">
        <f t="shared" si="636"/>
        <v/>
      </c>
      <c r="WV40" s="33" t="str">
        <f t="shared" si="637"/>
        <v/>
      </c>
      <c r="WW40" s="33" t="str">
        <f t="shared" si="638"/>
        <v/>
      </c>
      <c r="WX40" s="33" t="str">
        <f t="shared" si="639"/>
        <v/>
      </c>
      <c r="WY40" s="33" t="str">
        <f t="shared" si="640"/>
        <v/>
      </c>
      <c r="WZ40" s="33" t="str">
        <f t="shared" si="641"/>
        <v/>
      </c>
      <c r="XA40" s="33" t="str">
        <f t="shared" si="642"/>
        <v/>
      </c>
      <c r="XB40" s="33" t="str">
        <f t="shared" si="643"/>
        <v/>
      </c>
      <c r="XC40" s="33" t="str">
        <f t="shared" si="644"/>
        <v/>
      </c>
    </row>
    <row r="41" spans="3:627" x14ac:dyDescent="0.35">
      <c r="C41" s="33" t="str">
        <f t="shared" si="21"/>
        <v/>
      </c>
      <c r="E41" s="32" t="str">
        <f t="shared" si="22"/>
        <v/>
      </c>
      <c r="F41" s="33" t="str">
        <f t="shared" si="23"/>
        <v/>
      </c>
      <c r="G41" s="33" t="str">
        <f t="shared" si="24"/>
        <v/>
      </c>
      <c r="J41" s="33" t="str">
        <f t="shared" si="25"/>
        <v/>
      </c>
      <c r="K41" s="33" t="str">
        <f t="shared" si="26"/>
        <v/>
      </c>
      <c r="L41" s="33" t="str">
        <f t="shared" si="27"/>
        <v/>
      </c>
      <c r="N41" s="33" t="str">
        <f t="shared" si="611"/>
        <v/>
      </c>
      <c r="O41" s="33" t="str">
        <f t="shared" si="612"/>
        <v/>
      </c>
      <c r="Q41" s="33" t="str">
        <f t="shared" si="28"/>
        <v/>
      </c>
      <c r="R41" s="33" t="str">
        <f t="shared" si="29"/>
        <v/>
      </c>
      <c r="U41" s="33" t="str">
        <f t="shared" si="30"/>
        <v/>
      </c>
      <c r="V41" s="33" t="str">
        <f t="shared" si="31"/>
        <v/>
      </c>
      <c r="X41" s="32"/>
      <c r="Y41" s="33" t="str">
        <f>IF(ISBLANK(X41),"",VLOOKUP(X41,resource_type!A:C,3,FALSE))</f>
        <v/>
      </c>
      <c r="Z41" s="33" t="str">
        <f>IF(ISBLANK(X41),"",VLOOKUP(X41,resource_type!A:C,2,FALSE))</f>
        <v/>
      </c>
      <c r="AA41" s="33" t="str">
        <f t="shared" si="32"/>
        <v/>
      </c>
      <c r="AB41" s="33" t="str">
        <f t="shared" si="33"/>
        <v/>
      </c>
      <c r="AC41" s="32"/>
      <c r="AD41" s="33" t="str">
        <f>IF(ISBLANK(AC41),"",VLOOKUP(AC41,resource_type!A:C,3,FALSE))</f>
        <v/>
      </c>
      <c r="AE41" s="32"/>
      <c r="AF41" s="33" t="str">
        <f>IF(ISBLANK(AE41),"",VLOOKUP(AE41,resource_type!A:C,3,FALSE))</f>
        <v/>
      </c>
      <c r="AH41" s="32"/>
      <c r="AI41" s="33" t="str">
        <f t="shared" si="34"/>
        <v/>
      </c>
      <c r="AJ41" s="32"/>
      <c r="AK41" s="33" t="str">
        <f t="shared" si="35"/>
        <v/>
      </c>
      <c r="AL41" s="32"/>
      <c r="AM41" s="33" t="str">
        <f t="shared" si="36"/>
        <v/>
      </c>
      <c r="AP41" s="36" t="str">
        <f t="shared" si="244"/>
        <v/>
      </c>
      <c r="AQ41" s="36" t="str">
        <f t="shared" si="245"/>
        <v/>
      </c>
      <c r="AT41" s="33" t="str">
        <f t="shared" si="222"/>
        <v/>
      </c>
      <c r="AU41" s="33" t="str">
        <f t="shared" si="38"/>
        <v/>
      </c>
      <c r="AV41" s="33" t="str">
        <f t="shared" si="39"/>
        <v/>
      </c>
      <c r="AW41" s="32"/>
      <c r="AX41" s="33" t="str">
        <f>IF(ISBLANK(AW41),"",VLOOKUP(AW41,role!A:E,2,FALSE))</f>
        <v/>
      </c>
      <c r="AY41" s="33" t="str">
        <f>IF(ISBLANK(AW41),"",VLOOKUP(AW41,role!A:E,3,FALSE))</f>
        <v/>
      </c>
      <c r="AZ41" s="33" t="str">
        <f>IF(ISBLANK(AW41),"",VLOOKUP(AW41,role!A:E,4,FALSE))</f>
        <v/>
      </c>
      <c r="BA41" s="33" t="str">
        <f>IF(ISBLANK(AW41),"",VLOOKUP(AW41,role!A:E,5,FALSE))</f>
        <v/>
      </c>
      <c r="BL41" s="33" t="str">
        <f t="shared" si="223"/>
        <v/>
      </c>
      <c r="BM41" s="33" t="str">
        <f t="shared" si="224"/>
        <v/>
      </c>
      <c r="BN41" s="33" t="str">
        <f t="shared" si="225"/>
        <v/>
      </c>
      <c r="BO41" s="32"/>
      <c r="BP41" s="33" t="str">
        <f>IF(ISBLANK(BO41),"",VLOOKUP(BO41,role!A:E,2,FALSE))</f>
        <v/>
      </c>
      <c r="BQ41" s="33" t="str">
        <f>IF(ISBLANK(BO41),"",VLOOKUP(BO41,role!A:E,3,FALSE))</f>
        <v/>
      </c>
      <c r="BR41" s="33" t="str">
        <f>IF(ISBLANK(BO41),"",VLOOKUP(BO41,role!A:E,4,FALSE))</f>
        <v/>
      </c>
      <c r="BS41" s="33" t="str">
        <f>IF(ISBLANK(BO41),"",VLOOKUP(BO41,role!A:E,5,FALSE))</f>
        <v/>
      </c>
      <c r="CD41" s="33" t="str">
        <f t="shared" si="40"/>
        <v/>
      </c>
      <c r="CE41" s="33" t="str">
        <f t="shared" si="41"/>
        <v/>
      </c>
      <c r="CF41" s="33" t="str">
        <f t="shared" si="42"/>
        <v/>
      </c>
      <c r="CG41" s="32"/>
      <c r="CH41" s="33" t="str">
        <f>IF(ISBLANK(CG41),"",VLOOKUP(CG41,role!A:E,2,FALSE))</f>
        <v/>
      </c>
      <c r="CI41" s="33" t="str">
        <f>IF(ISBLANK(CG41),"",VLOOKUP(CG41,role!A:E,3,FALSE))</f>
        <v/>
      </c>
      <c r="CJ41" s="33" t="str">
        <f>IF(ISBLANK(CG41),"",VLOOKUP(CG41,role!A:E,4,FALSE))</f>
        <v/>
      </c>
      <c r="CK41" s="33" t="str">
        <f>IF(ISBLANK(CG41),"",VLOOKUP(CG41,role!A:E,5,FALSE))</f>
        <v/>
      </c>
      <c r="CR41" s="32"/>
      <c r="CS41" s="32"/>
      <c r="CT41" s="41"/>
      <c r="CU41" s="32"/>
      <c r="CV41" s="33" t="str">
        <f t="shared" si="43"/>
        <v/>
      </c>
      <c r="CW41" s="33" t="str">
        <f t="shared" si="44"/>
        <v/>
      </c>
      <c r="CX41" s="33" t="str">
        <f t="shared" si="45"/>
        <v/>
      </c>
      <c r="CY41" s="32"/>
      <c r="CZ41" s="33" t="str">
        <f>IF(ISBLANK(CY41),"",VLOOKUP(CY41,role!A:E,2,FALSE))</f>
        <v/>
      </c>
      <c r="DA41" s="33" t="str">
        <f>IF(ISBLANK(CY41),"",VLOOKUP(CY41,role!A:E,3,FALSE))</f>
        <v/>
      </c>
      <c r="DB41" s="33" t="str">
        <f>IF(ISBLANK(CY41),"",VLOOKUP(CY41,role!A:E,4,FALSE))</f>
        <v/>
      </c>
      <c r="DC41" s="33" t="str">
        <f>IF(ISBLANK(CY41),"",VLOOKUP(CY41,role!A:E,5,FALSE))</f>
        <v/>
      </c>
      <c r="DJ41" s="32"/>
      <c r="DK41" s="32"/>
      <c r="DL41" s="41"/>
      <c r="DM41" s="32"/>
      <c r="DN41" s="33" t="str">
        <f t="shared" si="46"/>
        <v/>
      </c>
      <c r="DO41" s="33" t="str">
        <f t="shared" si="47"/>
        <v/>
      </c>
      <c r="DP41" s="33" t="str">
        <f t="shared" si="48"/>
        <v/>
      </c>
      <c r="DQ41" s="32"/>
      <c r="DR41" s="33" t="str">
        <f>IF(ISBLANK(DQ41),"",VLOOKUP(DQ41,role!A:E,2,FALSE))</f>
        <v/>
      </c>
      <c r="DS41" s="33" t="str">
        <f>IF(ISBLANK(DQ41),"",VLOOKUP(DQ41,role!A:E,3,FALSE))</f>
        <v/>
      </c>
      <c r="DT41" s="33" t="str">
        <f>IF(ISBLANK(DQ41),"",VLOOKUP(DQ41,role!A:E,4,FALSE))</f>
        <v/>
      </c>
      <c r="DU41" s="33" t="str">
        <f>IF(ISBLANK(DQ41),"",VLOOKUP(DQ41,role!A:E,5,FALSE))</f>
        <v/>
      </c>
      <c r="EB41" s="32"/>
      <c r="EC41" s="32"/>
      <c r="ED41" s="34"/>
      <c r="EE41" s="32"/>
      <c r="EF41" s="32"/>
      <c r="EG41" s="33" t="str">
        <f t="shared" si="49"/>
        <v/>
      </c>
      <c r="EH41" s="33" t="str">
        <f t="shared" si="50"/>
        <v/>
      </c>
      <c r="EI41" s="33" t="str">
        <f t="shared" si="51"/>
        <v/>
      </c>
      <c r="EJ41" s="32"/>
      <c r="EK41" s="33" t="str">
        <f>IF(ISBLANK(EJ41),"",VLOOKUP(EJ41,role!A:E,2,FALSE))</f>
        <v/>
      </c>
      <c r="EL41" s="33" t="str">
        <f>IF(ISBLANK(EJ41),"",VLOOKUP(EJ41,role!A:E,3,FALSE))</f>
        <v/>
      </c>
      <c r="EM41" s="33" t="str">
        <f>IF(ISBLANK(EJ41),"",VLOOKUP(EJ41,role!A:E,4,FALSE))</f>
        <v/>
      </c>
      <c r="EN41" s="33" t="str">
        <f>IF(ISBLANK(EJ41),"",VLOOKUP(EJ41,role!A:E,5,FALSE))</f>
        <v/>
      </c>
      <c r="EU41" s="32"/>
      <c r="EV41" s="32"/>
      <c r="EW41" s="41"/>
      <c r="EX41" s="32"/>
      <c r="EY41" s="33" t="str">
        <f t="shared" si="52"/>
        <v/>
      </c>
      <c r="EZ41" s="33" t="str">
        <f t="shared" si="53"/>
        <v/>
      </c>
      <c r="FA41" s="33" t="str">
        <f t="shared" si="54"/>
        <v/>
      </c>
      <c r="FB41" s="32"/>
      <c r="FC41" s="33" t="str">
        <f>IF(ISBLANK(FB41),"",VLOOKUP(FB41,role!A:E,2,FALSE))</f>
        <v/>
      </c>
      <c r="FD41" s="33" t="str">
        <f>IF(ISBLANK(FB41),"",VLOOKUP(FB41,role!A:E,3,FALSE))</f>
        <v/>
      </c>
      <c r="FE41" s="33" t="str">
        <f>IF(ISBLANK(FB41),"",VLOOKUP(FB41,role!A:E,4,FALSE))</f>
        <v/>
      </c>
      <c r="FF41" s="33" t="str">
        <f>IF(ISBLANK(FB41),"",VLOOKUP(FB41,role!A:E,5,FALSE))</f>
        <v/>
      </c>
      <c r="FM41" s="32"/>
      <c r="FN41" s="32"/>
      <c r="FO41" s="41"/>
      <c r="FP41" s="32"/>
      <c r="FQ41" s="33" t="str">
        <f t="shared" si="55"/>
        <v/>
      </c>
      <c r="FR41" s="33" t="str">
        <f t="shared" si="56"/>
        <v/>
      </c>
      <c r="FS41" s="33" t="str">
        <f t="shared" si="57"/>
        <v/>
      </c>
      <c r="FT41" s="32"/>
      <c r="FU41" s="33" t="str">
        <f>IF(ISBLANK(FT41),"",VLOOKUP(FT41,role!A:E,2,FALSE))</f>
        <v/>
      </c>
      <c r="FV41" s="33" t="str">
        <f>IF(ISBLANK(FT41),"",VLOOKUP(FT41,role!A:E,3,FALSE))</f>
        <v/>
      </c>
      <c r="FW41" s="33" t="str">
        <f>IF(ISBLANK(FT41),"",VLOOKUP(FT41,role!A:E,4,FALSE))</f>
        <v/>
      </c>
      <c r="FX41" s="33" t="str">
        <f>IF(ISBLANK(FT41),"",VLOOKUP(FT41,role!A:E,5,FALSE))</f>
        <v/>
      </c>
      <c r="GE41" s="32"/>
      <c r="GF41" s="32"/>
      <c r="GG41" s="41"/>
      <c r="GH41" s="32"/>
      <c r="GI41" s="33" t="str">
        <f t="shared" si="58"/>
        <v/>
      </c>
      <c r="GJ41" s="33" t="str">
        <f t="shared" si="59"/>
        <v/>
      </c>
      <c r="GK41" s="33" t="str">
        <f t="shared" si="60"/>
        <v/>
      </c>
      <c r="GL41" s="32"/>
      <c r="GM41" s="33" t="str">
        <f>IF(ISBLANK(GL41),"",VLOOKUP(GL41,role!A:E,2,FALSE))</f>
        <v/>
      </c>
      <c r="GN41" s="33" t="str">
        <f>IF(ISBLANK(GL41),"",VLOOKUP(GL41,role!A:E,3,FALSE))</f>
        <v/>
      </c>
      <c r="GO41" s="33" t="str">
        <f>IF(ISBLANK(GL41),"",VLOOKUP(GL41,role!A:E,4,FALSE))</f>
        <v/>
      </c>
      <c r="GP41" s="33" t="str">
        <f>IF(ISBLANK(GL41),"",VLOOKUP(GL41,role!A:E,5,FALSE))</f>
        <v/>
      </c>
      <c r="GW41" s="32"/>
      <c r="GX41" s="32"/>
      <c r="GY41" s="41"/>
      <c r="GZ41" s="32"/>
      <c r="HA41" s="33" t="str">
        <f t="shared" si="61"/>
        <v/>
      </c>
      <c r="HB41" s="33" t="str">
        <f t="shared" si="62"/>
        <v/>
      </c>
      <c r="HC41" s="33" t="str">
        <f t="shared" si="63"/>
        <v/>
      </c>
      <c r="HD41" s="32"/>
      <c r="HE41" s="33" t="str">
        <f>IF(ISBLANK(HD41),"",VLOOKUP(HD41,role!A:E,2,FALSE))</f>
        <v/>
      </c>
      <c r="HF41" s="33" t="str">
        <f>IF(ISBLANK(HD41),"",VLOOKUP(HD41,role!A:E,3,FALSE))</f>
        <v/>
      </c>
      <c r="HG41" s="33" t="str">
        <f>IF(ISBLANK(HD41),"",VLOOKUP(HD41,role!A:E,4,FALSE))</f>
        <v/>
      </c>
      <c r="HH41" s="33" t="str">
        <f>IF(ISBLANK(HD41),"",VLOOKUP(HD41,role!A:E,5,FALSE))</f>
        <v/>
      </c>
      <c r="HO41" s="32"/>
      <c r="HP41" s="32"/>
      <c r="HQ41" s="34"/>
      <c r="HR41" s="32"/>
      <c r="HS41" s="32"/>
      <c r="HT41" s="33" t="str">
        <f t="shared" si="64"/>
        <v/>
      </c>
      <c r="HU41" s="33" t="str">
        <f t="shared" si="65"/>
        <v/>
      </c>
      <c r="HV41" s="33" t="str">
        <f t="shared" si="66"/>
        <v/>
      </c>
      <c r="HW41" s="32"/>
      <c r="HX41" s="33" t="str">
        <f>IF(ISBLANK(HW41),"",VLOOKUP(HW41,role!A:E,2,FALSE))</f>
        <v/>
      </c>
      <c r="HY41" s="33" t="str">
        <f>IF(ISBLANK(HW41),"",VLOOKUP(HW41,role!A:E,3,FALSE))</f>
        <v/>
      </c>
      <c r="HZ41" s="33" t="str">
        <f>IF(ISBLANK(HW41),"",VLOOKUP(HW41,role!A:E,4,FALSE))</f>
        <v/>
      </c>
      <c r="IA41" s="33" t="str">
        <f>IF(ISBLANK(HW41),"",VLOOKUP(HW41,role!A:E,5,FALSE))</f>
        <v/>
      </c>
      <c r="IH41" s="32"/>
      <c r="II41" s="32"/>
      <c r="IJ41" s="41"/>
      <c r="IK41" s="32"/>
      <c r="IL41" s="33" t="str">
        <f t="shared" si="67"/>
        <v/>
      </c>
      <c r="IM41" s="33" t="str">
        <f t="shared" si="68"/>
        <v/>
      </c>
      <c r="IN41" s="33" t="str">
        <f t="shared" si="69"/>
        <v/>
      </c>
      <c r="IO41" s="32"/>
      <c r="IP41" s="33" t="str">
        <f>IF(ISBLANK(IO41),"",VLOOKUP(IO41,role!A:E,2,FALSE))</f>
        <v/>
      </c>
      <c r="IQ41" s="33" t="str">
        <f>IF(ISBLANK(IO41),"",VLOOKUP(IO41,role!A:E,3,FALSE))</f>
        <v/>
      </c>
      <c r="IR41" s="33" t="str">
        <f>IF(ISBLANK(IO41),"",VLOOKUP(IO41,role!A:E,4,FALSE))</f>
        <v/>
      </c>
      <c r="IS41" s="33" t="str">
        <f>IF(ISBLANK(IO41),"",VLOOKUP(IO41,role!A:E,5,FALSE))</f>
        <v/>
      </c>
      <c r="IZ41" s="32"/>
      <c r="JA41" s="32"/>
      <c r="JB41" s="41"/>
      <c r="JC41" s="32"/>
      <c r="JD41" s="33" t="str">
        <f t="shared" si="70"/>
        <v/>
      </c>
      <c r="JE41" s="33" t="str">
        <f t="shared" si="71"/>
        <v/>
      </c>
      <c r="JF41" s="33" t="str">
        <f t="shared" si="72"/>
        <v/>
      </c>
      <c r="JG41" s="32"/>
      <c r="JH41" s="33" t="str">
        <f>IF(ISBLANK(JG41),"",VLOOKUP(JG41,role!A:E,2,FALSE))</f>
        <v/>
      </c>
      <c r="JI41" s="33" t="str">
        <f>IF(ISBLANK(JG41),"",VLOOKUP(JG41,role!A:E,3,FALSE))</f>
        <v/>
      </c>
      <c r="JJ41" s="33" t="str">
        <f>IF(ISBLANK(JG41),"",VLOOKUP(JG41,role!A:E,4,FALSE))</f>
        <v/>
      </c>
      <c r="JK41" s="33" t="str">
        <f>IF(ISBLANK(JG41),"",VLOOKUP(JG41,role!A:E,5,FALSE))</f>
        <v/>
      </c>
      <c r="JR41" s="32"/>
      <c r="JS41" s="32"/>
      <c r="JT41" s="41"/>
      <c r="JU41" s="32"/>
      <c r="JV41" s="33" t="str">
        <f t="shared" si="73"/>
        <v/>
      </c>
      <c r="JW41" s="33" t="str">
        <f t="shared" si="74"/>
        <v/>
      </c>
      <c r="JX41" s="33" t="str">
        <f t="shared" si="75"/>
        <v/>
      </c>
      <c r="JY41" s="32"/>
      <c r="JZ41" s="33" t="str">
        <f>IF(ISBLANK(JY41),"",VLOOKUP(JY41,role!A:E,2,FALSE))</f>
        <v/>
      </c>
      <c r="KA41" s="33" t="str">
        <f>IF(ISBLANK(JY41),"",VLOOKUP(JY41,role!A:E,3,FALSE))</f>
        <v/>
      </c>
      <c r="KB41" s="33" t="str">
        <f>IF(ISBLANK(JY41),"",VLOOKUP(JY41,role!A:E,4,FALSE))</f>
        <v/>
      </c>
      <c r="KC41" s="33" t="str">
        <f>IF(ISBLANK(JY41),"",VLOOKUP(JY41,role!A:E,5,FALSE))</f>
        <v/>
      </c>
      <c r="KJ41" s="32"/>
      <c r="KK41" s="32"/>
      <c r="KL41" s="41"/>
      <c r="KM41" s="32"/>
      <c r="KN41" s="33" t="str">
        <f t="shared" si="76"/>
        <v/>
      </c>
      <c r="KO41" s="33" t="str">
        <f t="shared" si="77"/>
        <v/>
      </c>
      <c r="KP41" s="33" t="str">
        <f t="shared" si="78"/>
        <v/>
      </c>
      <c r="KQ41" s="32"/>
      <c r="KR41" s="33" t="str">
        <f>IF(ISBLANK(KQ41),"",VLOOKUP(KQ41,role!A:E,2,FALSE))</f>
        <v/>
      </c>
      <c r="KS41" s="33" t="str">
        <f>IF(ISBLANK(KQ41),"",VLOOKUP(KQ41,role!A:E,3,FALSE))</f>
        <v/>
      </c>
      <c r="KT41" s="33" t="str">
        <f>IF(ISBLANK(KQ41),"",VLOOKUP(KQ41,role!A:E,4,FALSE))</f>
        <v/>
      </c>
      <c r="KU41" s="33" t="str">
        <f>IF(ISBLANK(KQ41),"",VLOOKUP(KQ41,role!A:E,5,FALSE))</f>
        <v/>
      </c>
      <c r="LB41" s="32"/>
      <c r="LC41" s="32"/>
      <c r="LD41" s="41"/>
      <c r="LE41" s="32"/>
      <c r="LF41" s="33" t="str">
        <f t="shared" si="79"/>
        <v/>
      </c>
      <c r="LG41" s="33" t="str">
        <f t="shared" si="80"/>
        <v/>
      </c>
      <c r="LH41" s="33" t="str">
        <f t="shared" si="81"/>
        <v/>
      </c>
      <c r="LI41" s="32"/>
      <c r="LJ41" s="33" t="str">
        <f>IF(ISBLANK(LI41),"",VLOOKUP(LI41,role!A:E,2,FALSE))</f>
        <v/>
      </c>
      <c r="LK41" s="33" t="str">
        <f>IF(ISBLANK(LI41),"",VLOOKUP(LI41,role!A:E,3,FALSE))</f>
        <v/>
      </c>
      <c r="LL41" s="33" t="str">
        <f>IF(ISBLANK(LI41),"",VLOOKUP(LI41,role!A:E,4,FALSE))</f>
        <v/>
      </c>
      <c r="LM41" s="33" t="str">
        <f>IF(ISBLANK(LI41),"",VLOOKUP(LI41,role!A:E,5,FALSE))</f>
        <v/>
      </c>
      <c r="LT41" s="32"/>
      <c r="LU41" s="32"/>
      <c r="LV41" s="41"/>
      <c r="LW41" s="32"/>
      <c r="LX41" s="33" t="str">
        <f t="shared" si="82"/>
        <v/>
      </c>
      <c r="LY41" s="33" t="str">
        <f t="shared" si="83"/>
        <v/>
      </c>
      <c r="LZ41" s="33" t="str">
        <f t="shared" si="84"/>
        <v/>
      </c>
      <c r="MA41" s="32"/>
      <c r="MB41" s="33" t="str">
        <f>IF(ISBLANK(MA41),"",VLOOKUP(MA41,role!A:E,2,FALSE))</f>
        <v/>
      </c>
      <c r="MC41" s="33" t="str">
        <f>IF(ISBLANK(MA41),"",VLOOKUP(MA41,role!A:E,3,FALSE))</f>
        <v/>
      </c>
      <c r="MD41" s="33" t="str">
        <f>IF(ISBLANK(MA41),"",VLOOKUP(MA41,role!A:E,4,FALSE))</f>
        <v/>
      </c>
      <c r="ME41" s="33" t="str">
        <f>IF(ISBLANK(MA41),"",VLOOKUP(MA41,role!A:E,5,FALSE))</f>
        <v/>
      </c>
      <c r="ML41" s="32"/>
      <c r="MM41" s="32"/>
      <c r="MN41" s="41"/>
      <c r="MO41" s="32"/>
      <c r="MP41" s="33" t="str">
        <f t="shared" si="85"/>
        <v/>
      </c>
      <c r="MQ41" s="33" t="str">
        <f t="shared" si="86"/>
        <v/>
      </c>
      <c r="MR41" s="33" t="str">
        <f t="shared" si="87"/>
        <v/>
      </c>
      <c r="MS41" s="32"/>
      <c r="MT41" s="33" t="str">
        <f>IF(ISBLANK(MS41),"",VLOOKUP(MS41,role!A:E,2,FALSE))</f>
        <v/>
      </c>
      <c r="MU41" s="33" t="str">
        <f>IF(ISBLANK(MS41),"",VLOOKUP(MS41,role!A:E,3,FALSE))</f>
        <v/>
      </c>
      <c r="MV41" s="33" t="str">
        <f>IF(ISBLANK(MS41),"",VLOOKUP(MS41,role!A:E,4,FALSE))</f>
        <v/>
      </c>
      <c r="MW41" s="33" t="str">
        <f>IF(ISBLANK(MS41),"",VLOOKUP(MS41,role!A:E,5,FALSE))</f>
        <v/>
      </c>
      <c r="ND41" s="32"/>
      <c r="NE41" s="32"/>
      <c r="NF41" s="41"/>
      <c r="NG41" s="32"/>
      <c r="NH41" s="33" t="str">
        <f t="shared" si="88"/>
        <v/>
      </c>
      <c r="NI41" s="33" t="str">
        <f t="shared" si="89"/>
        <v/>
      </c>
      <c r="NJ41" s="33" t="str">
        <f t="shared" si="90"/>
        <v/>
      </c>
      <c r="NK41" s="32"/>
      <c r="NL41" s="33" t="str">
        <f>IF(ISBLANK(NK41),"",VLOOKUP(NK41,role!A:E,2,FALSE))</f>
        <v/>
      </c>
      <c r="NM41" s="33" t="str">
        <f>IF(ISBLANK(NK41),"",VLOOKUP(NK41,role!A:E,3,FALSE))</f>
        <v/>
      </c>
      <c r="NN41" s="33" t="str">
        <f>IF(ISBLANK(NK41),"",VLOOKUP(NK41,role!A:E,4,FALSE))</f>
        <v/>
      </c>
      <c r="NO41" s="33" t="str">
        <f>IF(ISBLANK(NK41),"",VLOOKUP(NK41,role!A:E,5,FALSE))</f>
        <v/>
      </c>
      <c r="NV41" s="32"/>
      <c r="NW41" s="32"/>
      <c r="NX41" s="41"/>
      <c r="NY41" s="32"/>
      <c r="NZ41" s="33" t="str">
        <f t="shared" si="91"/>
        <v/>
      </c>
      <c r="OA41" s="33" t="str">
        <f t="shared" si="92"/>
        <v/>
      </c>
      <c r="OB41" s="33" t="str">
        <f t="shared" si="93"/>
        <v/>
      </c>
      <c r="OC41" s="32"/>
      <c r="OD41" s="33" t="str">
        <f>IF(ISBLANK(OC41),"",VLOOKUP(OC41,role!A:E,2,FALSE))</f>
        <v/>
      </c>
      <c r="OE41" s="33" t="str">
        <f>IF(ISBLANK(OC41),"",VLOOKUP(OC41,role!A:E,3,FALSE))</f>
        <v/>
      </c>
      <c r="OF41" s="33" t="str">
        <f>IF(ISBLANK(OC41),"",VLOOKUP(OC41,role!A:E,4,FALSE))</f>
        <v/>
      </c>
      <c r="OG41" s="33" t="str">
        <f>IF(ISBLANK(OC41),"",VLOOKUP(OC41,role!A:E,5,FALSE))</f>
        <v/>
      </c>
      <c r="OR41" s="36" t="str">
        <f t="shared" si="94"/>
        <v/>
      </c>
      <c r="OS41" s="33" t="str">
        <f t="shared" si="95"/>
        <v/>
      </c>
      <c r="OT41" s="33" t="str">
        <f t="shared" si="226"/>
        <v/>
      </c>
      <c r="OU41" s="33" t="str">
        <f t="shared" si="227"/>
        <v/>
      </c>
      <c r="OV41" s="33" t="str">
        <f t="shared" si="228"/>
        <v/>
      </c>
      <c r="OW41" s="33" t="str">
        <f t="shared" si="229"/>
        <v/>
      </c>
      <c r="OY41" s="36" t="str">
        <f t="shared" si="100"/>
        <v/>
      </c>
      <c r="OZ41" s="33" t="str">
        <f t="shared" si="101"/>
        <v/>
      </c>
      <c r="PA41" s="33" t="str">
        <f t="shared" si="102"/>
        <v/>
      </c>
      <c r="PB41" s="33" t="str">
        <f t="shared" si="103"/>
        <v/>
      </c>
      <c r="PC41" s="33" t="str">
        <f t="shared" si="104"/>
        <v/>
      </c>
      <c r="PD41" s="33" t="str">
        <f t="shared" si="105"/>
        <v/>
      </c>
      <c r="PF41" s="36" t="str">
        <f t="shared" si="106"/>
        <v/>
      </c>
      <c r="PG41" s="33" t="str">
        <f t="shared" si="107"/>
        <v/>
      </c>
      <c r="PH41" s="33" t="str">
        <f t="shared" si="108"/>
        <v/>
      </c>
      <c r="PI41" s="33" t="str">
        <f t="shared" si="109"/>
        <v/>
      </c>
      <c r="PJ41" s="33" t="str">
        <f t="shared" si="110"/>
        <v/>
      </c>
      <c r="PK41" s="33" t="str">
        <f t="shared" si="111"/>
        <v/>
      </c>
      <c r="PM41" s="36" t="str">
        <f t="shared" si="112"/>
        <v/>
      </c>
      <c r="PN41" s="33" t="str">
        <f t="shared" si="113"/>
        <v/>
      </c>
      <c r="PO41" s="33" t="str">
        <f t="shared" si="114"/>
        <v/>
      </c>
      <c r="PP41" s="33" t="str">
        <f t="shared" si="115"/>
        <v/>
      </c>
      <c r="PQ41" s="33" t="str">
        <f t="shared" si="116"/>
        <v/>
      </c>
      <c r="PR41" s="33" t="str">
        <f t="shared" si="117"/>
        <v/>
      </c>
      <c r="PT41" s="36" t="str">
        <f t="shared" si="118"/>
        <v/>
      </c>
      <c r="PU41" s="33" t="str">
        <f t="shared" si="119"/>
        <v/>
      </c>
      <c r="PV41" s="33" t="str">
        <f t="shared" si="120"/>
        <v/>
      </c>
      <c r="PW41" s="33" t="str">
        <f t="shared" si="121"/>
        <v/>
      </c>
      <c r="PX41" s="33" t="str">
        <f t="shared" si="122"/>
        <v/>
      </c>
      <c r="PY41" s="33" t="str">
        <f t="shared" si="123"/>
        <v/>
      </c>
      <c r="QB41" s="36" t="str">
        <f t="shared" si="124"/>
        <v/>
      </c>
      <c r="QC41" s="33" t="str">
        <f t="shared" si="125"/>
        <v/>
      </c>
      <c r="QD41" s="33" t="str">
        <f t="shared" si="126"/>
        <v/>
      </c>
      <c r="QE41" s="33" t="str">
        <f t="shared" si="127"/>
        <v/>
      </c>
      <c r="QF41" s="33" t="str">
        <f t="shared" si="128"/>
        <v/>
      </c>
      <c r="QG41" s="33" t="str">
        <f t="shared" si="129"/>
        <v/>
      </c>
      <c r="QI41" s="36" t="str">
        <f t="shared" si="130"/>
        <v/>
      </c>
      <c r="QJ41" s="33" t="str">
        <f t="shared" si="131"/>
        <v/>
      </c>
      <c r="QK41" s="33" t="str">
        <f t="shared" si="132"/>
        <v/>
      </c>
      <c r="QL41" s="33" t="str">
        <f t="shared" si="133"/>
        <v/>
      </c>
      <c r="QM41" s="33" t="str">
        <f t="shared" si="134"/>
        <v/>
      </c>
      <c r="QN41" s="33" t="str">
        <f t="shared" si="135"/>
        <v/>
      </c>
      <c r="QP41" s="36" t="str">
        <f t="shared" si="136"/>
        <v/>
      </c>
      <c r="QQ41" s="33" t="str">
        <f t="shared" si="137"/>
        <v/>
      </c>
      <c r="QR41" s="33" t="str">
        <f t="shared" si="138"/>
        <v/>
      </c>
      <c r="QS41" s="33" t="str">
        <f t="shared" si="139"/>
        <v/>
      </c>
      <c r="QT41" s="33" t="str">
        <f t="shared" si="140"/>
        <v/>
      </c>
      <c r="QU41" s="33" t="str">
        <f t="shared" si="141"/>
        <v/>
      </c>
      <c r="QW41" s="36" t="str">
        <f t="shared" si="142"/>
        <v/>
      </c>
      <c r="QX41" s="33" t="str">
        <f t="shared" si="143"/>
        <v/>
      </c>
      <c r="QY41" s="33" t="str">
        <f t="shared" si="144"/>
        <v/>
      </c>
      <c r="QZ41" s="33" t="str">
        <f t="shared" si="145"/>
        <v/>
      </c>
      <c r="RA41" s="33" t="str">
        <f t="shared" si="146"/>
        <v/>
      </c>
      <c r="RB41" s="33" t="str">
        <f t="shared" si="147"/>
        <v/>
      </c>
      <c r="RD41" s="36" t="str">
        <f t="shared" si="148"/>
        <v/>
      </c>
      <c r="RE41" s="33" t="str">
        <f t="shared" si="149"/>
        <v/>
      </c>
      <c r="RF41" s="33" t="str">
        <f t="shared" si="150"/>
        <v/>
      </c>
      <c r="RG41" s="33" t="str">
        <f t="shared" si="151"/>
        <v/>
      </c>
      <c r="RH41" s="33" t="str">
        <f t="shared" si="152"/>
        <v/>
      </c>
      <c r="RI41" s="33" t="str">
        <f t="shared" si="153"/>
        <v/>
      </c>
      <c r="RM41" s="33" t="str">
        <f t="shared" si="154"/>
        <v/>
      </c>
      <c r="RO41" s="33" t="str">
        <f t="shared" si="155"/>
        <v/>
      </c>
      <c r="RQ41" s="33" t="str">
        <f t="shared" si="156"/>
        <v/>
      </c>
      <c r="RS41" s="33" t="str">
        <f t="shared" si="156"/>
        <v/>
      </c>
      <c r="RU41" s="33" t="str">
        <f t="shared" ref="RU41" si="697">IF(ISBLANK(RT41),"","topic")</f>
        <v/>
      </c>
      <c r="RW41" s="33" t="str">
        <f t="shared" ref="RW41" si="698">IF(ISBLANK(RV41),"","topic")</f>
        <v/>
      </c>
      <c r="RY41" s="33" t="str">
        <f t="shared" ref="RY41" si="699">IF(ISBLANK(RX41),"","topic")</f>
        <v/>
      </c>
      <c r="SA41" s="33" t="str">
        <f t="shared" ref="SA41" si="700">IF(ISBLANK(RZ41),"","topic")</f>
        <v/>
      </c>
      <c r="SC41" s="33" t="str">
        <f t="shared" ref="SC41" si="701">IF(ISBLANK(SB41),"","topic")</f>
        <v/>
      </c>
      <c r="SE41" s="33" t="str">
        <f t="shared" ref="SE41" si="702">IF(ISBLANK(SD41),"","topic")</f>
        <v/>
      </c>
      <c r="SG41" s="33" t="str">
        <f t="shared" ref="SG41" si="703">IF(ISBLANK(SF41),"","topic")</f>
        <v/>
      </c>
      <c r="SJ41" s="33" t="str">
        <f t="shared" si="164"/>
        <v/>
      </c>
      <c r="SL41" s="33" t="str">
        <f t="shared" si="165"/>
        <v/>
      </c>
      <c r="SN41" s="33" t="str">
        <f t="shared" si="166"/>
        <v/>
      </c>
      <c r="SP41" s="33" t="str">
        <f t="shared" si="167"/>
        <v/>
      </c>
      <c r="SR41" s="33" t="str">
        <f t="shared" si="168"/>
        <v/>
      </c>
      <c r="SU41" s="33" t="str">
        <f t="shared" si="169"/>
        <v/>
      </c>
      <c r="SW41" s="33" t="str">
        <f t="shared" si="169"/>
        <v/>
      </c>
      <c r="SY41" s="33" t="str">
        <f t="shared" si="169"/>
        <v/>
      </c>
      <c r="TA41" s="33" t="str">
        <f t="shared" si="169"/>
        <v/>
      </c>
      <c r="TC41" s="33" t="str">
        <f t="shared" si="170"/>
        <v/>
      </c>
      <c r="TF41" s="33" t="str">
        <f t="shared" si="171"/>
        <v/>
      </c>
      <c r="TH41" s="33" t="str">
        <f t="shared" si="171"/>
        <v/>
      </c>
      <c r="TJ41" s="33" t="str">
        <f t="shared" ref="TJ41" si="704">IF(ISBLANK(TI41),"","geographic")</f>
        <v/>
      </c>
      <c r="TL41" s="33" t="str">
        <f t="shared" ref="TL41" si="705">IF(ISBLANK(TK41),"","geographic")</f>
        <v/>
      </c>
      <c r="TN41" s="33" t="str">
        <f t="shared" ref="TN41" si="706">IF(ISBLANK(TM41),"","geographic")</f>
        <v/>
      </c>
      <c r="TQ41" s="33" t="str">
        <f t="shared" si="175"/>
        <v/>
      </c>
      <c r="TS41" s="33" t="str">
        <f t="shared" si="175"/>
        <v/>
      </c>
      <c r="TU41" s="33" t="str">
        <f t="shared" ref="TU41" si="707">IF(ISBLANK(TT41),"","temporal")</f>
        <v/>
      </c>
      <c r="TW41" s="33" t="str">
        <f t="shared" ref="TW41" si="708">IF(ISBLANK(TV41),"","temporal")</f>
        <v/>
      </c>
      <c r="TY41" s="33" t="str">
        <f t="shared" ref="TY41" si="709">IF(ISBLANK(TX41),"","temporal")</f>
        <v/>
      </c>
      <c r="UA41" s="32"/>
      <c r="UB41" s="33" t="str">
        <f t="shared" si="179"/>
        <v/>
      </c>
      <c r="UC41" s="33" t="str">
        <f t="shared" si="180"/>
        <v/>
      </c>
      <c r="UD41" s="32"/>
      <c r="UE41" s="33" t="str">
        <f t="shared" si="181"/>
        <v/>
      </c>
      <c r="UF41" s="33" t="str">
        <f t="shared" si="259"/>
        <v/>
      </c>
      <c r="UG41" s="32"/>
      <c r="UH41" s="33" t="str">
        <f t="shared" si="183"/>
        <v/>
      </c>
      <c r="UI41" s="33" t="str">
        <f t="shared" si="184"/>
        <v/>
      </c>
      <c r="UJ41" s="32"/>
      <c r="UK41" s="33" t="str">
        <f t="shared" si="185"/>
        <v/>
      </c>
      <c r="UL41" s="33" t="str">
        <f t="shared" si="186"/>
        <v/>
      </c>
      <c r="UM41" s="32"/>
      <c r="UN41" s="33" t="str">
        <f t="shared" si="187"/>
        <v/>
      </c>
      <c r="UO41" s="33" t="str">
        <f t="shared" si="188"/>
        <v/>
      </c>
      <c r="UR41" s="36" t="str">
        <f t="shared" si="189"/>
        <v/>
      </c>
      <c r="US41" s="36" t="str">
        <f t="shared" si="626"/>
        <v/>
      </c>
      <c r="UU41" s="36" t="str">
        <f t="shared" si="190"/>
        <v/>
      </c>
      <c r="UV41" s="36" t="str">
        <f t="shared" si="627"/>
        <v/>
      </c>
      <c r="UX41" s="36" t="str">
        <f t="shared" si="191"/>
        <v/>
      </c>
      <c r="UY41" s="36" t="str">
        <f t="shared" si="628"/>
        <v/>
      </c>
      <c r="VA41" s="36" t="str">
        <f t="shared" si="192"/>
        <v/>
      </c>
      <c r="VB41" s="36" t="str">
        <f t="shared" si="629"/>
        <v/>
      </c>
      <c r="VD41" s="36" t="str">
        <f t="shared" si="193"/>
        <v/>
      </c>
      <c r="VE41" s="36" t="str">
        <f t="shared" si="630"/>
        <v/>
      </c>
      <c r="VH41" s="36" t="str">
        <f t="shared" si="194"/>
        <v/>
      </c>
      <c r="VI41" s="36" t="str">
        <f t="shared" si="631"/>
        <v/>
      </c>
      <c r="VK41" s="36" t="str">
        <f t="shared" si="195"/>
        <v/>
      </c>
      <c r="VL41" s="36" t="str">
        <f t="shared" si="632"/>
        <v/>
      </c>
      <c r="VN41" s="36" t="str">
        <f t="shared" si="196"/>
        <v/>
      </c>
      <c r="VO41" s="36" t="str">
        <f t="shared" si="633"/>
        <v/>
      </c>
      <c r="VQ41" s="36" t="str">
        <f t="shared" si="197"/>
        <v/>
      </c>
      <c r="VR41" s="36" t="str">
        <f t="shared" si="634"/>
        <v/>
      </c>
      <c r="VT41" s="36" t="str">
        <f t="shared" si="198"/>
        <v/>
      </c>
      <c r="VU41" s="36" t="str">
        <f t="shared" si="635"/>
        <v/>
      </c>
      <c r="VY41" s="33" t="str">
        <f t="shared" si="243"/>
        <v/>
      </c>
      <c r="WB41" s="36" t="str">
        <f t="shared" si="199"/>
        <v/>
      </c>
      <c r="WC41" s="33" t="str">
        <f t="shared" si="200"/>
        <v/>
      </c>
      <c r="WD41" s="32"/>
      <c r="WE41" s="32"/>
      <c r="WF41" s="36" t="str">
        <f t="shared" si="201"/>
        <v/>
      </c>
      <c r="WG41" s="33" t="str">
        <f t="shared" si="202"/>
        <v/>
      </c>
      <c r="WH41" s="32"/>
      <c r="WI41" s="32"/>
      <c r="WJ41" s="36" t="str">
        <f t="shared" si="203"/>
        <v/>
      </c>
      <c r="WK41" s="33" t="str">
        <f t="shared" si="204"/>
        <v/>
      </c>
      <c r="WL41" s="32"/>
      <c r="WM41" s="32"/>
      <c r="WN41" s="36" t="str">
        <f t="shared" si="205"/>
        <v/>
      </c>
      <c r="WO41" s="33" t="str">
        <f t="shared" si="206"/>
        <v/>
      </c>
      <c r="WP41" s="33"/>
      <c r="WQ41" s="32"/>
      <c r="WR41" s="36" t="str">
        <f t="shared" si="207"/>
        <v/>
      </c>
      <c r="WS41" s="33" t="str">
        <f t="shared" si="208"/>
        <v/>
      </c>
      <c r="WU41" s="33" t="str">
        <f t="shared" si="636"/>
        <v/>
      </c>
      <c r="WV41" s="33" t="str">
        <f t="shared" si="637"/>
        <v/>
      </c>
      <c r="WW41" s="33" t="str">
        <f t="shared" si="638"/>
        <v/>
      </c>
      <c r="WX41" s="33" t="str">
        <f t="shared" si="639"/>
        <v/>
      </c>
      <c r="WY41" s="33" t="str">
        <f t="shared" si="640"/>
        <v/>
      </c>
      <c r="WZ41" s="33" t="str">
        <f t="shared" si="641"/>
        <v/>
      </c>
      <c r="XA41" s="33" t="str">
        <f t="shared" si="642"/>
        <v/>
      </c>
      <c r="XB41" s="33" t="str">
        <f t="shared" si="643"/>
        <v/>
      </c>
      <c r="XC41" s="33" t="str">
        <f t="shared" si="644"/>
        <v/>
      </c>
    </row>
    <row r="42" spans="3:627" x14ac:dyDescent="0.35">
      <c r="C42" s="33" t="str">
        <f t="shared" si="21"/>
        <v/>
      </c>
      <c r="E42" s="32" t="str">
        <f t="shared" si="22"/>
        <v/>
      </c>
      <c r="F42" s="33" t="str">
        <f t="shared" si="23"/>
        <v/>
      </c>
      <c r="G42" s="33" t="str">
        <f t="shared" si="24"/>
        <v/>
      </c>
      <c r="J42" s="33" t="str">
        <f t="shared" si="25"/>
        <v/>
      </c>
      <c r="K42" s="33" t="str">
        <f t="shared" si="26"/>
        <v/>
      </c>
      <c r="L42" s="33" t="str">
        <f t="shared" si="27"/>
        <v/>
      </c>
      <c r="N42" s="33" t="str">
        <f t="shared" si="611"/>
        <v/>
      </c>
      <c r="O42" s="33" t="str">
        <f t="shared" si="612"/>
        <v/>
      </c>
      <c r="Q42" s="33" t="str">
        <f t="shared" si="28"/>
        <v/>
      </c>
      <c r="R42" s="33" t="str">
        <f t="shared" si="29"/>
        <v/>
      </c>
      <c r="U42" s="33" t="str">
        <f t="shared" si="30"/>
        <v/>
      </c>
      <c r="V42" s="33" t="str">
        <f t="shared" si="31"/>
        <v/>
      </c>
      <c r="X42" s="32"/>
      <c r="Y42" s="33" t="str">
        <f>IF(ISBLANK(X42),"",VLOOKUP(X42,resource_type!A:C,3,FALSE))</f>
        <v/>
      </c>
      <c r="Z42" s="33" t="str">
        <f>IF(ISBLANK(X42),"",VLOOKUP(X42,resource_type!A:C,2,FALSE))</f>
        <v/>
      </c>
      <c r="AA42" s="33" t="str">
        <f t="shared" si="32"/>
        <v/>
      </c>
      <c r="AB42" s="33" t="str">
        <f t="shared" si="33"/>
        <v/>
      </c>
      <c r="AC42" s="32"/>
      <c r="AD42" s="33" t="str">
        <f>IF(ISBLANK(AC42),"",VLOOKUP(AC42,resource_type!A:C,3,FALSE))</f>
        <v/>
      </c>
      <c r="AE42" s="32"/>
      <c r="AF42" s="33" t="str">
        <f>IF(ISBLANK(AE42),"",VLOOKUP(AE42,resource_type!A:C,3,FALSE))</f>
        <v/>
      </c>
      <c r="AH42" s="32"/>
      <c r="AI42" s="33" t="str">
        <f t="shared" si="34"/>
        <v/>
      </c>
      <c r="AJ42" s="32"/>
      <c r="AK42" s="33" t="str">
        <f t="shared" si="35"/>
        <v/>
      </c>
      <c r="AL42" s="32"/>
      <c r="AM42" s="33" t="str">
        <f t="shared" si="36"/>
        <v/>
      </c>
      <c r="AP42" s="36" t="str">
        <f t="shared" si="244"/>
        <v/>
      </c>
      <c r="AQ42" s="36" t="str">
        <f t="shared" si="245"/>
        <v/>
      </c>
      <c r="AT42" s="33" t="str">
        <f t="shared" si="222"/>
        <v/>
      </c>
      <c r="AU42" s="33" t="str">
        <f t="shared" si="38"/>
        <v/>
      </c>
      <c r="AV42" s="33" t="str">
        <f t="shared" si="39"/>
        <v/>
      </c>
      <c r="AW42" s="32"/>
      <c r="AX42" s="33" t="str">
        <f>IF(ISBLANK(AW42),"",VLOOKUP(AW42,role!A:E,2,FALSE))</f>
        <v/>
      </c>
      <c r="AY42" s="33" t="str">
        <f>IF(ISBLANK(AW42),"",VLOOKUP(AW42,role!A:E,3,FALSE))</f>
        <v/>
      </c>
      <c r="AZ42" s="33" t="str">
        <f>IF(ISBLANK(AW42),"",VLOOKUP(AW42,role!A:E,4,FALSE))</f>
        <v/>
      </c>
      <c r="BA42" s="33" t="str">
        <f>IF(ISBLANK(AW42),"",VLOOKUP(AW42,role!A:E,5,FALSE))</f>
        <v/>
      </c>
      <c r="BL42" s="33" t="str">
        <f t="shared" si="223"/>
        <v/>
      </c>
      <c r="BM42" s="33" t="str">
        <f t="shared" si="224"/>
        <v/>
      </c>
      <c r="BN42" s="33" t="str">
        <f t="shared" si="225"/>
        <v/>
      </c>
      <c r="BO42" s="32"/>
      <c r="BP42" s="33" t="str">
        <f>IF(ISBLANK(BO42),"",VLOOKUP(BO42,role!A:E,2,FALSE))</f>
        <v/>
      </c>
      <c r="BQ42" s="33" t="str">
        <f>IF(ISBLANK(BO42),"",VLOOKUP(BO42,role!A:E,3,FALSE))</f>
        <v/>
      </c>
      <c r="BR42" s="33" t="str">
        <f>IF(ISBLANK(BO42),"",VLOOKUP(BO42,role!A:E,4,FALSE))</f>
        <v/>
      </c>
      <c r="BS42" s="33" t="str">
        <f>IF(ISBLANK(BO42),"",VLOOKUP(BO42,role!A:E,5,FALSE))</f>
        <v/>
      </c>
      <c r="CD42" s="33" t="str">
        <f t="shared" si="40"/>
        <v/>
      </c>
      <c r="CE42" s="33" t="str">
        <f t="shared" si="41"/>
        <v/>
      </c>
      <c r="CF42" s="33" t="str">
        <f t="shared" si="42"/>
        <v/>
      </c>
      <c r="CG42" s="32"/>
      <c r="CH42" s="33" t="str">
        <f>IF(ISBLANK(CG42),"",VLOOKUP(CG42,role!A:E,2,FALSE))</f>
        <v/>
      </c>
      <c r="CI42" s="33" t="str">
        <f>IF(ISBLANK(CG42),"",VLOOKUP(CG42,role!A:E,3,FALSE))</f>
        <v/>
      </c>
      <c r="CJ42" s="33" t="str">
        <f>IF(ISBLANK(CG42),"",VLOOKUP(CG42,role!A:E,4,FALSE))</f>
        <v/>
      </c>
      <c r="CK42" s="33" t="str">
        <f>IF(ISBLANK(CG42),"",VLOOKUP(CG42,role!A:E,5,FALSE))</f>
        <v/>
      </c>
      <c r="CR42" s="32"/>
      <c r="CS42" s="32"/>
      <c r="CT42" s="41"/>
      <c r="CU42" s="32"/>
      <c r="CV42" s="33" t="str">
        <f t="shared" si="43"/>
        <v/>
      </c>
      <c r="CW42" s="33" t="str">
        <f t="shared" si="44"/>
        <v/>
      </c>
      <c r="CX42" s="33" t="str">
        <f t="shared" si="45"/>
        <v/>
      </c>
      <c r="CY42" s="32"/>
      <c r="CZ42" s="33" t="str">
        <f>IF(ISBLANK(CY42),"",VLOOKUP(CY42,role!A:E,2,FALSE))</f>
        <v/>
      </c>
      <c r="DA42" s="33" t="str">
        <f>IF(ISBLANK(CY42),"",VLOOKUP(CY42,role!A:E,3,FALSE))</f>
        <v/>
      </c>
      <c r="DB42" s="33" t="str">
        <f>IF(ISBLANK(CY42),"",VLOOKUP(CY42,role!A:E,4,FALSE))</f>
        <v/>
      </c>
      <c r="DC42" s="33" t="str">
        <f>IF(ISBLANK(CY42),"",VLOOKUP(CY42,role!A:E,5,FALSE))</f>
        <v/>
      </c>
      <c r="DJ42" s="32"/>
      <c r="DK42" s="32"/>
      <c r="DL42" s="41"/>
      <c r="DM42" s="32"/>
      <c r="DN42" s="33" t="str">
        <f t="shared" si="46"/>
        <v/>
      </c>
      <c r="DO42" s="33" t="str">
        <f t="shared" si="47"/>
        <v/>
      </c>
      <c r="DP42" s="33" t="str">
        <f t="shared" si="48"/>
        <v/>
      </c>
      <c r="DQ42" s="32"/>
      <c r="DR42" s="33" t="str">
        <f>IF(ISBLANK(DQ42),"",VLOOKUP(DQ42,role!A:E,2,FALSE))</f>
        <v/>
      </c>
      <c r="DS42" s="33" t="str">
        <f>IF(ISBLANK(DQ42),"",VLOOKUP(DQ42,role!A:E,3,FALSE))</f>
        <v/>
      </c>
      <c r="DT42" s="33" t="str">
        <f>IF(ISBLANK(DQ42),"",VLOOKUP(DQ42,role!A:E,4,FALSE))</f>
        <v/>
      </c>
      <c r="DU42" s="33" t="str">
        <f>IF(ISBLANK(DQ42),"",VLOOKUP(DQ42,role!A:E,5,FALSE))</f>
        <v/>
      </c>
      <c r="EB42" s="32"/>
      <c r="EC42" s="32"/>
      <c r="ED42" s="34"/>
      <c r="EE42" s="32"/>
      <c r="EF42" s="32"/>
      <c r="EG42" s="33" t="str">
        <f t="shared" si="49"/>
        <v/>
      </c>
      <c r="EH42" s="33" t="str">
        <f t="shared" si="50"/>
        <v/>
      </c>
      <c r="EI42" s="33" t="str">
        <f t="shared" si="51"/>
        <v/>
      </c>
      <c r="EJ42" s="32"/>
      <c r="EK42" s="33" t="str">
        <f>IF(ISBLANK(EJ42),"",VLOOKUP(EJ42,role!A:E,2,FALSE))</f>
        <v/>
      </c>
      <c r="EL42" s="33" t="str">
        <f>IF(ISBLANK(EJ42),"",VLOOKUP(EJ42,role!A:E,3,FALSE))</f>
        <v/>
      </c>
      <c r="EM42" s="33" t="str">
        <f>IF(ISBLANK(EJ42),"",VLOOKUP(EJ42,role!A:E,4,FALSE))</f>
        <v/>
      </c>
      <c r="EN42" s="33" t="str">
        <f>IF(ISBLANK(EJ42),"",VLOOKUP(EJ42,role!A:E,5,FALSE))</f>
        <v/>
      </c>
      <c r="EU42" s="32"/>
      <c r="EV42" s="32"/>
      <c r="EW42" s="41"/>
      <c r="EX42" s="32"/>
      <c r="EY42" s="33" t="str">
        <f t="shared" si="52"/>
        <v/>
      </c>
      <c r="EZ42" s="33" t="str">
        <f t="shared" si="53"/>
        <v/>
      </c>
      <c r="FA42" s="33" t="str">
        <f t="shared" si="54"/>
        <v/>
      </c>
      <c r="FB42" s="32"/>
      <c r="FC42" s="33" t="str">
        <f>IF(ISBLANK(FB42),"",VLOOKUP(FB42,role!A:E,2,FALSE))</f>
        <v/>
      </c>
      <c r="FD42" s="33" t="str">
        <f>IF(ISBLANK(FB42),"",VLOOKUP(FB42,role!A:E,3,FALSE))</f>
        <v/>
      </c>
      <c r="FE42" s="33" t="str">
        <f>IF(ISBLANK(FB42),"",VLOOKUP(FB42,role!A:E,4,FALSE))</f>
        <v/>
      </c>
      <c r="FF42" s="33" t="str">
        <f>IF(ISBLANK(FB42),"",VLOOKUP(FB42,role!A:E,5,FALSE))</f>
        <v/>
      </c>
      <c r="FM42" s="32"/>
      <c r="FN42" s="32"/>
      <c r="FO42" s="41"/>
      <c r="FP42" s="32"/>
      <c r="FQ42" s="33" t="str">
        <f t="shared" si="55"/>
        <v/>
      </c>
      <c r="FR42" s="33" t="str">
        <f t="shared" si="56"/>
        <v/>
      </c>
      <c r="FS42" s="33" t="str">
        <f t="shared" si="57"/>
        <v/>
      </c>
      <c r="FT42" s="32"/>
      <c r="FU42" s="33" t="str">
        <f>IF(ISBLANK(FT42),"",VLOOKUP(FT42,role!A:E,2,FALSE))</f>
        <v/>
      </c>
      <c r="FV42" s="33" t="str">
        <f>IF(ISBLANK(FT42),"",VLOOKUP(FT42,role!A:E,3,FALSE))</f>
        <v/>
      </c>
      <c r="FW42" s="33" t="str">
        <f>IF(ISBLANK(FT42),"",VLOOKUP(FT42,role!A:E,4,FALSE))</f>
        <v/>
      </c>
      <c r="FX42" s="33" t="str">
        <f>IF(ISBLANK(FT42),"",VLOOKUP(FT42,role!A:E,5,FALSE))</f>
        <v/>
      </c>
      <c r="GE42" s="32"/>
      <c r="GF42" s="32"/>
      <c r="GG42" s="41"/>
      <c r="GH42" s="32"/>
      <c r="GI42" s="33" t="str">
        <f t="shared" si="58"/>
        <v/>
      </c>
      <c r="GJ42" s="33" t="str">
        <f t="shared" si="59"/>
        <v/>
      </c>
      <c r="GK42" s="33" t="str">
        <f t="shared" si="60"/>
        <v/>
      </c>
      <c r="GL42" s="32"/>
      <c r="GM42" s="33" t="str">
        <f>IF(ISBLANK(GL42),"",VLOOKUP(GL42,role!A:E,2,FALSE))</f>
        <v/>
      </c>
      <c r="GN42" s="33" t="str">
        <f>IF(ISBLANK(GL42),"",VLOOKUP(GL42,role!A:E,3,FALSE))</f>
        <v/>
      </c>
      <c r="GO42" s="33" t="str">
        <f>IF(ISBLANK(GL42),"",VLOOKUP(GL42,role!A:E,4,FALSE))</f>
        <v/>
      </c>
      <c r="GP42" s="33" t="str">
        <f>IF(ISBLANK(GL42),"",VLOOKUP(GL42,role!A:E,5,FALSE))</f>
        <v/>
      </c>
      <c r="GW42" s="32"/>
      <c r="GX42" s="32"/>
      <c r="GY42" s="41"/>
      <c r="GZ42" s="32"/>
      <c r="HA42" s="33" t="str">
        <f t="shared" si="61"/>
        <v/>
      </c>
      <c r="HB42" s="33" t="str">
        <f t="shared" si="62"/>
        <v/>
      </c>
      <c r="HC42" s="33" t="str">
        <f t="shared" si="63"/>
        <v/>
      </c>
      <c r="HD42" s="32"/>
      <c r="HE42" s="33" t="str">
        <f>IF(ISBLANK(HD42),"",VLOOKUP(HD42,role!A:E,2,FALSE))</f>
        <v/>
      </c>
      <c r="HF42" s="33" t="str">
        <f>IF(ISBLANK(HD42),"",VLOOKUP(HD42,role!A:E,3,FALSE))</f>
        <v/>
      </c>
      <c r="HG42" s="33" t="str">
        <f>IF(ISBLANK(HD42),"",VLOOKUP(HD42,role!A:E,4,FALSE))</f>
        <v/>
      </c>
      <c r="HH42" s="33" t="str">
        <f>IF(ISBLANK(HD42),"",VLOOKUP(HD42,role!A:E,5,FALSE))</f>
        <v/>
      </c>
      <c r="HO42" s="32"/>
      <c r="HP42" s="32"/>
      <c r="HQ42" s="34"/>
      <c r="HR42" s="32"/>
      <c r="HS42" s="32"/>
      <c r="HT42" s="33" t="str">
        <f t="shared" si="64"/>
        <v/>
      </c>
      <c r="HU42" s="33" t="str">
        <f t="shared" si="65"/>
        <v/>
      </c>
      <c r="HV42" s="33" t="str">
        <f t="shared" si="66"/>
        <v/>
      </c>
      <c r="HW42" s="32"/>
      <c r="HX42" s="33" t="str">
        <f>IF(ISBLANK(HW42),"",VLOOKUP(HW42,role!A:E,2,FALSE))</f>
        <v/>
      </c>
      <c r="HY42" s="33" t="str">
        <f>IF(ISBLANK(HW42),"",VLOOKUP(HW42,role!A:E,3,FALSE))</f>
        <v/>
      </c>
      <c r="HZ42" s="33" t="str">
        <f>IF(ISBLANK(HW42),"",VLOOKUP(HW42,role!A:E,4,FALSE))</f>
        <v/>
      </c>
      <c r="IA42" s="33" t="str">
        <f>IF(ISBLANK(HW42),"",VLOOKUP(HW42,role!A:E,5,FALSE))</f>
        <v/>
      </c>
      <c r="IH42" s="32"/>
      <c r="II42" s="32"/>
      <c r="IJ42" s="41"/>
      <c r="IK42" s="32"/>
      <c r="IL42" s="33" t="str">
        <f t="shared" si="67"/>
        <v/>
      </c>
      <c r="IM42" s="33" t="str">
        <f t="shared" si="68"/>
        <v/>
      </c>
      <c r="IN42" s="33" t="str">
        <f t="shared" si="69"/>
        <v/>
      </c>
      <c r="IO42" s="32"/>
      <c r="IP42" s="33" t="str">
        <f>IF(ISBLANK(IO42),"",VLOOKUP(IO42,role!A:E,2,FALSE))</f>
        <v/>
      </c>
      <c r="IQ42" s="33" t="str">
        <f>IF(ISBLANK(IO42),"",VLOOKUP(IO42,role!A:E,3,FALSE))</f>
        <v/>
      </c>
      <c r="IR42" s="33" t="str">
        <f>IF(ISBLANK(IO42),"",VLOOKUP(IO42,role!A:E,4,FALSE))</f>
        <v/>
      </c>
      <c r="IS42" s="33" t="str">
        <f>IF(ISBLANK(IO42),"",VLOOKUP(IO42,role!A:E,5,FALSE))</f>
        <v/>
      </c>
      <c r="IZ42" s="32"/>
      <c r="JA42" s="32"/>
      <c r="JB42" s="41"/>
      <c r="JC42" s="32"/>
      <c r="JD42" s="33" t="str">
        <f t="shared" si="70"/>
        <v/>
      </c>
      <c r="JE42" s="33" t="str">
        <f t="shared" si="71"/>
        <v/>
      </c>
      <c r="JF42" s="33" t="str">
        <f t="shared" si="72"/>
        <v/>
      </c>
      <c r="JG42" s="32"/>
      <c r="JH42" s="33" t="str">
        <f>IF(ISBLANK(JG42),"",VLOOKUP(JG42,role!A:E,2,FALSE))</f>
        <v/>
      </c>
      <c r="JI42" s="33" t="str">
        <f>IF(ISBLANK(JG42),"",VLOOKUP(JG42,role!A:E,3,FALSE))</f>
        <v/>
      </c>
      <c r="JJ42" s="33" t="str">
        <f>IF(ISBLANK(JG42),"",VLOOKUP(JG42,role!A:E,4,FALSE))</f>
        <v/>
      </c>
      <c r="JK42" s="33" t="str">
        <f>IF(ISBLANK(JG42),"",VLOOKUP(JG42,role!A:E,5,FALSE))</f>
        <v/>
      </c>
      <c r="JR42" s="32"/>
      <c r="JS42" s="32"/>
      <c r="JT42" s="41"/>
      <c r="JU42" s="32"/>
      <c r="JV42" s="33" t="str">
        <f t="shared" si="73"/>
        <v/>
      </c>
      <c r="JW42" s="33" t="str">
        <f t="shared" si="74"/>
        <v/>
      </c>
      <c r="JX42" s="33" t="str">
        <f t="shared" si="75"/>
        <v/>
      </c>
      <c r="JY42" s="32"/>
      <c r="JZ42" s="33" t="str">
        <f>IF(ISBLANK(JY42),"",VLOOKUP(JY42,role!A:E,2,FALSE))</f>
        <v/>
      </c>
      <c r="KA42" s="33" t="str">
        <f>IF(ISBLANK(JY42),"",VLOOKUP(JY42,role!A:E,3,FALSE))</f>
        <v/>
      </c>
      <c r="KB42" s="33" t="str">
        <f>IF(ISBLANK(JY42),"",VLOOKUP(JY42,role!A:E,4,FALSE))</f>
        <v/>
      </c>
      <c r="KC42" s="33" t="str">
        <f>IF(ISBLANK(JY42),"",VLOOKUP(JY42,role!A:E,5,FALSE))</f>
        <v/>
      </c>
      <c r="KJ42" s="32"/>
      <c r="KK42" s="32"/>
      <c r="KL42" s="41"/>
      <c r="KM42" s="32"/>
      <c r="KN42" s="33" t="str">
        <f t="shared" si="76"/>
        <v/>
      </c>
      <c r="KO42" s="33" t="str">
        <f t="shared" si="77"/>
        <v/>
      </c>
      <c r="KP42" s="33" t="str">
        <f t="shared" si="78"/>
        <v/>
      </c>
      <c r="KQ42" s="32"/>
      <c r="KR42" s="33" t="str">
        <f>IF(ISBLANK(KQ42),"",VLOOKUP(KQ42,role!A:E,2,FALSE))</f>
        <v/>
      </c>
      <c r="KS42" s="33" t="str">
        <f>IF(ISBLANK(KQ42),"",VLOOKUP(KQ42,role!A:E,3,FALSE))</f>
        <v/>
      </c>
      <c r="KT42" s="33" t="str">
        <f>IF(ISBLANK(KQ42),"",VLOOKUP(KQ42,role!A:E,4,FALSE))</f>
        <v/>
      </c>
      <c r="KU42" s="33" t="str">
        <f>IF(ISBLANK(KQ42),"",VLOOKUP(KQ42,role!A:E,5,FALSE))</f>
        <v/>
      </c>
      <c r="LB42" s="32"/>
      <c r="LC42" s="32"/>
      <c r="LD42" s="41"/>
      <c r="LE42" s="32"/>
      <c r="LF42" s="33" t="str">
        <f t="shared" si="79"/>
        <v/>
      </c>
      <c r="LG42" s="33" t="str">
        <f t="shared" si="80"/>
        <v/>
      </c>
      <c r="LH42" s="33" t="str">
        <f t="shared" si="81"/>
        <v/>
      </c>
      <c r="LI42" s="32"/>
      <c r="LJ42" s="33" t="str">
        <f>IF(ISBLANK(LI42),"",VLOOKUP(LI42,role!A:E,2,FALSE))</f>
        <v/>
      </c>
      <c r="LK42" s="33" t="str">
        <f>IF(ISBLANK(LI42),"",VLOOKUP(LI42,role!A:E,3,FALSE))</f>
        <v/>
      </c>
      <c r="LL42" s="33" t="str">
        <f>IF(ISBLANK(LI42),"",VLOOKUP(LI42,role!A:E,4,FALSE))</f>
        <v/>
      </c>
      <c r="LM42" s="33" t="str">
        <f>IF(ISBLANK(LI42),"",VLOOKUP(LI42,role!A:E,5,FALSE))</f>
        <v/>
      </c>
      <c r="LT42" s="32"/>
      <c r="LU42" s="32"/>
      <c r="LV42" s="41"/>
      <c r="LW42" s="32"/>
      <c r="LX42" s="33" t="str">
        <f t="shared" si="82"/>
        <v/>
      </c>
      <c r="LY42" s="33" t="str">
        <f t="shared" si="83"/>
        <v/>
      </c>
      <c r="LZ42" s="33" t="str">
        <f t="shared" si="84"/>
        <v/>
      </c>
      <c r="MA42" s="32"/>
      <c r="MB42" s="33" t="str">
        <f>IF(ISBLANK(MA42),"",VLOOKUP(MA42,role!A:E,2,FALSE))</f>
        <v/>
      </c>
      <c r="MC42" s="33" t="str">
        <f>IF(ISBLANK(MA42),"",VLOOKUP(MA42,role!A:E,3,FALSE))</f>
        <v/>
      </c>
      <c r="MD42" s="33" t="str">
        <f>IF(ISBLANK(MA42),"",VLOOKUP(MA42,role!A:E,4,FALSE))</f>
        <v/>
      </c>
      <c r="ME42" s="33" t="str">
        <f>IF(ISBLANK(MA42),"",VLOOKUP(MA42,role!A:E,5,FALSE))</f>
        <v/>
      </c>
      <c r="ML42" s="32"/>
      <c r="MM42" s="32"/>
      <c r="MN42" s="41"/>
      <c r="MO42" s="32"/>
      <c r="MP42" s="33" t="str">
        <f t="shared" si="85"/>
        <v/>
      </c>
      <c r="MQ42" s="33" t="str">
        <f t="shared" si="86"/>
        <v/>
      </c>
      <c r="MR42" s="33" t="str">
        <f t="shared" si="87"/>
        <v/>
      </c>
      <c r="MS42" s="32"/>
      <c r="MT42" s="33" t="str">
        <f>IF(ISBLANK(MS42),"",VLOOKUP(MS42,role!A:E,2,FALSE))</f>
        <v/>
      </c>
      <c r="MU42" s="33" t="str">
        <f>IF(ISBLANK(MS42),"",VLOOKUP(MS42,role!A:E,3,FALSE))</f>
        <v/>
      </c>
      <c r="MV42" s="33" t="str">
        <f>IF(ISBLANK(MS42),"",VLOOKUP(MS42,role!A:E,4,FALSE))</f>
        <v/>
      </c>
      <c r="MW42" s="33" t="str">
        <f>IF(ISBLANK(MS42),"",VLOOKUP(MS42,role!A:E,5,FALSE))</f>
        <v/>
      </c>
      <c r="ND42" s="32"/>
      <c r="NE42" s="32"/>
      <c r="NF42" s="41"/>
      <c r="NG42" s="32"/>
      <c r="NH42" s="33" t="str">
        <f t="shared" si="88"/>
        <v/>
      </c>
      <c r="NI42" s="33" t="str">
        <f t="shared" si="89"/>
        <v/>
      </c>
      <c r="NJ42" s="33" t="str">
        <f t="shared" si="90"/>
        <v/>
      </c>
      <c r="NK42" s="32"/>
      <c r="NL42" s="33" t="str">
        <f>IF(ISBLANK(NK42),"",VLOOKUP(NK42,role!A:E,2,FALSE))</f>
        <v/>
      </c>
      <c r="NM42" s="33" t="str">
        <f>IF(ISBLANK(NK42),"",VLOOKUP(NK42,role!A:E,3,FALSE))</f>
        <v/>
      </c>
      <c r="NN42" s="33" t="str">
        <f>IF(ISBLANK(NK42),"",VLOOKUP(NK42,role!A:E,4,FALSE))</f>
        <v/>
      </c>
      <c r="NO42" s="33" t="str">
        <f>IF(ISBLANK(NK42),"",VLOOKUP(NK42,role!A:E,5,FALSE))</f>
        <v/>
      </c>
      <c r="NV42" s="32"/>
      <c r="NW42" s="32"/>
      <c r="NX42" s="41"/>
      <c r="NY42" s="32"/>
      <c r="NZ42" s="33" t="str">
        <f t="shared" si="91"/>
        <v/>
      </c>
      <c r="OA42" s="33" t="str">
        <f t="shared" si="92"/>
        <v/>
      </c>
      <c r="OB42" s="33" t="str">
        <f t="shared" si="93"/>
        <v/>
      </c>
      <c r="OC42" s="32"/>
      <c r="OD42" s="33" t="str">
        <f>IF(ISBLANK(OC42),"",VLOOKUP(OC42,role!A:E,2,FALSE))</f>
        <v/>
      </c>
      <c r="OE42" s="33" t="str">
        <f>IF(ISBLANK(OC42),"",VLOOKUP(OC42,role!A:E,3,FALSE))</f>
        <v/>
      </c>
      <c r="OF42" s="33" t="str">
        <f>IF(ISBLANK(OC42),"",VLOOKUP(OC42,role!A:E,4,FALSE))</f>
        <v/>
      </c>
      <c r="OG42" s="33" t="str">
        <f>IF(ISBLANK(OC42),"",VLOOKUP(OC42,role!A:E,5,FALSE))</f>
        <v/>
      </c>
      <c r="OR42" s="36" t="str">
        <f t="shared" si="94"/>
        <v/>
      </c>
      <c r="OS42" s="33" t="str">
        <f t="shared" si="95"/>
        <v/>
      </c>
      <c r="OT42" s="33" t="str">
        <f t="shared" si="226"/>
        <v/>
      </c>
      <c r="OU42" s="33" t="str">
        <f t="shared" si="227"/>
        <v/>
      </c>
      <c r="OV42" s="33" t="str">
        <f t="shared" si="228"/>
        <v/>
      </c>
      <c r="OW42" s="33" t="str">
        <f t="shared" si="229"/>
        <v/>
      </c>
      <c r="OY42" s="36" t="str">
        <f t="shared" si="100"/>
        <v/>
      </c>
      <c r="OZ42" s="33" t="str">
        <f t="shared" si="101"/>
        <v/>
      </c>
      <c r="PA42" s="33" t="str">
        <f t="shared" si="102"/>
        <v/>
      </c>
      <c r="PB42" s="33" t="str">
        <f t="shared" si="103"/>
        <v/>
      </c>
      <c r="PC42" s="33" t="str">
        <f t="shared" si="104"/>
        <v/>
      </c>
      <c r="PD42" s="33" t="str">
        <f t="shared" si="105"/>
        <v/>
      </c>
      <c r="PF42" s="36" t="str">
        <f t="shared" si="106"/>
        <v/>
      </c>
      <c r="PG42" s="33" t="str">
        <f t="shared" si="107"/>
        <v/>
      </c>
      <c r="PH42" s="33" t="str">
        <f t="shared" si="108"/>
        <v/>
      </c>
      <c r="PI42" s="33" t="str">
        <f t="shared" si="109"/>
        <v/>
      </c>
      <c r="PJ42" s="33" t="str">
        <f t="shared" si="110"/>
        <v/>
      </c>
      <c r="PK42" s="33" t="str">
        <f t="shared" si="111"/>
        <v/>
      </c>
      <c r="PM42" s="36" t="str">
        <f t="shared" si="112"/>
        <v/>
      </c>
      <c r="PN42" s="33" t="str">
        <f t="shared" si="113"/>
        <v/>
      </c>
      <c r="PO42" s="33" t="str">
        <f t="shared" si="114"/>
        <v/>
      </c>
      <c r="PP42" s="33" t="str">
        <f t="shared" si="115"/>
        <v/>
      </c>
      <c r="PQ42" s="33" t="str">
        <f t="shared" si="116"/>
        <v/>
      </c>
      <c r="PR42" s="33" t="str">
        <f t="shared" si="117"/>
        <v/>
      </c>
      <c r="PT42" s="36" t="str">
        <f t="shared" si="118"/>
        <v/>
      </c>
      <c r="PU42" s="33" t="str">
        <f t="shared" si="119"/>
        <v/>
      </c>
      <c r="PV42" s="33" t="str">
        <f t="shared" si="120"/>
        <v/>
      </c>
      <c r="PW42" s="33" t="str">
        <f t="shared" si="121"/>
        <v/>
      </c>
      <c r="PX42" s="33" t="str">
        <f t="shared" si="122"/>
        <v/>
      </c>
      <c r="PY42" s="33" t="str">
        <f t="shared" si="123"/>
        <v/>
      </c>
      <c r="QB42" s="36" t="str">
        <f t="shared" si="124"/>
        <v/>
      </c>
      <c r="QC42" s="33" t="str">
        <f t="shared" si="125"/>
        <v/>
      </c>
      <c r="QD42" s="33" t="str">
        <f t="shared" si="126"/>
        <v/>
      </c>
      <c r="QE42" s="33" t="str">
        <f t="shared" si="127"/>
        <v/>
      </c>
      <c r="QF42" s="33" t="str">
        <f t="shared" si="128"/>
        <v/>
      </c>
      <c r="QG42" s="33" t="str">
        <f t="shared" si="129"/>
        <v/>
      </c>
      <c r="QI42" s="36" t="str">
        <f t="shared" si="130"/>
        <v/>
      </c>
      <c r="QJ42" s="33" t="str">
        <f t="shared" si="131"/>
        <v/>
      </c>
      <c r="QK42" s="33" t="str">
        <f t="shared" si="132"/>
        <v/>
      </c>
      <c r="QL42" s="33" t="str">
        <f t="shared" si="133"/>
        <v/>
      </c>
      <c r="QM42" s="33" t="str">
        <f t="shared" si="134"/>
        <v/>
      </c>
      <c r="QN42" s="33" t="str">
        <f t="shared" si="135"/>
        <v/>
      </c>
      <c r="QP42" s="36" t="str">
        <f t="shared" si="136"/>
        <v/>
      </c>
      <c r="QQ42" s="33" t="str">
        <f t="shared" si="137"/>
        <v/>
      </c>
      <c r="QR42" s="33" t="str">
        <f t="shared" si="138"/>
        <v/>
      </c>
      <c r="QS42" s="33" t="str">
        <f t="shared" si="139"/>
        <v/>
      </c>
      <c r="QT42" s="33" t="str">
        <f t="shared" si="140"/>
        <v/>
      </c>
      <c r="QU42" s="33" t="str">
        <f t="shared" si="141"/>
        <v/>
      </c>
      <c r="QW42" s="36" t="str">
        <f t="shared" si="142"/>
        <v/>
      </c>
      <c r="QX42" s="33" t="str">
        <f t="shared" si="143"/>
        <v/>
      </c>
      <c r="QY42" s="33" t="str">
        <f t="shared" si="144"/>
        <v/>
      </c>
      <c r="QZ42" s="33" t="str">
        <f t="shared" si="145"/>
        <v/>
      </c>
      <c r="RA42" s="33" t="str">
        <f t="shared" si="146"/>
        <v/>
      </c>
      <c r="RB42" s="33" t="str">
        <f t="shared" si="147"/>
        <v/>
      </c>
      <c r="RD42" s="36" t="str">
        <f t="shared" si="148"/>
        <v/>
      </c>
      <c r="RE42" s="33" t="str">
        <f t="shared" si="149"/>
        <v/>
      </c>
      <c r="RF42" s="33" t="str">
        <f t="shared" si="150"/>
        <v/>
      </c>
      <c r="RG42" s="33" t="str">
        <f t="shared" si="151"/>
        <v/>
      </c>
      <c r="RH42" s="33" t="str">
        <f t="shared" si="152"/>
        <v/>
      </c>
      <c r="RI42" s="33" t="str">
        <f t="shared" si="153"/>
        <v/>
      </c>
      <c r="RM42" s="33" t="str">
        <f t="shared" si="154"/>
        <v/>
      </c>
      <c r="RO42" s="33" t="str">
        <f t="shared" si="155"/>
        <v/>
      </c>
      <c r="RQ42" s="33" t="str">
        <f t="shared" si="156"/>
        <v/>
      </c>
      <c r="RS42" s="33" t="str">
        <f t="shared" si="156"/>
        <v/>
      </c>
      <c r="RU42" s="33" t="str">
        <f t="shared" ref="RU42" si="710">IF(ISBLANK(RT42),"","topic")</f>
        <v/>
      </c>
      <c r="RW42" s="33" t="str">
        <f t="shared" ref="RW42" si="711">IF(ISBLANK(RV42),"","topic")</f>
        <v/>
      </c>
      <c r="RY42" s="33" t="str">
        <f t="shared" ref="RY42" si="712">IF(ISBLANK(RX42),"","topic")</f>
        <v/>
      </c>
      <c r="SA42" s="33" t="str">
        <f t="shared" ref="SA42" si="713">IF(ISBLANK(RZ42),"","topic")</f>
        <v/>
      </c>
      <c r="SC42" s="33" t="str">
        <f t="shared" ref="SC42" si="714">IF(ISBLANK(SB42),"","topic")</f>
        <v/>
      </c>
      <c r="SE42" s="33" t="str">
        <f t="shared" ref="SE42" si="715">IF(ISBLANK(SD42),"","topic")</f>
        <v/>
      </c>
      <c r="SG42" s="33" t="str">
        <f t="shared" ref="SG42" si="716">IF(ISBLANK(SF42),"","topic")</f>
        <v/>
      </c>
      <c r="SJ42" s="33" t="str">
        <f t="shared" si="164"/>
        <v/>
      </c>
      <c r="SL42" s="33" t="str">
        <f t="shared" si="165"/>
        <v/>
      </c>
      <c r="SN42" s="33" t="str">
        <f t="shared" si="166"/>
        <v/>
      </c>
      <c r="SP42" s="33" t="str">
        <f t="shared" si="167"/>
        <v/>
      </c>
      <c r="SR42" s="33" t="str">
        <f t="shared" si="168"/>
        <v/>
      </c>
      <c r="SU42" s="33" t="str">
        <f t="shared" si="169"/>
        <v/>
      </c>
      <c r="SW42" s="33" t="str">
        <f t="shared" si="169"/>
        <v/>
      </c>
      <c r="SY42" s="33" t="str">
        <f t="shared" si="169"/>
        <v/>
      </c>
      <c r="TA42" s="33" t="str">
        <f t="shared" si="169"/>
        <v/>
      </c>
      <c r="TC42" s="33" t="str">
        <f t="shared" si="170"/>
        <v/>
      </c>
      <c r="TF42" s="33" t="str">
        <f t="shared" si="171"/>
        <v/>
      </c>
      <c r="TH42" s="33" t="str">
        <f t="shared" si="171"/>
        <v/>
      </c>
      <c r="TJ42" s="33" t="str">
        <f t="shared" ref="TJ42" si="717">IF(ISBLANK(TI42),"","geographic")</f>
        <v/>
      </c>
      <c r="TL42" s="33" t="str">
        <f t="shared" ref="TL42" si="718">IF(ISBLANK(TK42),"","geographic")</f>
        <v/>
      </c>
      <c r="TN42" s="33" t="str">
        <f t="shared" ref="TN42" si="719">IF(ISBLANK(TM42),"","geographic")</f>
        <v/>
      </c>
      <c r="TQ42" s="33" t="str">
        <f t="shared" si="175"/>
        <v/>
      </c>
      <c r="TS42" s="33" t="str">
        <f t="shared" si="175"/>
        <v/>
      </c>
      <c r="TU42" s="33" t="str">
        <f t="shared" ref="TU42" si="720">IF(ISBLANK(TT42),"","temporal")</f>
        <v/>
      </c>
      <c r="TW42" s="33" t="str">
        <f t="shared" ref="TW42" si="721">IF(ISBLANK(TV42),"","temporal")</f>
        <v/>
      </c>
      <c r="TY42" s="33" t="str">
        <f t="shared" ref="TY42" si="722">IF(ISBLANK(TX42),"","temporal")</f>
        <v/>
      </c>
      <c r="UA42" s="32"/>
      <c r="UB42" s="33" t="str">
        <f t="shared" si="179"/>
        <v/>
      </c>
      <c r="UC42" s="33" t="str">
        <f t="shared" si="180"/>
        <v/>
      </c>
      <c r="UD42" s="32"/>
      <c r="UE42" s="33" t="str">
        <f t="shared" si="181"/>
        <v/>
      </c>
      <c r="UF42" s="33" t="str">
        <f t="shared" si="259"/>
        <v/>
      </c>
      <c r="UG42" s="32"/>
      <c r="UH42" s="33" t="str">
        <f t="shared" si="183"/>
        <v/>
      </c>
      <c r="UI42" s="33" t="str">
        <f t="shared" si="184"/>
        <v/>
      </c>
      <c r="UJ42" s="32"/>
      <c r="UK42" s="33" t="str">
        <f t="shared" si="185"/>
        <v/>
      </c>
      <c r="UL42" s="33" t="str">
        <f t="shared" si="186"/>
        <v/>
      </c>
      <c r="UM42" s="32"/>
      <c r="UN42" s="33" t="str">
        <f t="shared" si="187"/>
        <v/>
      </c>
      <c r="UO42" s="33" t="str">
        <f t="shared" si="188"/>
        <v/>
      </c>
      <c r="UR42" s="36" t="str">
        <f t="shared" si="189"/>
        <v/>
      </c>
      <c r="US42" s="36" t="str">
        <f t="shared" si="626"/>
        <v/>
      </c>
      <c r="UU42" s="36" t="str">
        <f t="shared" si="190"/>
        <v/>
      </c>
      <c r="UV42" s="36" t="str">
        <f t="shared" si="627"/>
        <v/>
      </c>
      <c r="UX42" s="36" t="str">
        <f t="shared" si="191"/>
        <v/>
      </c>
      <c r="UY42" s="36" t="str">
        <f t="shared" si="628"/>
        <v/>
      </c>
      <c r="VA42" s="36" t="str">
        <f t="shared" si="192"/>
        <v/>
      </c>
      <c r="VB42" s="36" t="str">
        <f t="shared" si="629"/>
        <v/>
      </c>
      <c r="VD42" s="36" t="str">
        <f t="shared" si="193"/>
        <v/>
      </c>
      <c r="VE42" s="36" t="str">
        <f t="shared" si="630"/>
        <v/>
      </c>
      <c r="VH42" s="36" t="str">
        <f t="shared" si="194"/>
        <v/>
      </c>
      <c r="VI42" s="36" t="str">
        <f t="shared" si="631"/>
        <v/>
      </c>
      <c r="VK42" s="36" t="str">
        <f t="shared" si="195"/>
        <v/>
      </c>
      <c r="VL42" s="36" t="str">
        <f t="shared" si="632"/>
        <v/>
      </c>
      <c r="VN42" s="36" t="str">
        <f t="shared" si="196"/>
        <v/>
      </c>
      <c r="VO42" s="36" t="str">
        <f t="shared" si="633"/>
        <v/>
      </c>
      <c r="VQ42" s="36" t="str">
        <f t="shared" si="197"/>
        <v/>
      </c>
      <c r="VR42" s="36" t="str">
        <f t="shared" si="634"/>
        <v/>
      </c>
      <c r="VT42" s="36" t="str">
        <f t="shared" si="198"/>
        <v/>
      </c>
      <c r="VU42" s="36" t="str">
        <f t="shared" si="635"/>
        <v/>
      </c>
      <c r="VY42" s="33" t="str">
        <f t="shared" si="243"/>
        <v/>
      </c>
      <c r="WB42" s="36" t="str">
        <f t="shared" si="199"/>
        <v/>
      </c>
      <c r="WC42" s="33" t="str">
        <f t="shared" si="200"/>
        <v/>
      </c>
      <c r="WD42" s="32"/>
      <c r="WE42" s="32"/>
      <c r="WF42" s="36" t="str">
        <f t="shared" si="201"/>
        <v/>
      </c>
      <c r="WG42" s="33" t="str">
        <f t="shared" si="202"/>
        <v/>
      </c>
      <c r="WH42" s="32"/>
      <c r="WI42" s="32"/>
      <c r="WJ42" s="36" t="str">
        <f t="shared" si="203"/>
        <v/>
      </c>
      <c r="WK42" s="33" t="str">
        <f t="shared" si="204"/>
        <v/>
      </c>
      <c r="WL42" s="32"/>
      <c r="WM42" s="32"/>
      <c r="WN42" s="36" t="str">
        <f t="shared" si="205"/>
        <v/>
      </c>
      <c r="WO42" s="33" t="str">
        <f t="shared" si="206"/>
        <v/>
      </c>
      <c r="WP42" s="33"/>
      <c r="WQ42" s="32"/>
      <c r="WR42" s="36" t="str">
        <f t="shared" si="207"/>
        <v/>
      </c>
      <c r="WS42" s="33" t="str">
        <f t="shared" si="208"/>
        <v/>
      </c>
      <c r="WU42" s="33" t="str">
        <f t="shared" si="636"/>
        <v/>
      </c>
      <c r="WV42" s="33" t="str">
        <f t="shared" si="637"/>
        <v/>
      </c>
      <c r="WW42" s="33" t="str">
        <f t="shared" si="638"/>
        <v/>
      </c>
      <c r="WX42" s="33" t="str">
        <f t="shared" si="639"/>
        <v/>
      </c>
      <c r="WY42" s="33" t="str">
        <f t="shared" si="640"/>
        <v/>
      </c>
      <c r="WZ42" s="33" t="str">
        <f t="shared" si="641"/>
        <v/>
      </c>
      <c r="XA42" s="33" t="str">
        <f t="shared" si="642"/>
        <v/>
      </c>
      <c r="XB42" s="33" t="str">
        <f t="shared" si="643"/>
        <v/>
      </c>
      <c r="XC42" s="33" t="str">
        <f t="shared" si="644"/>
        <v/>
      </c>
    </row>
    <row r="43" spans="3:627" x14ac:dyDescent="0.35">
      <c r="C43" s="33" t="str">
        <f t="shared" si="21"/>
        <v/>
      </c>
      <c r="E43" s="32" t="str">
        <f t="shared" si="22"/>
        <v/>
      </c>
      <c r="F43" s="33" t="str">
        <f t="shared" si="23"/>
        <v/>
      </c>
      <c r="G43" s="33" t="str">
        <f t="shared" si="24"/>
        <v/>
      </c>
      <c r="J43" s="33" t="str">
        <f t="shared" si="25"/>
        <v/>
      </c>
      <c r="K43" s="33" t="str">
        <f t="shared" si="26"/>
        <v/>
      </c>
      <c r="L43" s="33" t="str">
        <f t="shared" si="27"/>
        <v/>
      </c>
      <c r="N43" s="33" t="str">
        <f t="shared" si="611"/>
        <v/>
      </c>
      <c r="O43" s="33" t="str">
        <f t="shared" si="612"/>
        <v/>
      </c>
      <c r="Q43" s="33" t="str">
        <f t="shared" si="28"/>
        <v/>
      </c>
      <c r="R43" s="33" t="str">
        <f t="shared" si="29"/>
        <v/>
      </c>
      <c r="U43" s="33" t="str">
        <f t="shared" si="30"/>
        <v/>
      </c>
      <c r="V43" s="33" t="str">
        <f t="shared" si="31"/>
        <v/>
      </c>
      <c r="X43" s="32"/>
      <c r="Y43" s="33" t="str">
        <f>IF(ISBLANK(X43),"",VLOOKUP(X43,resource_type!A:C,3,FALSE))</f>
        <v/>
      </c>
      <c r="Z43" s="33" t="str">
        <f>IF(ISBLANK(X43),"",VLOOKUP(X43,resource_type!A:C,2,FALSE))</f>
        <v/>
      </c>
      <c r="AA43" s="33" t="str">
        <f t="shared" si="32"/>
        <v/>
      </c>
      <c r="AB43" s="33" t="str">
        <f t="shared" si="33"/>
        <v/>
      </c>
      <c r="AC43" s="32"/>
      <c r="AD43" s="33" t="str">
        <f>IF(ISBLANK(AC43),"",VLOOKUP(AC43,resource_type!A:C,3,FALSE))</f>
        <v/>
      </c>
      <c r="AE43" s="32"/>
      <c r="AF43" s="33" t="str">
        <f>IF(ISBLANK(AE43),"",VLOOKUP(AE43,resource_type!A:C,3,FALSE))</f>
        <v/>
      </c>
      <c r="AH43" s="32"/>
      <c r="AI43" s="33" t="str">
        <f t="shared" si="34"/>
        <v/>
      </c>
      <c r="AJ43" s="32"/>
      <c r="AK43" s="33" t="str">
        <f t="shared" si="35"/>
        <v/>
      </c>
      <c r="AL43" s="32"/>
      <c r="AM43" s="33" t="str">
        <f t="shared" si="36"/>
        <v/>
      </c>
      <c r="AP43" s="36" t="str">
        <f t="shared" si="244"/>
        <v/>
      </c>
      <c r="AQ43" s="36" t="str">
        <f t="shared" si="245"/>
        <v/>
      </c>
      <c r="AT43" s="33" t="str">
        <f t="shared" si="222"/>
        <v/>
      </c>
      <c r="AU43" s="33" t="str">
        <f t="shared" si="38"/>
        <v/>
      </c>
      <c r="AV43" s="33" t="str">
        <f t="shared" si="39"/>
        <v/>
      </c>
      <c r="AW43" s="32"/>
      <c r="AX43" s="33" t="str">
        <f>IF(ISBLANK(AW43),"",VLOOKUP(AW43,role!A:E,2,FALSE))</f>
        <v/>
      </c>
      <c r="AY43" s="33" t="str">
        <f>IF(ISBLANK(AW43),"",VLOOKUP(AW43,role!A:E,3,FALSE))</f>
        <v/>
      </c>
      <c r="AZ43" s="33" t="str">
        <f>IF(ISBLANK(AW43),"",VLOOKUP(AW43,role!A:E,4,FALSE))</f>
        <v/>
      </c>
      <c r="BA43" s="33" t="str">
        <f>IF(ISBLANK(AW43),"",VLOOKUP(AW43,role!A:E,5,FALSE))</f>
        <v/>
      </c>
      <c r="BL43" s="33" t="str">
        <f t="shared" si="223"/>
        <v/>
      </c>
      <c r="BM43" s="33" t="str">
        <f t="shared" si="224"/>
        <v/>
      </c>
      <c r="BN43" s="33" t="str">
        <f t="shared" si="225"/>
        <v/>
      </c>
      <c r="BO43" s="32"/>
      <c r="BP43" s="33" t="str">
        <f>IF(ISBLANK(BO43),"",VLOOKUP(BO43,role!A:E,2,FALSE))</f>
        <v/>
      </c>
      <c r="BQ43" s="33" t="str">
        <f>IF(ISBLANK(BO43),"",VLOOKUP(BO43,role!A:E,3,FALSE))</f>
        <v/>
      </c>
      <c r="BR43" s="33" t="str">
        <f>IF(ISBLANK(BO43),"",VLOOKUP(BO43,role!A:E,4,FALSE))</f>
        <v/>
      </c>
      <c r="BS43" s="33" t="str">
        <f>IF(ISBLANK(BO43),"",VLOOKUP(BO43,role!A:E,5,FALSE))</f>
        <v/>
      </c>
      <c r="CD43" s="33" t="str">
        <f t="shared" si="40"/>
        <v/>
      </c>
      <c r="CE43" s="33" t="str">
        <f t="shared" si="41"/>
        <v/>
      </c>
      <c r="CF43" s="33" t="str">
        <f t="shared" si="42"/>
        <v/>
      </c>
      <c r="CG43" s="32"/>
      <c r="CH43" s="33" t="str">
        <f>IF(ISBLANK(CG43),"",VLOOKUP(CG43,role!A:E,2,FALSE))</f>
        <v/>
      </c>
      <c r="CI43" s="33" t="str">
        <f>IF(ISBLANK(CG43),"",VLOOKUP(CG43,role!A:E,3,FALSE))</f>
        <v/>
      </c>
      <c r="CJ43" s="33" t="str">
        <f>IF(ISBLANK(CG43),"",VLOOKUP(CG43,role!A:E,4,FALSE))</f>
        <v/>
      </c>
      <c r="CK43" s="33" t="str">
        <f>IF(ISBLANK(CG43),"",VLOOKUP(CG43,role!A:E,5,FALSE))</f>
        <v/>
      </c>
      <c r="CR43" s="32"/>
      <c r="CS43" s="32"/>
      <c r="CT43" s="41"/>
      <c r="CU43" s="32"/>
      <c r="CV43" s="33" t="str">
        <f t="shared" si="43"/>
        <v/>
      </c>
      <c r="CW43" s="33" t="str">
        <f t="shared" si="44"/>
        <v/>
      </c>
      <c r="CX43" s="33" t="str">
        <f t="shared" si="45"/>
        <v/>
      </c>
      <c r="CY43" s="32"/>
      <c r="CZ43" s="33" t="str">
        <f>IF(ISBLANK(CY43),"",VLOOKUP(CY43,role!A:E,2,FALSE))</f>
        <v/>
      </c>
      <c r="DA43" s="33" t="str">
        <f>IF(ISBLANK(CY43),"",VLOOKUP(CY43,role!A:E,3,FALSE))</f>
        <v/>
      </c>
      <c r="DB43" s="33" t="str">
        <f>IF(ISBLANK(CY43),"",VLOOKUP(CY43,role!A:E,4,FALSE))</f>
        <v/>
      </c>
      <c r="DC43" s="33" t="str">
        <f>IF(ISBLANK(CY43),"",VLOOKUP(CY43,role!A:E,5,FALSE))</f>
        <v/>
      </c>
      <c r="DJ43" s="32"/>
      <c r="DK43" s="32"/>
      <c r="DL43" s="41"/>
      <c r="DM43" s="32"/>
      <c r="DN43" s="33" t="str">
        <f t="shared" si="46"/>
        <v/>
      </c>
      <c r="DO43" s="33" t="str">
        <f t="shared" si="47"/>
        <v/>
      </c>
      <c r="DP43" s="33" t="str">
        <f t="shared" si="48"/>
        <v/>
      </c>
      <c r="DQ43" s="32"/>
      <c r="DR43" s="33" t="str">
        <f>IF(ISBLANK(DQ43),"",VLOOKUP(DQ43,role!A:E,2,FALSE))</f>
        <v/>
      </c>
      <c r="DS43" s="33" t="str">
        <f>IF(ISBLANK(DQ43),"",VLOOKUP(DQ43,role!A:E,3,FALSE))</f>
        <v/>
      </c>
      <c r="DT43" s="33" t="str">
        <f>IF(ISBLANK(DQ43),"",VLOOKUP(DQ43,role!A:E,4,FALSE))</f>
        <v/>
      </c>
      <c r="DU43" s="33" t="str">
        <f>IF(ISBLANK(DQ43),"",VLOOKUP(DQ43,role!A:E,5,FALSE))</f>
        <v/>
      </c>
      <c r="EB43" s="32"/>
      <c r="EC43" s="32"/>
      <c r="ED43" s="34"/>
      <c r="EE43" s="32"/>
      <c r="EF43" s="32"/>
      <c r="EG43" s="33" t="str">
        <f t="shared" si="49"/>
        <v/>
      </c>
      <c r="EH43" s="33" t="str">
        <f t="shared" si="50"/>
        <v/>
      </c>
      <c r="EI43" s="33" t="str">
        <f t="shared" si="51"/>
        <v/>
      </c>
      <c r="EJ43" s="32"/>
      <c r="EK43" s="33" t="str">
        <f>IF(ISBLANK(EJ43),"",VLOOKUP(EJ43,role!A:E,2,FALSE))</f>
        <v/>
      </c>
      <c r="EL43" s="33" t="str">
        <f>IF(ISBLANK(EJ43),"",VLOOKUP(EJ43,role!A:E,3,FALSE))</f>
        <v/>
      </c>
      <c r="EM43" s="33" t="str">
        <f>IF(ISBLANK(EJ43),"",VLOOKUP(EJ43,role!A:E,4,FALSE))</f>
        <v/>
      </c>
      <c r="EN43" s="33" t="str">
        <f>IF(ISBLANK(EJ43),"",VLOOKUP(EJ43,role!A:E,5,FALSE))</f>
        <v/>
      </c>
      <c r="EU43" s="32"/>
      <c r="EV43" s="32"/>
      <c r="EW43" s="41"/>
      <c r="EX43" s="32"/>
      <c r="EY43" s="33" t="str">
        <f t="shared" si="52"/>
        <v/>
      </c>
      <c r="EZ43" s="33" t="str">
        <f t="shared" si="53"/>
        <v/>
      </c>
      <c r="FA43" s="33" t="str">
        <f t="shared" si="54"/>
        <v/>
      </c>
      <c r="FB43" s="32"/>
      <c r="FC43" s="33" t="str">
        <f>IF(ISBLANK(FB43),"",VLOOKUP(FB43,role!A:E,2,FALSE))</f>
        <v/>
      </c>
      <c r="FD43" s="33" t="str">
        <f>IF(ISBLANK(FB43),"",VLOOKUP(FB43,role!A:E,3,FALSE))</f>
        <v/>
      </c>
      <c r="FE43" s="33" t="str">
        <f>IF(ISBLANK(FB43),"",VLOOKUP(FB43,role!A:E,4,FALSE))</f>
        <v/>
      </c>
      <c r="FF43" s="33" t="str">
        <f>IF(ISBLANK(FB43),"",VLOOKUP(FB43,role!A:E,5,FALSE))</f>
        <v/>
      </c>
      <c r="FM43" s="32"/>
      <c r="FN43" s="32"/>
      <c r="FO43" s="41"/>
      <c r="FP43" s="32"/>
      <c r="FQ43" s="33" t="str">
        <f t="shared" si="55"/>
        <v/>
      </c>
      <c r="FR43" s="33" t="str">
        <f t="shared" si="56"/>
        <v/>
      </c>
      <c r="FS43" s="33" t="str">
        <f t="shared" si="57"/>
        <v/>
      </c>
      <c r="FT43" s="32"/>
      <c r="FU43" s="33" t="str">
        <f>IF(ISBLANK(FT43),"",VLOOKUP(FT43,role!A:E,2,FALSE))</f>
        <v/>
      </c>
      <c r="FV43" s="33" t="str">
        <f>IF(ISBLANK(FT43),"",VLOOKUP(FT43,role!A:E,3,FALSE))</f>
        <v/>
      </c>
      <c r="FW43" s="33" t="str">
        <f>IF(ISBLANK(FT43),"",VLOOKUP(FT43,role!A:E,4,FALSE))</f>
        <v/>
      </c>
      <c r="FX43" s="33" t="str">
        <f>IF(ISBLANK(FT43),"",VLOOKUP(FT43,role!A:E,5,FALSE))</f>
        <v/>
      </c>
      <c r="GE43" s="32"/>
      <c r="GF43" s="32"/>
      <c r="GG43" s="41"/>
      <c r="GH43" s="32"/>
      <c r="GI43" s="33" t="str">
        <f t="shared" si="58"/>
        <v/>
      </c>
      <c r="GJ43" s="33" t="str">
        <f t="shared" si="59"/>
        <v/>
      </c>
      <c r="GK43" s="33" t="str">
        <f t="shared" si="60"/>
        <v/>
      </c>
      <c r="GL43" s="32"/>
      <c r="GM43" s="33" t="str">
        <f>IF(ISBLANK(GL43),"",VLOOKUP(GL43,role!A:E,2,FALSE))</f>
        <v/>
      </c>
      <c r="GN43" s="33" t="str">
        <f>IF(ISBLANK(GL43),"",VLOOKUP(GL43,role!A:E,3,FALSE))</f>
        <v/>
      </c>
      <c r="GO43" s="33" t="str">
        <f>IF(ISBLANK(GL43),"",VLOOKUP(GL43,role!A:E,4,FALSE))</f>
        <v/>
      </c>
      <c r="GP43" s="33" t="str">
        <f>IF(ISBLANK(GL43),"",VLOOKUP(GL43,role!A:E,5,FALSE))</f>
        <v/>
      </c>
      <c r="GW43" s="32"/>
      <c r="GX43" s="32"/>
      <c r="GY43" s="41"/>
      <c r="GZ43" s="32"/>
      <c r="HA43" s="33" t="str">
        <f t="shared" si="61"/>
        <v/>
      </c>
      <c r="HB43" s="33" t="str">
        <f t="shared" si="62"/>
        <v/>
      </c>
      <c r="HC43" s="33" t="str">
        <f t="shared" si="63"/>
        <v/>
      </c>
      <c r="HD43" s="32"/>
      <c r="HE43" s="33" t="str">
        <f>IF(ISBLANK(HD43),"",VLOOKUP(HD43,role!A:E,2,FALSE))</f>
        <v/>
      </c>
      <c r="HF43" s="33" t="str">
        <f>IF(ISBLANK(HD43),"",VLOOKUP(HD43,role!A:E,3,FALSE))</f>
        <v/>
      </c>
      <c r="HG43" s="33" t="str">
        <f>IF(ISBLANK(HD43),"",VLOOKUP(HD43,role!A:E,4,FALSE))</f>
        <v/>
      </c>
      <c r="HH43" s="33" t="str">
        <f>IF(ISBLANK(HD43),"",VLOOKUP(HD43,role!A:E,5,FALSE))</f>
        <v/>
      </c>
      <c r="HO43" s="32"/>
      <c r="HP43" s="32"/>
      <c r="HQ43" s="34"/>
      <c r="HR43" s="32"/>
      <c r="HS43" s="32"/>
      <c r="HT43" s="33" t="str">
        <f t="shared" si="64"/>
        <v/>
      </c>
      <c r="HU43" s="33" t="str">
        <f t="shared" si="65"/>
        <v/>
      </c>
      <c r="HV43" s="33" t="str">
        <f t="shared" si="66"/>
        <v/>
      </c>
      <c r="HW43" s="32"/>
      <c r="HX43" s="33" t="str">
        <f>IF(ISBLANK(HW43),"",VLOOKUP(HW43,role!A:E,2,FALSE))</f>
        <v/>
      </c>
      <c r="HY43" s="33" t="str">
        <f>IF(ISBLANK(HW43),"",VLOOKUP(HW43,role!A:E,3,FALSE))</f>
        <v/>
      </c>
      <c r="HZ43" s="33" t="str">
        <f>IF(ISBLANK(HW43),"",VLOOKUP(HW43,role!A:E,4,FALSE))</f>
        <v/>
      </c>
      <c r="IA43" s="33" t="str">
        <f>IF(ISBLANK(HW43),"",VLOOKUP(HW43,role!A:E,5,FALSE))</f>
        <v/>
      </c>
      <c r="IH43" s="32"/>
      <c r="II43" s="32"/>
      <c r="IJ43" s="41"/>
      <c r="IK43" s="32"/>
      <c r="IL43" s="33" t="str">
        <f t="shared" si="67"/>
        <v/>
      </c>
      <c r="IM43" s="33" t="str">
        <f t="shared" si="68"/>
        <v/>
      </c>
      <c r="IN43" s="33" t="str">
        <f t="shared" si="69"/>
        <v/>
      </c>
      <c r="IO43" s="32"/>
      <c r="IP43" s="33" t="str">
        <f>IF(ISBLANK(IO43),"",VLOOKUP(IO43,role!A:E,2,FALSE))</f>
        <v/>
      </c>
      <c r="IQ43" s="33" t="str">
        <f>IF(ISBLANK(IO43),"",VLOOKUP(IO43,role!A:E,3,FALSE))</f>
        <v/>
      </c>
      <c r="IR43" s="33" t="str">
        <f>IF(ISBLANK(IO43),"",VLOOKUP(IO43,role!A:E,4,FALSE))</f>
        <v/>
      </c>
      <c r="IS43" s="33" t="str">
        <f>IF(ISBLANK(IO43),"",VLOOKUP(IO43,role!A:E,5,FALSE))</f>
        <v/>
      </c>
      <c r="IZ43" s="32"/>
      <c r="JA43" s="32"/>
      <c r="JB43" s="41"/>
      <c r="JC43" s="32"/>
      <c r="JD43" s="33" t="str">
        <f t="shared" si="70"/>
        <v/>
      </c>
      <c r="JE43" s="33" t="str">
        <f t="shared" si="71"/>
        <v/>
      </c>
      <c r="JF43" s="33" t="str">
        <f t="shared" si="72"/>
        <v/>
      </c>
      <c r="JG43" s="32"/>
      <c r="JH43" s="33" t="str">
        <f>IF(ISBLANK(JG43),"",VLOOKUP(JG43,role!A:E,2,FALSE))</f>
        <v/>
      </c>
      <c r="JI43" s="33" t="str">
        <f>IF(ISBLANK(JG43),"",VLOOKUP(JG43,role!A:E,3,FALSE))</f>
        <v/>
      </c>
      <c r="JJ43" s="33" t="str">
        <f>IF(ISBLANK(JG43),"",VLOOKUP(JG43,role!A:E,4,FALSE))</f>
        <v/>
      </c>
      <c r="JK43" s="33" t="str">
        <f>IF(ISBLANK(JG43),"",VLOOKUP(JG43,role!A:E,5,FALSE))</f>
        <v/>
      </c>
      <c r="JR43" s="32"/>
      <c r="JS43" s="32"/>
      <c r="JT43" s="41"/>
      <c r="JU43" s="32"/>
      <c r="JV43" s="33" t="str">
        <f t="shared" si="73"/>
        <v/>
      </c>
      <c r="JW43" s="33" t="str">
        <f t="shared" si="74"/>
        <v/>
      </c>
      <c r="JX43" s="33" t="str">
        <f t="shared" si="75"/>
        <v/>
      </c>
      <c r="JY43" s="32"/>
      <c r="JZ43" s="33" t="str">
        <f>IF(ISBLANK(JY43),"",VLOOKUP(JY43,role!A:E,2,FALSE))</f>
        <v/>
      </c>
      <c r="KA43" s="33" t="str">
        <f>IF(ISBLANK(JY43),"",VLOOKUP(JY43,role!A:E,3,FALSE))</f>
        <v/>
      </c>
      <c r="KB43" s="33" t="str">
        <f>IF(ISBLANK(JY43),"",VLOOKUP(JY43,role!A:E,4,FALSE))</f>
        <v/>
      </c>
      <c r="KC43" s="33" t="str">
        <f>IF(ISBLANK(JY43),"",VLOOKUP(JY43,role!A:E,5,FALSE))</f>
        <v/>
      </c>
      <c r="KJ43" s="32"/>
      <c r="KK43" s="32"/>
      <c r="KL43" s="41"/>
      <c r="KM43" s="32"/>
      <c r="KN43" s="33" t="str">
        <f t="shared" si="76"/>
        <v/>
      </c>
      <c r="KO43" s="33" t="str">
        <f t="shared" si="77"/>
        <v/>
      </c>
      <c r="KP43" s="33" t="str">
        <f t="shared" si="78"/>
        <v/>
      </c>
      <c r="KQ43" s="32"/>
      <c r="KR43" s="33" t="str">
        <f>IF(ISBLANK(KQ43),"",VLOOKUP(KQ43,role!A:E,2,FALSE))</f>
        <v/>
      </c>
      <c r="KS43" s="33" t="str">
        <f>IF(ISBLANK(KQ43),"",VLOOKUP(KQ43,role!A:E,3,FALSE))</f>
        <v/>
      </c>
      <c r="KT43" s="33" t="str">
        <f>IF(ISBLANK(KQ43),"",VLOOKUP(KQ43,role!A:E,4,FALSE))</f>
        <v/>
      </c>
      <c r="KU43" s="33" t="str">
        <f>IF(ISBLANK(KQ43),"",VLOOKUP(KQ43,role!A:E,5,FALSE))</f>
        <v/>
      </c>
      <c r="LB43" s="32"/>
      <c r="LC43" s="32"/>
      <c r="LD43" s="41"/>
      <c r="LE43" s="32"/>
      <c r="LF43" s="33" t="str">
        <f t="shared" si="79"/>
        <v/>
      </c>
      <c r="LG43" s="33" t="str">
        <f t="shared" si="80"/>
        <v/>
      </c>
      <c r="LH43" s="33" t="str">
        <f t="shared" si="81"/>
        <v/>
      </c>
      <c r="LI43" s="32"/>
      <c r="LJ43" s="33" t="str">
        <f>IF(ISBLANK(LI43),"",VLOOKUP(LI43,role!A:E,2,FALSE))</f>
        <v/>
      </c>
      <c r="LK43" s="33" t="str">
        <f>IF(ISBLANK(LI43),"",VLOOKUP(LI43,role!A:E,3,FALSE))</f>
        <v/>
      </c>
      <c r="LL43" s="33" t="str">
        <f>IF(ISBLANK(LI43),"",VLOOKUP(LI43,role!A:E,4,FALSE))</f>
        <v/>
      </c>
      <c r="LM43" s="33" t="str">
        <f>IF(ISBLANK(LI43),"",VLOOKUP(LI43,role!A:E,5,FALSE))</f>
        <v/>
      </c>
      <c r="LT43" s="32"/>
      <c r="LU43" s="32"/>
      <c r="LV43" s="41"/>
      <c r="LW43" s="32"/>
      <c r="LX43" s="33" t="str">
        <f t="shared" si="82"/>
        <v/>
      </c>
      <c r="LY43" s="33" t="str">
        <f t="shared" si="83"/>
        <v/>
      </c>
      <c r="LZ43" s="33" t="str">
        <f t="shared" si="84"/>
        <v/>
      </c>
      <c r="MA43" s="32"/>
      <c r="MB43" s="33" t="str">
        <f>IF(ISBLANK(MA43),"",VLOOKUP(MA43,role!A:E,2,FALSE))</f>
        <v/>
      </c>
      <c r="MC43" s="33" t="str">
        <f>IF(ISBLANK(MA43),"",VLOOKUP(MA43,role!A:E,3,FALSE))</f>
        <v/>
      </c>
      <c r="MD43" s="33" t="str">
        <f>IF(ISBLANK(MA43),"",VLOOKUP(MA43,role!A:E,4,FALSE))</f>
        <v/>
      </c>
      <c r="ME43" s="33" t="str">
        <f>IF(ISBLANK(MA43),"",VLOOKUP(MA43,role!A:E,5,FALSE))</f>
        <v/>
      </c>
      <c r="ML43" s="32"/>
      <c r="MM43" s="32"/>
      <c r="MN43" s="41"/>
      <c r="MO43" s="32"/>
      <c r="MP43" s="33" t="str">
        <f t="shared" si="85"/>
        <v/>
      </c>
      <c r="MQ43" s="33" t="str">
        <f t="shared" si="86"/>
        <v/>
      </c>
      <c r="MR43" s="33" t="str">
        <f t="shared" si="87"/>
        <v/>
      </c>
      <c r="MS43" s="32"/>
      <c r="MT43" s="33" t="str">
        <f>IF(ISBLANK(MS43),"",VLOOKUP(MS43,role!A:E,2,FALSE))</f>
        <v/>
      </c>
      <c r="MU43" s="33" t="str">
        <f>IF(ISBLANK(MS43),"",VLOOKUP(MS43,role!A:E,3,FALSE))</f>
        <v/>
      </c>
      <c r="MV43" s="33" t="str">
        <f>IF(ISBLANK(MS43),"",VLOOKUP(MS43,role!A:E,4,FALSE))</f>
        <v/>
      </c>
      <c r="MW43" s="33" t="str">
        <f>IF(ISBLANK(MS43),"",VLOOKUP(MS43,role!A:E,5,FALSE))</f>
        <v/>
      </c>
      <c r="ND43" s="32"/>
      <c r="NE43" s="32"/>
      <c r="NF43" s="41"/>
      <c r="NG43" s="32"/>
      <c r="NH43" s="33" t="str">
        <f t="shared" si="88"/>
        <v/>
      </c>
      <c r="NI43" s="33" t="str">
        <f t="shared" si="89"/>
        <v/>
      </c>
      <c r="NJ43" s="33" t="str">
        <f t="shared" si="90"/>
        <v/>
      </c>
      <c r="NK43" s="32"/>
      <c r="NL43" s="33" t="str">
        <f>IF(ISBLANK(NK43),"",VLOOKUP(NK43,role!A:E,2,FALSE))</f>
        <v/>
      </c>
      <c r="NM43" s="33" t="str">
        <f>IF(ISBLANK(NK43),"",VLOOKUP(NK43,role!A:E,3,FALSE))</f>
        <v/>
      </c>
      <c r="NN43" s="33" t="str">
        <f>IF(ISBLANK(NK43),"",VLOOKUP(NK43,role!A:E,4,FALSE))</f>
        <v/>
      </c>
      <c r="NO43" s="33" t="str">
        <f>IF(ISBLANK(NK43),"",VLOOKUP(NK43,role!A:E,5,FALSE))</f>
        <v/>
      </c>
      <c r="NV43" s="32"/>
      <c r="NW43" s="32"/>
      <c r="NX43" s="41"/>
      <c r="NY43" s="32"/>
      <c r="NZ43" s="33" t="str">
        <f t="shared" si="91"/>
        <v/>
      </c>
      <c r="OA43" s="33" t="str">
        <f t="shared" si="92"/>
        <v/>
      </c>
      <c r="OB43" s="33" t="str">
        <f t="shared" si="93"/>
        <v/>
      </c>
      <c r="OC43" s="32"/>
      <c r="OD43" s="33" t="str">
        <f>IF(ISBLANK(OC43),"",VLOOKUP(OC43,role!A:E,2,FALSE))</f>
        <v/>
      </c>
      <c r="OE43" s="33" t="str">
        <f>IF(ISBLANK(OC43),"",VLOOKUP(OC43,role!A:E,3,FALSE))</f>
        <v/>
      </c>
      <c r="OF43" s="33" t="str">
        <f>IF(ISBLANK(OC43),"",VLOOKUP(OC43,role!A:E,4,FALSE))</f>
        <v/>
      </c>
      <c r="OG43" s="33" t="str">
        <f>IF(ISBLANK(OC43),"",VLOOKUP(OC43,role!A:E,5,FALSE))</f>
        <v/>
      </c>
      <c r="OR43" s="36" t="str">
        <f t="shared" si="94"/>
        <v/>
      </c>
      <c r="OS43" s="33" t="str">
        <f t="shared" si="95"/>
        <v/>
      </c>
      <c r="OT43" s="33" t="str">
        <f t="shared" si="226"/>
        <v/>
      </c>
      <c r="OU43" s="33" t="str">
        <f t="shared" si="227"/>
        <v/>
      </c>
      <c r="OV43" s="33" t="str">
        <f t="shared" si="228"/>
        <v/>
      </c>
      <c r="OW43" s="33" t="str">
        <f t="shared" si="229"/>
        <v/>
      </c>
      <c r="OY43" s="36" t="str">
        <f t="shared" si="100"/>
        <v/>
      </c>
      <c r="OZ43" s="33" t="str">
        <f t="shared" si="101"/>
        <v/>
      </c>
      <c r="PA43" s="33" t="str">
        <f t="shared" si="102"/>
        <v/>
      </c>
      <c r="PB43" s="33" t="str">
        <f t="shared" si="103"/>
        <v/>
      </c>
      <c r="PC43" s="33" t="str">
        <f t="shared" si="104"/>
        <v/>
      </c>
      <c r="PD43" s="33" t="str">
        <f t="shared" si="105"/>
        <v/>
      </c>
      <c r="PF43" s="36" t="str">
        <f t="shared" si="106"/>
        <v/>
      </c>
      <c r="PG43" s="33" t="str">
        <f t="shared" si="107"/>
        <v/>
      </c>
      <c r="PH43" s="33" t="str">
        <f t="shared" si="108"/>
        <v/>
      </c>
      <c r="PI43" s="33" t="str">
        <f t="shared" si="109"/>
        <v/>
      </c>
      <c r="PJ43" s="33" t="str">
        <f t="shared" si="110"/>
        <v/>
      </c>
      <c r="PK43" s="33" t="str">
        <f t="shared" si="111"/>
        <v/>
      </c>
      <c r="PM43" s="36" t="str">
        <f t="shared" si="112"/>
        <v/>
      </c>
      <c r="PN43" s="33" t="str">
        <f t="shared" si="113"/>
        <v/>
      </c>
      <c r="PO43" s="33" t="str">
        <f t="shared" si="114"/>
        <v/>
      </c>
      <c r="PP43" s="33" t="str">
        <f t="shared" si="115"/>
        <v/>
      </c>
      <c r="PQ43" s="33" t="str">
        <f t="shared" si="116"/>
        <v/>
      </c>
      <c r="PR43" s="33" t="str">
        <f t="shared" si="117"/>
        <v/>
      </c>
      <c r="PT43" s="36" t="str">
        <f t="shared" si="118"/>
        <v/>
      </c>
      <c r="PU43" s="33" t="str">
        <f t="shared" si="119"/>
        <v/>
      </c>
      <c r="PV43" s="33" t="str">
        <f t="shared" si="120"/>
        <v/>
      </c>
      <c r="PW43" s="33" t="str">
        <f t="shared" si="121"/>
        <v/>
      </c>
      <c r="PX43" s="33" t="str">
        <f t="shared" si="122"/>
        <v/>
      </c>
      <c r="PY43" s="33" t="str">
        <f t="shared" si="123"/>
        <v/>
      </c>
      <c r="QB43" s="36" t="str">
        <f t="shared" si="124"/>
        <v/>
      </c>
      <c r="QC43" s="33" t="str">
        <f t="shared" si="125"/>
        <v/>
      </c>
      <c r="QD43" s="33" t="str">
        <f t="shared" si="126"/>
        <v/>
      </c>
      <c r="QE43" s="33" t="str">
        <f t="shared" si="127"/>
        <v/>
      </c>
      <c r="QF43" s="33" t="str">
        <f t="shared" si="128"/>
        <v/>
      </c>
      <c r="QG43" s="33" t="str">
        <f t="shared" si="129"/>
        <v/>
      </c>
      <c r="QI43" s="36" t="str">
        <f t="shared" si="130"/>
        <v/>
      </c>
      <c r="QJ43" s="33" t="str">
        <f t="shared" si="131"/>
        <v/>
      </c>
      <c r="QK43" s="33" t="str">
        <f t="shared" si="132"/>
        <v/>
      </c>
      <c r="QL43" s="33" t="str">
        <f t="shared" si="133"/>
        <v/>
      </c>
      <c r="QM43" s="33" t="str">
        <f t="shared" si="134"/>
        <v/>
      </c>
      <c r="QN43" s="33" t="str">
        <f t="shared" si="135"/>
        <v/>
      </c>
      <c r="QP43" s="36" t="str">
        <f t="shared" si="136"/>
        <v/>
      </c>
      <c r="QQ43" s="33" t="str">
        <f t="shared" si="137"/>
        <v/>
      </c>
      <c r="QR43" s="33" t="str">
        <f t="shared" si="138"/>
        <v/>
      </c>
      <c r="QS43" s="33" t="str">
        <f t="shared" si="139"/>
        <v/>
      </c>
      <c r="QT43" s="33" t="str">
        <f t="shared" si="140"/>
        <v/>
      </c>
      <c r="QU43" s="33" t="str">
        <f t="shared" si="141"/>
        <v/>
      </c>
      <c r="QW43" s="36" t="str">
        <f t="shared" si="142"/>
        <v/>
      </c>
      <c r="QX43" s="33" t="str">
        <f t="shared" si="143"/>
        <v/>
      </c>
      <c r="QY43" s="33" t="str">
        <f t="shared" si="144"/>
        <v/>
      </c>
      <c r="QZ43" s="33" t="str">
        <f t="shared" si="145"/>
        <v/>
      </c>
      <c r="RA43" s="33" t="str">
        <f t="shared" si="146"/>
        <v/>
      </c>
      <c r="RB43" s="33" t="str">
        <f t="shared" si="147"/>
        <v/>
      </c>
      <c r="RD43" s="36" t="str">
        <f t="shared" si="148"/>
        <v/>
      </c>
      <c r="RE43" s="33" t="str">
        <f t="shared" si="149"/>
        <v/>
      </c>
      <c r="RF43" s="33" t="str">
        <f t="shared" si="150"/>
        <v/>
      </c>
      <c r="RG43" s="33" t="str">
        <f t="shared" si="151"/>
        <v/>
      </c>
      <c r="RH43" s="33" t="str">
        <f t="shared" si="152"/>
        <v/>
      </c>
      <c r="RI43" s="33" t="str">
        <f t="shared" si="153"/>
        <v/>
      </c>
      <c r="RM43" s="33" t="str">
        <f t="shared" si="154"/>
        <v/>
      </c>
      <c r="RO43" s="33" t="str">
        <f t="shared" si="155"/>
        <v/>
      </c>
      <c r="RQ43" s="33" t="str">
        <f t="shared" si="156"/>
        <v/>
      </c>
      <c r="RS43" s="33" t="str">
        <f t="shared" si="156"/>
        <v/>
      </c>
      <c r="RU43" s="33" t="str">
        <f t="shared" ref="RU43" si="723">IF(ISBLANK(RT43),"","topic")</f>
        <v/>
      </c>
      <c r="RW43" s="33" t="str">
        <f t="shared" ref="RW43" si="724">IF(ISBLANK(RV43),"","topic")</f>
        <v/>
      </c>
      <c r="RY43" s="33" t="str">
        <f t="shared" ref="RY43" si="725">IF(ISBLANK(RX43),"","topic")</f>
        <v/>
      </c>
      <c r="SA43" s="33" t="str">
        <f t="shared" ref="SA43" si="726">IF(ISBLANK(RZ43),"","topic")</f>
        <v/>
      </c>
      <c r="SC43" s="33" t="str">
        <f t="shared" ref="SC43" si="727">IF(ISBLANK(SB43),"","topic")</f>
        <v/>
      </c>
      <c r="SE43" s="33" t="str">
        <f t="shared" ref="SE43" si="728">IF(ISBLANK(SD43),"","topic")</f>
        <v/>
      </c>
      <c r="SG43" s="33" t="str">
        <f t="shared" ref="SG43" si="729">IF(ISBLANK(SF43),"","topic")</f>
        <v/>
      </c>
      <c r="SJ43" s="33" t="str">
        <f t="shared" si="164"/>
        <v/>
      </c>
      <c r="SL43" s="33" t="str">
        <f t="shared" si="165"/>
        <v/>
      </c>
      <c r="SN43" s="33" t="str">
        <f t="shared" si="166"/>
        <v/>
      </c>
      <c r="SP43" s="33" t="str">
        <f t="shared" si="167"/>
        <v/>
      </c>
      <c r="SR43" s="33" t="str">
        <f t="shared" si="168"/>
        <v/>
      </c>
      <c r="SU43" s="33" t="str">
        <f t="shared" si="169"/>
        <v/>
      </c>
      <c r="SW43" s="33" t="str">
        <f t="shared" si="169"/>
        <v/>
      </c>
      <c r="SY43" s="33" t="str">
        <f t="shared" si="169"/>
        <v/>
      </c>
      <c r="TA43" s="33" t="str">
        <f t="shared" si="169"/>
        <v/>
      </c>
      <c r="TC43" s="33" t="str">
        <f t="shared" si="170"/>
        <v/>
      </c>
      <c r="TF43" s="33" t="str">
        <f t="shared" si="171"/>
        <v/>
      </c>
      <c r="TH43" s="33" t="str">
        <f t="shared" si="171"/>
        <v/>
      </c>
      <c r="TJ43" s="33" t="str">
        <f t="shared" ref="TJ43" si="730">IF(ISBLANK(TI43),"","geographic")</f>
        <v/>
      </c>
      <c r="TL43" s="33" t="str">
        <f t="shared" ref="TL43" si="731">IF(ISBLANK(TK43),"","geographic")</f>
        <v/>
      </c>
      <c r="TN43" s="33" t="str">
        <f t="shared" ref="TN43" si="732">IF(ISBLANK(TM43),"","geographic")</f>
        <v/>
      </c>
      <c r="TQ43" s="33" t="str">
        <f t="shared" si="175"/>
        <v/>
      </c>
      <c r="TS43" s="33" t="str">
        <f t="shared" si="175"/>
        <v/>
      </c>
      <c r="TU43" s="33" t="str">
        <f t="shared" ref="TU43" si="733">IF(ISBLANK(TT43),"","temporal")</f>
        <v/>
      </c>
      <c r="TW43" s="33" t="str">
        <f t="shared" ref="TW43" si="734">IF(ISBLANK(TV43),"","temporal")</f>
        <v/>
      </c>
      <c r="TY43" s="33" t="str">
        <f t="shared" ref="TY43" si="735">IF(ISBLANK(TX43),"","temporal")</f>
        <v/>
      </c>
      <c r="UA43" s="32"/>
      <c r="UB43" s="33" t="str">
        <f t="shared" si="179"/>
        <v/>
      </c>
      <c r="UC43" s="33" t="str">
        <f t="shared" si="180"/>
        <v/>
      </c>
      <c r="UD43" s="32"/>
      <c r="UE43" s="33" t="str">
        <f t="shared" si="181"/>
        <v/>
      </c>
      <c r="UF43" s="33" t="str">
        <f t="shared" si="259"/>
        <v/>
      </c>
      <c r="UG43" s="32"/>
      <c r="UH43" s="33" t="str">
        <f t="shared" si="183"/>
        <v/>
      </c>
      <c r="UI43" s="33" t="str">
        <f t="shared" si="184"/>
        <v/>
      </c>
      <c r="UJ43" s="32"/>
      <c r="UK43" s="33" t="str">
        <f t="shared" si="185"/>
        <v/>
      </c>
      <c r="UL43" s="33" t="str">
        <f t="shared" si="186"/>
        <v/>
      </c>
      <c r="UM43" s="32"/>
      <c r="UN43" s="33" t="str">
        <f t="shared" si="187"/>
        <v/>
      </c>
      <c r="UO43" s="33" t="str">
        <f t="shared" si="188"/>
        <v/>
      </c>
      <c r="UR43" s="36" t="str">
        <f t="shared" si="189"/>
        <v/>
      </c>
      <c r="US43" s="36" t="str">
        <f t="shared" si="626"/>
        <v/>
      </c>
      <c r="UU43" s="36" t="str">
        <f t="shared" si="190"/>
        <v/>
      </c>
      <c r="UV43" s="36" t="str">
        <f t="shared" si="627"/>
        <v/>
      </c>
      <c r="UX43" s="36" t="str">
        <f t="shared" si="191"/>
        <v/>
      </c>
      <c r="UY43" s="36" t="str">
        <f t="shared" si="628"/>
        <v/>
      </c>
      <c r="VA43" s="36" t="str">
        <f t="shared" si="192"/>
        <v/>
      </c>
      <c r="VB43" s="36" t="str">
        <f t="shared" si="629"/>
        <v/>
      </c>
      <c r="VD43" s="36" t="str">
        <f t="shared" si="193"/>
        <v/>
      </c>
      <c r="VE43" s="36" t="str">
        <f t="shared" si="630"/>
        <v/>
      </c>
      <c r="VH43" s="36" t="str">
        <f t="shared" si="194"/>
        <v/>
      </c>
      <c r="VI43" s="36" t="str">
        <f t="shared" si="631"/>
        <v/>
      </c>
      <c r="VK43" s="36" t="str">
        <f t="shared" si="195"/>
        <v/>
      </c>
      <c r="VL43" s="36" t="str">
        <f t="shared" si="632"/>
        <v/>
      </c>
      <c r="VN43" s="36" t="str">
        <f t="shared" si="196"/>
        <v/>
      </c>
      <c r="VO43" s="36" t="str">
        <f t="shared" si="633"/>
        <v/>
      </c>
      <c r="VQ43" s="36" t="str">
        <f t="shared" si="197"/>
        <v/>
      </c>
      <c r="VR43" s="36" t="str">
        <f t="shared" si="634"/>
        <v/>
      </c>
      <c r="VT43" s="36" t="str">
        <f t="shared" si="198"/>
        <v/>
      </c>
      <c r="VU43" s="36" t="str">
        <f t="shared" si="635"/>
        <v/>
      </c>
      <c r="VY43" s="33" t="str">
        <f t="shared" si="243"/>
        <v/>
      </c>
      <c r="WB43" s="36" t="str">
        <f t="shared" si="199"/>
        <v/>
      </c>
      <c r="WC43" s="33" t="str">
        <f t="shared" si="200"/>
        <v/>
      </c>
      <c r="WD43" s="32"/>
      <c r="WE43" s="32"/>
      <c r="WF43" s="36" t="str">
        <f t="shared" si="201"/>
        <v/>
      </c>
      <c r="WG43" s="33" t="str">
        <f t="shared" si="202"/>
        <v/>
      </c>
      <c r="WH43" s="32"/>
      <c r="WI43" s="32"/>
      <c r="WJ43" s="36" t="str">
        <f t="shared" si="203"/>
        <v/>
      </c>
      <c r="WK43" s="33" t="str">
        <f t="shared" si="204"/>
        <v/>
      </c>
      <c r="WL43" s="32"/>
      <c r="WM43" s="32"/>
      <c r="WN43" s="36" t="str">
        <f t="shared" si="205"/>
        <v/>
      </c>
      <c r="WO43" s="33" t="str">
        <f t="shared" si="206"/>
        <v/>
      </c>
      <c r="WP43" s="33"/>
      <c r="WQ43" s="32"/>
      <c r="WR43" s="36" t="str">
        <f t="shared" si="207"/>
        <v/>
      </c>
      <c r="WS43" s="33" t="str">
        <f t="shared" si="208"/>
        <v/>
      </c>
      <c r="WU43" s="33" t="str">
        <f t="shared" si="636"/>
        <v/>
      </c>
      <c r="WV43" s="33" t="str">
        <f t="shared" si="637"/>
        <v/>
      </c>
      <c r="WW43" s="33" t="str">
        <f t="shared" si="638"/>
        <v/>
      </c>
      <c r="WX43" s="33" t="str">
        <f t="shared" si="639"/>
        <v/>
      </c>
      <c r="WY43" s="33" t="str">
        <f t="shared" si="640"/>
        <v/>
      </c>
      <c r="WZ43" s="33" t="str">
        <f t="shared" si="641"/>
        <v/>
      </c>
      <c r="XA43" s="33" t="str">
        <f t="shared" si="642"/>
        <v/>
      </c>
      <c r="XB43" s="33" t="str">
        <f t="shared" si="643"/>
        <v/>
      </c>
      <c r="XC43" s="33" t="str">
        <f t="shared" si="644"/>
        <v/>
      </c>
    </row>
    <row r="44" spans="3:627" x14ac:dyDescent="0.35">
      <c r="C44" s="33" t="str">
        <f t="shared" si="21"/>
        <v/>
      </c>
      <c r="E44" s="32" t="str">
        <f t="shared" si="22"/>
        <v/>
      </c>
      <c r="F44" s="33" t="str">
        <f t="shared" si="23"/>
        <v/>
      </c>
      <c r="G44" s="33" t="str">
        <f t="shared" si="24"/>
        <v/>
      </c>
      <c r="J44" s="33" t="str">
        <f t="shared" si="25"/>
        <v/>
      </c>
      <c r="K44" s="33" t="str">
        <f t="shared" si="26"/>
        <v/>
      </c>
      <c r="L44" s="33" t="str">
        <f t="shared" si="27"/>
        <v/>
      </c>
      <c r="N44" s="33" t="str">
        <f t="shared" si="611"/>
        <v/>
      </c>
      <c r="O44" s="33" t="str">
        <f t="shared" si="612"/>
        <v/>
      </c>
      <c r="Q44" s="33" t="str">
        <f t="shared" si="28"/>
        <v/>
      </c>
      <c r="R44" s="33" t="str">
        <f t="shared" si="29"/>
        <v/>
      </c>
      <c r="U44" s="33" t="str">
        <f t="shared" si="30"/>
        <v/>
      </c>
      <c r="V44" s="33" t="str">
        <f t="shared" si="31"/>
        <v/>
      </c>
      <c r="X44" s="32"/>
      <c r="Y44" s="33" t="str">
        <f>IF(ISBLANK(X44),"",VLOOKUP(X44,resource_type!A:C,3,FALSE))</f>
        <v/>
      </c>
      <c r="Z44" s="33" t="str">
        <f>IF(ISBLANK(X44),"",VLOOKUP(X44,resource_type!A:C,2,FALSE))</f>
        <v/>
      </c>
      <c r="AA44" s="33" t="str">
        <f t="shared" si="32"/>
        <v/>
      </c>
      <c r="AB44" s="33" t="str">
        <f t="shared" si="33"/>
        <v/>
      </c>
      <c r="AC44" s="32"/>
      <c r="AD44" s="33" t="str">
        <f>IF(ISBLANK(AC44),"",VLOOKUP(AC44,resource_type!A:C,3,FALSE))</f>
        <v/>
      </c>
      <c r="AE44" s="32"/>
      <c r="AF44" s="33" t="str">
        <f>IF(ISBLANK(AE44),"",VLOOKUP(AE44,resource_type!A:C,3,FALSE))</f>
        <v/>
      </c>
      <c r="AH44" s="32"/>
      <c r="AI44" s="33" t="str">
        <f t="shared" si="34"/>
        <v/>
      </c>
      <c r="AJ44" s="32"/>
      <c r="AK44" s="33" t="str">
        <f t="shared" si="35"/>
        <v/>
      </c>
      <c r="AL44" s="32"/>
      <c r="AM44" s="33" t="str">
        <f t="shared" si="36"/>
        <v/>
      </c>
      <c r="AP44" s="36" t="str">
        <f t="shared" si="244"/>
        <v/>
      </c>
      <c r="AQ44" s="36" t="str">
        <f t="shared" si="245"/>
        <v/>
      </c>
      <c r="AT44" s="33" t="str">
        <f t="shared" si="222"/>
        <v/>
      </c>
      <c r="AU44" s="33" t="str">
        <f t="shared" si="38"/>
        <v/>
      </c>
      <c r="AV44" s="33" t="str">
        <f t="shared" si="39"/>
        <v/>
      </c>
      <c r="AW44" s="32"/>
      <c r="AX44" s="33" t="str">
        <f>IF(ISBLANK(AW44),"",VLOOKUP(AW44,role!A:E,2,FALSE))</f>
        <v/>
      </c>
      <c r="AY44" s="33" t="str">
        <f>IF(ISBLANK(AW44),"",VLOOKUP(AW44,role!A:E,3,FALSE))</f>
        <v/>
      </c>
      <c r="AZ44" s="33" t="str">
        <f>IF(ISBLANK(AW44),"",VLOOKUP(AW44,role!A:E,4,FALSE))</f>
        <v/>
      </c>
      <c r="BA44" s="33" t="str">
        <f>IF(ISBLANK(AW44),"",VLOOKUP(AW44,role!A:E,5,FALSE))</f>
        <v/>
      </c>
      <c r="BL44" s="33" t="str">
        <f t="shared" si="223"/>
        <v/>
      </c>
      <c r="BM44" s="33" t="str">
        <f t="shared" si="224"/>
        <v/>
      </c>
      <c r="BN44" s="33" t="str">
        <f t="shared" si="225"/>
        <v/>
      </c>
      <c r="BO44" s="32"/>
      <c r="BP44" s="33" t="str">
        <f>IF(ISBLANK(BO44),"",VLOOKUP(BO44,role!A:E,2,FALSE))</f>
        <v/>
      </c>
      <c r="BQ44" s="33" t="str">
        <f>IF(ISBLANK(BO44),"",VLOOKUP(BO44,role!A:E,3,FALSE))</f>
        <v/>
      </c>
      <c r="BR44" s="33" t="str">
        <f>IF(ISBLANK(BO44),"",VLOOKUP(BO44,role!A:E,4,FALSE))</f>
        <v/>
      </c>
      <c r="BS44" s="33" t="str">
        <f>IF(ISBLANK(BO44),"",VLOOKUP(BO44,role!A:E,5,FALSE))</f>
        <v/>
      </c>
      <c r="CD44" s="33" t="str">
        <f t="shared" si="40"/>
        <v/>
      </c>
      <c r="CE44" s="33" t="str">
        <f t="shared" si="41"/>
        <v/>
      </c>
      <c r="CF44" s="33" t="str">
        <f t="shared" si="42"/>
        <v/>
      </c>
      <c r="CG44" s="32"/>
      <c r="CH44" s="33" t="str">
        <f>IF(ISBLANK(CG44),"",VLOOKUP(CG44,role!A:E,2,FALSE))</f>
        <v/>
      </c>
      <c r="CI44" s="33" t="str">
        <f>IF(ISBLANK(CG44),"",VLOOKUP(CG44,role!A:E,3,FALSE))</f>
        <v/>
      </c>
      <c r="CJ44" s="33" t="str">
        <f>IF(ISBLANK(CG44),"",VLOOKUP(CG44,role!A:E,4,FALSE))</f>
        <v/>
      </c>
      <c r="CK44" s="33" t="str">
        <f>IF(ISBLANK(CG44),"",VLOOKUP(CG44,role!A:E,5,FALSE))</f>
        <v/>
      </c>
      <c r="CR44" s="32"/>
      <c r="CS44" s="32"/>
      <c r="CT44" s="41"/>
      <c r="CU44" s="32"/>
      <c r="CV44" s="33" t="str">
        <f t="shared" si="43"/>
        <v/>
      </c>
      <c r="CW44" s="33" t="str">
        <f t="shared" si="44"/>
        <v/>
      </c>
      <c r="CX44" s="33" t="str">
        <f t="shared" si="45"/>
        <v/>
      </c>
      <c r="CY44" s="32"/>
      <c r="CZ44" s="33" t="str">
        <f>IF(ISBLANK(CY44),"",VLOOKUP(CY44,role!A:E,2,FALSE))</f>
        <v/>
      </c>
      <c r="DA44" s="33" t="str">
        <f>IF(ISBLANK(CY44),"",VLOOKUP(CY44,role!A:E,3,FALSE))</f>
        <v/>
      </c>
      <c r="DB44" s="33" t="str">
        <f>IF(ISBLANK(CY44),"",VLOOKUP(CY44,role!A:E,4,FALSE))</f>
        <v/>
      </c>
      <c r="DC44" s="33" t="str">
        <f>IF(ISBLANK(CY44),"",VLOOKUP(CY44,role!A:E,5,FALSE))</f>
        <v/>
      </c>
      <c r="DJ44" s="32"/>
      <c r="DK44" s="32"/>
      <c r="DL44" s="41"/>
      <c r="DM44" s="32"/>
      <c r="DN44" s="33" t="str">
        <f t="shared" si="46"/>
        <v/>
      </c>
      <c r="DO44" s="33" t="str">
        <f t="shared" si="47"/>
        <v/>
      </c>
      <c r="DP44" s="33" t="str">
        <f t="shared" si="48"/>
        <v/>
      </c>
      <c r="DQ44" s="32"/>
      <c r="DR44" s="33" t="str">
        <f>IF(ISBLANK(DQ44),"",VLOOKUP(DQ44,role!A:E,2,FALSE))</f>
        <v/>
      </c>
      <c r="DS44" s="33" t="str">
        <f>IF(ISBLANK(DQ44),"",VLOOKUP(DQ44,role!A:E,3,FALSE))</f>
        <v/>
      </c>
      <c r="DT44" s="33" t="str">
        <f>IF(ISBLANK(DQ44),"",VLOOKUP(DQ44,role!A:E,4,FALSE))</f>
        <v/>
      </c>
      <c r="DU44" s="33" t="str">
        <f>IF(ISBLANK(DQ44),"",VLOOKUP(DQ44,role!A:E,5,FALSE))</f>
        <v/>
      </c>
      <c r="EB44" s="32"/>
      <c r="EC44" s="32"/>
      <c r="ED44" s="34"/>
      <c r="EE44" s="32"/>
      <c r="EF44" s="32"/>
      <c r="EG44" s="33" t="str">
        <f t="shared" si="49"/>
        <v/>
      </c>
      <c r="EH44" s="33" t="str">
        <f t="shared" si="50"/>
        <v/>
      </c>
      <c r="EI44" s="33" t="str">
        <f t="shared" si="51"/>
        <v/>
      </c>
      <c r="EJ44" s="32"/>
      <c r="EK44" s="33" t="str">
        <f>IF(ISBLANK(EJ44),"",VLOOKUP(EJ44,role!A:E,2,FALSE))</f>
        <v/>
      </c>
      <c r="EL44" s="33" t="str">
        <f>IF(ISBLANK(EJ44),"",VLOOKUP(EJ44,role!A:E,3,FALSE))</f>
        <v/>
      </c>
      <c r="EM44" s="33" t="str">
        <f>IF(ISBLANK(EJ44),"",VLOOKUP(EJ44,role!A:E,4,FALSE))</f>
        <v/>
      </c>
      <c r="EN44" s="33" t="str">
        <f>IF(ISBLANK(EJ44),"",VLOOKUP(EJ44,role!A:E,5,FALSE))</f>
        <v/>
      </c>
      <c r="EU44" s="32"/>
      <c r="EV44" s="32"/>
      <c r="EW44" s="41"/>
      <c r="EX44" s="32"/>
      <c r="EY44" s="33" t="str">
        <f t="shared" si="52"/>
        <v/>
      </c>
      <c r="EZ44" s="33" t="str">
        <f t="shared" si="53"/>
        <v/>
      </c>
      <c r="FA44" s="33" t="str">
        <f t="shared" si="54"/>
        <v/>
      </c>
      <c r="FB44" s="32"/>
      <c r="FC44" s="33" t="str">
        <f>IF(ISBLANK(FB44),"",VLOOKUP(FB44,role!A:E,2,FALSE))</f>
        <v/>
      </c>
      <c r="FD44" s="33" t="str">
        <f>IF(ISBLANK(FB44),"",VLOOKUP(FB44,role!A:E,3,FALSE))</f>
        <v/>
      </c>
      <c r="FE44" s="33" t="str">
        <f>IF(ISBLANK(FB44),"",VLOOKUP(FB44,role!A:E,4,FALSE))</f>
        <v/>
      </c>
      <c r="FF44" s="33" t="str">
        <f>IF(ISBLANK(FB44),"",VLOOKUP(FB44,role!A:E,5,FALSE))</f>
        <v/>
      </c>
      <c r="FM44" s="32"/>
      <c r="FN44" s="32"/>
      <c r="FO44" s="41"/>
      <c r="FP44" s="32"/>
      <c r="FQ44" s="33" t="str">
        <f t="shared" si="55"/>
        <v/>
      </c>
      <c r="FR44" s="33" t="str">
        <f t="shared" si="56"/>
        <v/>
      </c>
      <c r="FS44" s="33" t="str">
        <f t="shared" si="57"/>
        <v/>
      </c>
      <c r="FT44" s="32"/>
      <c r="FU44" s="33" t="str">
        <f>IF(ISBLANK(FT44),"",VLOOKUP(FT44,role!A:E,2,FALSE))</f>
        <v/>
      </c>
      <c r="FV44" s="33" t="str">
        <f>IF(ISBLANK(FT44),"",VLOOKUP(FT44,role!A:E,3,FALSE))</f>
        <v/>
      </c>
      <c r="FW44" s="33" t="str">
        <f>IF(ISBLANK(FT44),"",VLOOKUP(FT44,role!A:E,4,FALSE))</f>
        <v/>
      </c>
      <c r="FX44" s="33" t="str">
        <f>IF(ISBLANK(FT44),"",VLOOKUP(FT44,role!A:E,5,FALSE))</f>
        <v/>
      </c>
      <c r="GE44" s="32"/>
      <c r="GF44" s="32"/>
      <c r="GG44" s="41"/>
      <c r="GH44" s="32"/>
      <c r="GI44" s="33" t="str">
        <f t="shared" si="58"/>
        <v/>
      </c>
      <c r="GJ44" s="33" t="str">
        <f t="shared" si="59"/>
        <v/>
      </c>
      <c r="GK44" s="33" t="str">
        <f t="shared" si="60"/>
        <v/>
      </c>
      <c r="GL44" s="32"/>
      <c r="GM44" s="33" t="str">
        <f>IF(ISBLANK(GL44),"",VLOOKUP(GL44,role!A:E,2,FALSE))</f>
        <v/>
      </c>
      <c r="GN44" s="33" t="str">
        <f>IF(ISBLANK(GL44),"",VLOOKUP(GL44,role!A:E,3,FALSE))</f>
        <v/>
      </c>
      <c r="GO44" s="33" t="str">
        <f>IF(ISBLANK(GL44),"",VLOOKUP(GL44,role!A:E,4,FALSE))</f>
        <v/>
      </c>
      <c r="GP44" s="33" t="str">
        <f>IF(ISBLANK(GL44),"",VLOOKUP(GL44,role!A:E,5,FALSE))</f>
        <v/>
      </c>
      <c r="GW44" s="32"/>
      <c r="GX44" s="32"/>
      <c r="GY44" s="41"/>
      <c r="GZ44" s="32"/>
      <c r="HA44" s="33" t="str">
        <f t="shared" si="61"/>
        <v/>
      </c>
      <c r="HB44" s="33" t="str">
        <f t="shared" si="62"/>
        <v/>
      </c>
      <c r="HC44" s="33" t="str">
        <f t="shared" si="63"/>
        <v/>
      </c>
      <c r="HD44" s="32"/>
      <c r="HE44" s="33" t="str">
        <f>IF(ISBLANK(HD44),"",VLOOKUP(HD44,role!A:E,2,FALSE))</f>
        <v/>
      </c>
      <c r="HF44" s="33" t="str">
        <f>IF(ISBLANK(HD44),"",VLOOKUP(HD44,role!A:E,3,FALSE))</f>
        <v/>
      </c>
      <c r="HG44" s="33" t="str">
        <f>IF(ISBLANK(HD44),"",VLOOKUP(HD44,role!A:E,4,FALSE))</f>
        <v/>
      </c>
      <c r="HH44" s="33" t="str">
        <f>IF(ISBLANK(HD44),"",VLOOKUP(HD44,role!A:E,5,FALSE))</f>
        <v/>
      </c>
      <c r="HO44" s="32"/>
      <c r="HP44" s="32"/>
      <c r="HQ44" s="34"/>
      <c r="HR44" s="32"/>
      <c r="HS44" s="32"/>
      <c r="HT44" s="33" t="str">
        <f t="shared" si="64"/>
        <v/>
      </c>
      <c r="HU44" s="33" t="str">
        <f t="shared" si="65"/>
        <v/>
      </c>
      <c r="HV44" s="33" t="str">
        <f t="shared" si="66"/>
        <v/>
      </c>
      <c r="HW44" s="32"/>
      <c r="HX44" s="33" t="str">
        <f>IF(ISBLANK(HW44),"",VLOOKUP(HW44,role!A:E,2,FALSE))</f>
        <v/>
      </c>
      <c r="HY44" s="33" t="str">
        <f>IF(ISBLANK(HW44),"",VLOOKUP(HW44,role!A:E,3,FALSE))</f>
        <v/>
      </c>
      <c r="HZ44" s="33" t="str">
        <f>IF(ISBLANK(HW44),"",VLOOKUP(HW44,role!A:E,4,FALSE))</f>
        <v/>
      </c>
      <c r="IA44" s="33" t="str">
        <f>IF(ISBLANK(HW44),"",VLOOKUP(HW44,role!A:E,5,FALSE))</f>
        <v/>
      </c>
      <c r="IH44" s="32"/>
      <c r="II44" s="32"/>
      <c r="IJ44" s="41"/>
      <c r="IK44" s="32"/>
      <c r="IL44" s="33" t="str">
        <f t="shared" si="67"/>
        <v/>
      </c>
      <c r="IM44" s="33" t="str">
        <f t="shared" si="68"/>
        <v/>
      </c>
      <c r="IN44" s="33" t="str">
        <f t="shared" si="69"/>
        <v/>
      </c>
      <c r="IO44" s="32"/>
      <c r="IP44" s="33" t="str">
        <f>IF(ISBLANK(IO44),"",VLOOKUP(IO44,role!A:E,2,FALSE))</f>
        <v/>
      </c>
      <c r="IQ44" s="33" t="str">
        <f>IF(ISBLANK(IO44),"",VLOOKUP(IO44,role!A:E,3,FALSE))</f>
        <v/>
      </c>
      <c r="IR44" s="33" t="str">
        <f>IF(ISBLANK(IO44),"",VLOOKUP(IO44,role!A:E,4,FALSE))</f>
        <v/>
      </c>
      <c r="IS44" s="33" t="str">
        <f>IF(ISBLANK(IO44),"",VLOOKUP(IO44,role!A:E,5,FALSE))</f>
        <v/>
      </c>
      <c r="IZ44" s="32"/>
      <c r="JA44" s="32"/>
      <c r="JB44" s="41"/>
      <c r="JC44" s="32"/>
      <c r="JD44" s="33" t="str">
        <f t="shared" si="70"/>
        <v/>
      </c>
      <c r="JE44" s="33" t="str">
        <f t="shared" si="71"/>
        <v/>
      </c>
      <c r="JF44" s="33" t="str">
        <f t="shared" si="72"/>
        <v/>
      </c>
      <c r="JG44" s="32"/>
      <c r="JH44" s="33" t="str">
        <f>IF(ISBLANK(JG44),"",VLOOKUP(JG44,role!A:E,2,FALSE))</f>
        <v/>
      </c>
      <c r="JI44" s="33" t="str">
        <f>IF(ISBLANK(JG44),"",VLOOKUP(JG44,role!A:E,3,FALSE))</f>
        <v/>
      </c>
      <c r="JJ44" s="33" t="str">
        <f>IF(ISBLANK(JG44),"",VLOOKUP(JG44,role!A:E,4,FALSE))</f>
        <v/>
      </c>
      <c r="JK44" s="33" t="str">
        <f>IF(ISBLANK(JG44),"",VLOOKUP(JG44,role!A:E,5,FALSE))</f>
        <v/>
      </c>
      <c r="JR44" s="32"/>
      <c r="JS44" s="32"/>
      <c r="JT44" s="41"/>
      <c r="JU44" s="32"/>
      <c r="JV44" s="33" t="str">
        <f t="shared" si="73"/>
        <v/>
      </c>
      <c r="JW44" s="33" t="str">
        <f t="shared" si="74"/>
        <v/>
      </c>
      <c r="JX44" s="33" t="str">
        <f t="shared" si="75"/>
        <v/>
      </c>
      <c r="JY44" s="32"/>
      <c r="JZ44" s="33" t="str">
        <f>IF(ISBLANK(JY44),"",VLOOKUP(JY44,role!A:E,2,FALSE))</f>
        <v/>
      </c>
      <c r="KA44" s="33" t="str">
        <f>IF(ISBLANK(JY44),"",VLOOKUP(JY44,role!A:E,3,FALSE))</f>
        <v/>
      </c>
      <c r="KB44" s="33" t="str">
        <f>IF(ISBLANK(JY44),"",VLOOKUP(JY44,role!A:E,4,FALSE))</f>
        <v/>
      </c>
      <c r="KC44" s="33" t="str">
        <f>IF(ISBLANK(JY44),"",VLOOKUP(JY44,role!A:E,5,FALSE))</f>
        <v/>
      </c>
      <c r="KJ44" s="32"/>
      <c r="KK44" s="32"/>
      <c r="KL44" s="41"/>
      <c r="KM44" s="32"/>
      <c r="KN44" s="33" t="str">
        <f t="shared" si="76"/>
        <v/>
      </c>
      <c r="KO44" s="33" t="str">
        <f t="shared" si="77"/>
        <v/>
      </c>
      <c r="KP44" s="33" t="str">
        <f t="shared" si="78"/>
        <v/>
      </c>
      <c r="KQ44" s="32"/>
      <c r="KR44" s="33" t="str">
        <f>IF(ISBLANK(KQ44),"",VLOOKUP(KQ44,role!A:E,2,FALSE))</f>
        <v/>
      </c>
      <c r="KS44" s="33" t="str">
        <f>IF(ISBLANK(KQ44),"",VLOOKUP(KQ44,role!A:E,3,FALSE))</f>
        <v/>
      </c>
      <c r="KT44" s="33" t="str">
        <f>IF(ISBLANK(KQ44),"",VLOOKUP(KQ44,role!A:E,4,FALSE))</f>
        <v/>
      </c>
      <c r="KU44" s="33" t="str">
        <f>IF(ISBLANK(KQ44),"",VLOOKUP(KQ44,role!A:E,5,FALSE))</f>
        <v/>
      </c>
      <c r="LB44" s="32"/>
      <c r="LC44" s="32"/>
      <c r="LD44" s="41"/>
      <c r="LE44" s="32"/>
      <c r="LF44" s="33" t="str">
        <f t="shared" si="79"/>
        <v/>
      </c>
      <c r="LG44" s="33" t="str">
        <f t="shared" si="80"/>
        <v/>
      </c>
      <c r="LH44" s="33" t="str">
        <f t="shared" si="81"/>
        <v/>
      </c>
      <c r="LI44" s="32"/>
      <c r="LJ44" s="33" t="str">
        <f>IF(ISBLANK(LI44),"",VLOOKUP(LI44,role!A:E,2,FALSE))</f>
        <v/>
      </c>
      <c r="LK44" s="33" t="str">
        <f>IF(ISBLANK(LI44),"",VLOOKUP(LI44,role!A:E,3,FALSE))</f>
        <v/>
      </c>
      <c r="LL44" s="33" t="str">
        <f>IF(ISBLANK(LI44),"",VLOOKUP(LI44,role!A:E,4,FALSE))</f>
        <v/>
      </c>
      <c r="LM44" s="33" t="str">
        <f>IF(ISBLANK(LI44),"",VLOOKUP(LI44,role!A:E,5,FALSE))</f>
        <v/>
      </c>
      <c r="LT44" s="32"/>
      <c r="LU44" s="32"/>
      <c r="LV44" s="41"/>
      <c r="LW44" s="32"/>
      <c r="LX44" s="33" t="str">
        <f t="shared" si="82"/>
        <v/>
      </c>
      <c r="LY44" s="33" t="str">
        <f t="shared" si="83"/>
        <v/>
      </c>
      <c r="LZ44" s="33" t="str">
        <f t="shared" si="84"/>
        <v/>
      </c>
      <c r="MA44" s="32"/>
      <c r="MB44" s="33" t="str">
        <f>IF(ISBLANK(MA44),"",VLOOKUP(MA44,role!A:E,2,FALSE))</f>
        <v/>
      </c>
      <c r="MC44" s="33" t="str">
        <f>IF(ISBLANK(MA44),"",VLOOKUP(MA44,role!A:E,3,FALSE))</f>
        <v/>
      </c>
      <c r="MD44" s="33" t="str">
        <f>IF(ISBLANK(MA44),"",VLOOKUP(MA44,role!A:E,4,FALSE))</f>
        <v/>
      </c>
      <c r="ME44" s="33" t="str">
        <f>IF(ISBLANK(MA44),"",VLOOKUP(MA44,role!A:E,5,FALSE))</f>
        <v/>
      </c>
      <c r="ML44" s="32"/>
      <c r="MM44" s="32"/>
      <c r="MN44" s="41"/>
      <c r="MO44" s="32"/>
      <c r="MP44" s="33" t="str">
        <f t="shared" si="85"/>
        <v/>
      </c>
      <c r="MQ44" s="33" t="str">
        <f t="shared" si="86"/>
        <v/>
      </c>
      <c r="MR44" s="33" t="str">
        <f t="shared" si="87"/>
        <v/>
      </c>
      <c r="MS44" s="32"/>
      <c r="MT44" s="33" t="str">
        <f>IF(ISBLANK(MS44),"",VLOOKUP(MS44,role!A:E,2,FALSE))</f>
        <v/>
      </c>
      <c r="MU44" s="33" t="str">
        <f>IF(ISBLANK(MS44),"",VLOOKUP(MS44,role!A:E,3,FALSE))</f>
        <v/>
      </c>
      <c r="MV44" s="33" t="str">
        <f>IF(ISBLANK(MS44),"",VLOOKUP(MS44,role!A:E,4,FALSE))</f>
        <v/>
      </c>
      <c r="MW44" s="33" t="str">
        <f>IF(ISBLANK(MS44),"",VLOOKUP(MS44,role!A:E,5,FALSE))</f>
        <v/>
      </c>
      <c r="ND44" s="32"/>
      <c r="NE44" s="32"/>
      <c r="NF44" s="41"/>
      <c r="NG44" s="32"/>
      <c r="NH44" s="33" t="str">
        <f t="shared" si="88"/>
        <v/>
      </c>
      <c r="NI44" s="33" t="str">
        <f t="shared" si="89"/>
        <v/>
      </c>
      <c r="NJ44" s="33" t="str">
        <f t="shared" si="90"/>
        <v/>
      </c>
      <c r="NK44" s="32"/>
      <c r="NL44" s="33" t="str">
        <f>IF(ISBLANK(NK44),"",VLOOKUP(NK44,role!A:E,2,FALSE))</f>
        <v/>
      </c>
      <c r="NM44" s="33" t="str">
        <f>IF(ISBLANK(NK44),"",VLOOKUP(NK44,role!A:E,3,FALSE))</f>
        <v/>
      </c>
      <c r="NN44" s="33" t="str">
        <f>IF(ISBLANK(NK44),"",VLOOKUP(NK44,role!A:E,4,FALSE))</f>
        <v/>
      </c>
      <c r="NO44" s="33" t="str">
        <f>IF(ISBLANK(NK44),"",VLOOKUP(NK44,role!A:E,5,FALSE))</f>
        <v/>
      </c>
      <c r="NV44" s="32"/>
      <c r="NW44" s="32"/>
      <c r="NX44" s="41"/>
      <c r="NY44" s="32"/>
      <c r="NZ44" s="33" t="str">
        <f t="shared" si="91"/>
        <v/>
      </c>
      <c r="OA44" s="33" t="str">
        <f t="shared" si="92"/>
        <v/>
      </c>
      <c r="OB44" s="33" t="str">
        <f t="shared" si="93"/>
        <v/>
      </c>
      <c r="OC44" s="32"/>
      <c r="OD44" s="33" t="str">
        <f>IF(ISBLANK(OC44),"",VLOOKUP(OC44,role!A:E,2,FALSE))</f>
        <v/>
      </c>
      <c r="OE44" s="33" t="str">
        <f>IF(ISBLANK(OC44),"",VLOOKUP(OC44,role!A:E,3,FALSE))</f>
        <v/>
      </c>
      <c r="OF44" s="33" t="str">
        <f>IF(ISBLANK(OC44),"",VLOOKUP(OC44,role!A:E,4,FALSE))</f>
        <v/>
      </c>
      <c r="OG44" s="33" t="str">
        <f>IF(ISBLANK(OC44),"",VLOOKUP(OC44,role!A:E,5,FALSE))</f>
        <v/>
      </c>
      <c r="OR44" s="36" t="str">
        <f t="shared" si="94"/>
        <v/>
      </c>
      <c r="OS44" s="33" t="str">
        <f t="shared" si="95"/>
        <v/>
      </c>
      <c r="OT44" s="33" t="str">
        <f t="shared" si="226"/>
        <v/>
      </c>
      <c r="OU44" s="33" t="str">
        <f t="shared" si="227"/>
        <v/>
      </c>
      <c r="OV44" s="33" t="str">
        <f t="shared" si="228"/>
        <v/>
      </c>
      <c r="OW44" s="33" t="str">
        <f t="shared" si="229"/>
        <v/>
      </c>
      <c r="OY44" s="36" t="str">
        <f t="shared" si="100"/>
        <v/>
      </c>
      <c r="OZ44" s="33" t="str">
        <f t="shared" si="101"/>
        <v/>
      </c>
      <c r="PA44" s="33" t="str">
        <f t="shared" si="102"/>
        <v/>
      </c>
      <c r="PB44" s="33" t="str">
        <f t="shared" si="103"/>
        <v/>
      </c>
      <c r="PC44" s="33" t="str">
        <f t="shared" si="104"/>
        <v/>
      </c>
      <c r="PD44" s="33" t="str">
        <f t="shared" si="105"/>
        <v/>
      </c>
      <c r="PF44" s="36" t="str">
        <f t="shared" si="106"/>
        <v/>
      </c>
      <c r="PG44" s="33" t="str">
        <f t="shared" si="107"/>
        <v/>
      </c>
      <c r="PH44" s="33" t="str">
        <f t="shared" si="108"/>
        <v/>
      </c>
      <c r="PI44" s="33" t="str">
        <f t="shared" si="109"/>
        <v/>
      </c>
      <c r="PJ44" s="33" t="str">
        <f t="shared" si="110"/>
        <v/>
      </c>
      <c r="PK44" s="33" t="str">
        <f t="shared" si="111"/>
        <v/>
      </c>
      <c r="PM44" s="36" t="str">
        <f t="shared" si="112"/>
        <v/>
      </c>
      <c r="PN44" s="33" t="str">
        <f t="shared" si="113"/>
        <v/>
      </c>
      <c r="PO44" s="33" t="str">
        <f t="shared" si="114"/>
        <v/>
      </c>
      <c r="PP44" s="33" t="str">
        <f t="shared" si="115"/>
        <v/>
      </c>
      <c r="PQ44" s="33" t="str">
        <f t="shared" si="116"/>
        <v/>
      </c>
      <c r="PR44" s="33" t="str">
        <f t="shared" si="117"/>
        <v/>
      </c>
      <c r="PT44" s="36" t="str">
        <f t="shared" si="118"/>
        <v/>
      </c>
      <c r="PU44" s="33" t="str">
        <f t="shared" si="119"/>
        <v/>
      </c>
      <c r="PV44" s="33" t="str">
        <f t="shared" si="120"/>
        <v/>
      </c>
      <c r="PW44" s="33" t="str">
        <f t="shared" si="121"/>
        <v/>
      </c>
      <c r="PX44" s="33" t="str">
        <f t="shared" si="122"/>
        <v/>
      </c>
      <c r="PY44" s="33" t="str">
        <f t="shared" si="123"/>
        <v/>
      </c>
      <c r="QB44" s="36" t="str">
        <f t="shared" si="124"/>
        <v/>
      </c>
      <c r="QC44" s="33" t="str">
        <f t="shared" si="125"/>
        <v/>
      </c>
      <c r="QD44" s="33" t="str">
        <f t="shared" si="126"/>
        <v/>
      </c>
      <c r="QE44" s="33" t="str">
        <f t="shared" si="127"/>
        <v/>
      </c>
      <c r="QF44" s="33" t="str">
        <f t="shared" si="128"/>
        <v/>
      </c>
      <c r="QG44" s="33" t="str">
        <f t="shared" si="129"/>
        <v/>
      </c>
      <c r="QI44" s="36" t="str">
        <f t="shared" si="130"/>
        <v/>
      </c>
      <c r="QJ44" s="33" t="str">
        <f t="shared" si="131"/>
        <v/>
      </c>
      <c r="QK44" s="33" t="str">
        <f t="shared" si="132"/>
        <v/>
      </c>
      <c r="QL44" s="33" t="str">
        <f t="shared" si="133"/>
        <v/>
      </c>
      <c r="QM44" s="33" t="str">
        <f t="shared" si="134"/>
        <v/>
      </c>
      <c r="QN44" s="33" t="str">
        <f t="shared" si="135"/>
        <v/>
      </c>
      <c r="QP44" s="36" t="str">
        <f t="shared" si="136"/>
        <v/>
      </c>
      <c r="QQ44" s="33" t="str">
        <f t="shared" si="137"/>
        <v/>
      </c>
      <c r="QR44" s="33" t="str">
        <f t="shared" si="138"/>
        <v/>
      </c>
      <c r="QS44" s="33" t="str">
        <f t="shared" si="139"/>
        <v/>
      </c>
      <c r="QT44" s="33" t="str">
        <f t="shared" si="140"/>
        <v/>
      </c>
      <c r="QU44" s="33" t="str">
        <f t="shared" si="141"/>
        <v/>
      </c>
      <c r="QW44" s="36" t="str">
        <f t="shared" si="142"/>
        <v/>
      </c>
      <c r="QX44" s="33" t="str">
        <f t="shared" si="143"/>
        <v/>
      </c>
      <c r="QY44" s="33" t="str">
        <f t="shared" si="144"/>
        <v/>
      </c>
      <c r="QZ44" s="33" t="str">
        <f t="shared" si="145"/>
        <v/>
      </c>
      <c r="RA44" s="33" t="str">
        <f t="shared" si="146"/>
        <v/>
      </c>
      <c r="RB44" s="33" t="str">
        <f t="shared" si="147"/>
        <v/>
      </c>
      <c r="RD44" s="36" t="str">
        <f t="shared" si="148"/>
        <v/>
      </c>
      <c r="RE44" s="33" t="str">
        <f t="shared" si="149"/>
        <v/>
      </c>
      <c r="RF44" s="33" t="str">
        <f t="shared" si="150"/>
        <v/>
      </c>
      <c r="RG44" s="33" t="str">
        <f t="shared" si="151"/>
        <v/>
      </c>
      <c r="RH44" s="33" t="str">
        <f t="shared" si="152"/>
        <v/>
      </c>
      <c r="RI44" s="33" t="str">
        <f t="shared" si="153"/>
        <v/>
      </c>
      <c r="RM44" s="33" t="str">
        <f t="shared" si="154"/>
        <v/>
      </c>
      <c r="RO44" s="33" t="str">
        <f t="shared" si="155"/>
        <v/>
      </c>
      <c r="RQ44" s="33" t="str">
        <f t="shared" si="156"/>
        <v/>
      </c>
      <c r="RS44" s="33" t="str">
        <f t="shared" si="156"/>
        <v/>
      </c>
      <c r="RU44" s="33" t="str">
        <f t="shared" ref="RU44" si="736">IF(ISBLANK(RT44),"","topic")</f>
        <v/>
      </c>
      <c r="RW44" s="33" t="str">
        <f t="shared" ref="RW44" si="737">IF(ISBLANK(RV44),"","topic")</f>
        <v/>
      </c>
      <c r="RY44" s="33" t="str">
        <f t="shared" ref="RY44" si="738">IF(ISBLANK(RX44),"","topic")</f>
        <v/>
      </c>
      <c r="SA44" s="33" t="str">
        <f t="shared" ref="SA44" si="739">IF(ISBLANK(RZ44),"","topic")</f>
        <v/>
      </c>
      <c r="SC44" s="33" t="str">
        <f t="shared" ref="SC44" si="740">IF(ISBLANK(SB44),"","topic")</f>
        <v/>
      </c>
      <c r="SE44" s="33" t="str">
        <f t="shared" ref="SE44" si="741">IF(ISBLANK(SD44),"","topic")</f>
        <v/>
      </c>
      <c r="SG44" s="33" t="str">
        <f t="shared" ref="SG44" si="742">IF(ISBLANK(SF44),"","topic")</f>
        <v/>
      </c>
      <c r="SJ44" s="33" t="str">
        <f t="shared" si="164"/>
        <v/>
      </c>
      <c r="SL44" s="33" t="str">
        <f t="shared" si="165"/>
        <v/>
      </c>
      <c r="SN44" s="33" t="str">
        <f t="shared" si="166"/>
        <v/>
      </c>
      <c r="SP44" s="33" t="str">
        <f t="shared" si="167"/>
        <v/>
      </c>
      <c r="SR44" s="33" t="str">
        <f t="shared" si="168"/>
        <v/>
      </c>
      <c r="SU44" s="33" t="str">
        <f t="shared" si="169"/>
        <v/>
      </c>
      <c r="SW44" s="33" t="str">
        <f t="shared" si="169"/>
        <v/>
      </c>
      <c r="SY44" s="33" t="str">
        <f t="shared" si="169"/>
        <v/>
      </c>
      <c r="TA44" s="33" t="str">
        <f t="shared" si="169"/>
        <v/>
      </c>
      <c r="TC44" s="33" t="str">
        <f t="shared" si="170"/>
        <v/>
      </c>
      <c r="TF44" s="33" t="str">
        <f t="shared" si="171"/>
        <v/>
      </c>
      <c r="TH44" s="33" t="str">
        <f t="shared" si="171"/>
        <v/>
      </c>
      <c r="TJ44" s="33" t="str">
        <f t="shared" ref="TJ44" si="743">IF(ISBLANK(TI44),"","geographic")</f>
        <v/>
      </c>
      <c r="TL44" s="33" t="str">
        <f t="shared" ref="TL44" si="744">IF(ISBLANK(TK44),"","geographic")</f>
        <v/>
      </c>
      <c r="TN44" s="33" t="str">
        <f t="shared" ref="TN44" si="745">IF(ISBLANK(TM44),"","geographic")</f>
        <v/>
      </c>
      <c r="TQ44" s="33" t="str">
        <f t="shared" si="175"/>
        <v/>
      </c>
      <c r="TS44" s="33" t="str">
        <f t="shared" si="175"/>
        <v/>
      </c>
      <c r="TU44" s="33" t="str">
        <f t="shared" ref="TU44" si="746">IF(ISBLANK(TT44),"","temporal")</f>
        <v/>
      </c>
      <c r="TW44" s="33" t="str">
        <f t="shared" ref="TW44" si="747">IF(ISBLANK(TV44),"","temporal")</f>
        <v/>
      </c>
      <c r="TY44" s="33" t="str">
        <f t="shared" ref="TY44" si="748">IF(ISBLANK(TX44),"","temporal")</f>
        <v/>
      </c>
      <c r="UA44" s="32"/>
      <c r="UB44" s="33" t="str">
        <f t="shared" si="179"/>
        <v/>
      </c>
      <c r="UC44" s="33" t="str">
        <f t="shared" si="180"/>
        <v/>
      </c>
      <c r="UD44" s="32"/>
      <c r="UE44" s="33" t="str">
        <f t="shared" si="181"/>
        <v/>
      </c>
      <c r="UF44" s="33" t="str">
        <f t="shared" si="259"/>
        <v/>
      </c>
      <c r="UG44" s="32"/>
      <c r="UH44" s="33" t="str">
        <f t="shared" si="183"/>
        <v/>
      </c>
      <c r="UI44" s="33" t="str">
        <f t="shared" si="184"/>
        <v/>
      </c>
      <c r="UJ44" s="32"/>
      <c r="UK44" s="33" t="str">
        <f t="shared" si="185"/>
        <v/>
      </c>
      <c r="UL44" s="33" t="str">
        <f t="shared" si="186"/>
        <v/>
      </c>
      <c r="UM44" s="32"/>
      <c r="UN44" s="33" t="str">
        <f t="shared" si="187"/>
        <v/>
      </c>
      <c r="UO44" s="33" t="str">
        <f t="shared" si="188"/>
        <v/>
      </c>
      <c r="UR44" s="36" t="str">
        <f t="shared" si="189"/>
        <v/>
      </c>
      <c r="US44" s="36" t="str">
        <f t="shared" si="626"/>
        <v/>
      </c>
      <c r="UU44" s="36" t="str">
        <f t="shared" si="190"/>
        <v/>
      </c>
      <c r="UV44" s="36" t="str">
        <f t="shared" si="627"/>
        <v/>
      </c>
      <c r="UX44" s="36" t="str">
        <f t="shared" si="191"/>
        <v/>
      </c>
      <c r="UY44" s="36" t="str">
        <f t="shared" si="628"/>
        <v/>
      </c>
      <c r="VA44" s="36" t="str">
        <f t="shared" si="192"/>
        <v/>
      </c>
      <c r="VB44" s="36" t="str">
        <f t="shared" si="629"/>
        <v/>
      </c>
      <c r="VD44" s="36" t="str">
        <f t="shared" si="193"/>
        <v/>
      </c>
      <c r="VE44" s="36" t="str">
        <f t="shared" si="630"/>
        <v/>
      </c>
      <c r="VH44" s="36" t="str">
        <f t="shared" si="194"/>
        <v/>
      </c>
      <c r="VI44" s="36" t="str">
        <f t="shared" si="631"/>
        <v/>
      </c>
      <c r="VK44" s="36" t="str">
        <f t="shared" si="195"/>
        <v/>
      </c>
      <c r="VL44" s="36" t="str">
        <f t="shared" si="632"/>
        <v/>
      </c>
      <c r="VN44" s="36" t="str">
        <f t="shared" si="196"/>
        <v/>
      </c>
      <c r="VO44" s="36" t="str">
        <f t="shared" si="633"/>
        <v/>
      </c>
      <c r="VQ44" s="36" t="str">
        <f t="shared" si="197"/>
        <v/>
      </c>
      <c r="VR44" s="36" t="str">
        <f t="shared" si="634"/>
        <v/>
      </c>
      <c r="VT44" s="36" t="str">
        <f t="shared" si="198"/>
        <v/>
      </c>
      <c r="VU44" s="36" t="str">
        <f t="shared" si="635"/>
        <v/>
      </c>
      <c r="VY44" s="33" t="str">
        <f t="shared" si="243"/>
        <v/>
      </c>
      <c r="WB44" s="36" t="str">
        <f t="shared" si="199"/>
        <v/>
      </c>
      <c r="WC44" s="33" t="str">
        <f t="shared" si="200"/>
        <v/>
      </c>
      <c r="WD44" s="32"/>
      <c r="WE44" s="32"/>
      <c r="WF44" s="36" t="str">
        <f t="shared" si="201"/>
        <v/>
      </c>
      <c r="WG44" s="33" t="str">
        <f t="shared" si="202"/>
        <v/>
      </c>
      <c r="WH44" s="32"/>
      <c r="WI44" s="32"/>
      <c r="WJ44" s="36" t="str">
        <f t="shared" si="203"/>
        <v/>
      </c>
      <c r="WK44" s="33" t="str">
        <f t="shared" si="204"/>
        <v/>
      </c>
      <c r="WL44" s="32"/>
      <c r="WM44" s="32"/>
      <c r="WN44" s="36" t="str">
        <f t="shared" si="205"/>
        <v/>
      </c>
      <c r="WO44" s="33" t="str">
        <f t="shared" si="206"/>
        <v/>
      </c>
      <c r="WP44" s="33"/>
      <c r="WQ44" s="32"/>
      <c r="WR44" s="36" t="str">
        <f t="shared" si="207"/>
        <v/>
      </c>
      <c r="WS44" s="33" t="str">
        <f t="shared" si="208"/>
        <v/>
      </c>
      <c r="WU44" s="33" t="str">
        <f t="shared" si="636"/>
        <v/>
      </c>
      <c r="WV44" s="33" t="str">
        <f t="shared" si="637"/>
        <v/>
      </c>
      <c r="WW44" s="33" t="str">
        <f t="shared" si="638"/>
        <v/>
      </c>
      <c r="WX44" s="33" t="str">
        <f t="shared" si="639"/>
        <v/>
      </c>
      <c r="WY44" s="33" t="str">
        <f t="shared" si="640"/>
        <v/>
      </c>
      <c r="WZ44" s="33" t="str">
        <f t="shared" si="641"/>
        <v/>
      </c>
      <c r="XA44" s="33" t="str">
        <f t="shared" si="642"/>
        <v/>
      </c>
      <c r="XB44" s="33" t="str">
        <f t="shared" si="643"/>
        <v/>
      </c>
      <c r="XC44" s="33" t="str">
        <f t="shared" si="644"/>
        <v/>
      </c>
    </row>
    <row r="45" spans="3:627" x14ac:dyDescent="0.35">
      <c r="C45" s="33" t="str">
        <f t="shared" si="21"/>
        <v/>
      </c>
      <c r="E45" s="32" t="str">
        <f t="shared" si="22"/>
        <v/>
      </c>
      <c r="F45" s="33" t="str">
        <f t="shared" si="23"/>
        <v/>
      </c>
      <c r="G45" s="33" t="str">
        <f t="shared" si="24"/>
        <v/>
      </c>
      <c r="J45" s="33" t="str">
        <f t="shared" si="25"/>
        <v/>
      </c>
      <c r="K45" s="33" t="str">
        <f t="shared" si="26"/>
        <v/>
      </c>
      <c r="L45" s="33" t="str">
        <f t="shared" si="27"/>
        <v/>
      </c>
      <c r="N45" s="33" t="str">
        <f t="shared" si="611"/>
        <v/>
      </c>
      <c r="O45" s="33" t="str">
        <f t="shared" si="612"/>
        <v/>
      </c>
      <c r="Q45" s="33" t="str">
        <f t="shared" si="28"/>
        <v/>
      </c>
      <c r="R45" s="33" t="str">
        <f t="shared" si="29"/>
        <v/>
      </c>
      <c r="U45" s="33" t="str">
        <f t="shared" si="30"/>
        <v/>
      </c>
      <c r="V45" s="33" t="str">
        <f t="shared" si="31"/>
        <v/>
      </c>
      <c r="X45" s="32"/>
      <c r="Y45" s="33" t="str">
        <f>IF(ISBLANK(X45),"",VLOOKUP(X45,resource_type!A:C,3,FALSE))</f>
        <v/>
      </c>
      <c r="Z45" s="33" t="str">
        <f>IF(ISBLANK(X45),"",VLOOKUP(X45,resource_type!A:C,2,FALSE))</f>
        <v/>
      </c>
      <c r="AA45" s="33" t="str">
        <f t="shared" si="32"/>
        <v/>
      </c>
      <c r="AB45" s="33" t="str">
        <f t="shared" si="33"/>
        <v/>
      </c>
      <c r="AC45" s="32"/>
      <c r="AD45" s="33" t="str">
        <f>IF(ISBLANK(AC45),"",VLOOKUP(AC45,resource_type!A:C,3,FALSE))</f>
        <v/>
      </c>
      <c r="AE45" s="32"/>
      <c r="AF45" s="33" t="str">
        <f>IF(ISBLANK(AE45),"",VLOOKUP(AE45,resource_type!A:C,3,FALSE))</f>
        <v/>
      </c>
      <c r="AH45" s="32"/>
      <c r="AI45" s="33" t="str">
        <f t="shared" si="34"/>
        <v/>
      </c>
      <c r="AJ45" s="32"/>
      <c r="AK45" s="33" t="str">
        <f t="shared" si="35"/>
        <v/>
      </c>
      <c r="AL45" s="32"/>
      <c r="AM45" s="33" t="str">
        <f t="shared" si="36"/>
        <v/>
      </c>
      <c r="AP45" s="36" t="str">
        <f t="shared" si="244"/>
        <v/>
      </c>
      <c r="AQ45" s="36" t="str">
        <f t="shared" si="245"/>
        <v/>
      </c>
      <c r="AT45" s="33" t="str">
        <f t="shared" si="222"/>
        <v/>
      </c>
      <c r="AU45" s="33" t="str">
        <f t="shared" si="38"/>
        <v/>
      </c>
      <c r="AV45" s="33" t="str">
        <f t="shared" si="39"/>
        <v/>
      </c>
      <c r="AW45" s="32"/>
      <c r="AX45" s="33" t="str">
        <f>IF(ISBLANK(AW45),"",VLOOKUP(AW45,role!A:E,2,FALSE))</f>
        <v/>
      </c>
      <c r="AY45" s="33" t="str">
        <f>IF(ISBLANK(AW45),"",VLOOKUP(AW45,role!A:E,3,FALSE))</f>
        <v/>
      </c>
      <c r="AZ45" s="33" t="str">
        <f>IF(ISBLANK(AW45),"",VLOOKUP(AW45,role!A:E,4,FALSE))</f>
        <v/>
      </c>
      <c r="BA45" s="33" t="str">
        <f>IF(ISBLANK(AW45),"",VLOOKUP(AW45,role!A:E,5,FALSE))</f>
        <v/>
      </c>
      <c r="BL45" s="33" t="str">
        <f t="shared" si="223"/>
        <v/>
      </c>
      <c r="BM45" s="33" t="str">
        <f t="shared" si="224"/>
        <v/>
      </c>
      <c r="BN45" s="33" t="str">
        <f t="shared" si="225"/>
        <v/>
      </c>
      <c r="BO45" s="32"/>
      <c r="BP45" s="33" t="str">
        <f>IF(ISBLANK(BO45),"",VLOOKUP(BO45,role!A:E,2,FALSE))</f>
        <v/>
      </c>
      <c r="BQ45" s="33" t="str">
        <f>IF(ISBLANK(BO45),"",VLOOKUP(BO45,role!A:E,3,FALSE))</f>
        <v/>
      </c>
      <c r="BR45" s="33" t="str">
        <f>IF(ISBLANK(BO45),"",VLOOKUP(BO45,role!A:E,4,FALSE))</f>
        <v/>
      </c>
      <c r="BS45" s="33" t="str">
        <f>IF(ISBLANK(BO45),"",VLOOKUP(BO45,role!A:E,5,FALSE))</f>
        <v/>
      </c>
      <c r="CD45" s="33" t="str">
        <f t="shared" si="40"/>
        <v/>
      </c>
      <c r="CE45" s="33" t="str">
        <f t="shared" si="41"/>
        <v/>
      </c>
      <c r="CF45" s="33" t="str">
        <f t="shared" si="42"/>
        <v/>
      </c>
      <c r="CG45" s="32"/>
      <c r="CH45" s="33" t="str">
        <f>IF(ISBLANK(CG45),"",VLOOKUP(CG45,role!A:E,2,FALSE))</f>
        <v/>
      </c>
      <c r="CI45" s="33" t="str">
        <f>IF(ISBLANK(CG45),"",VLOOKUP(CG45,role!A:E,3,FALSE))</f>
        <v/>
      </c>
      <c r="CJ45" s="33" t="str">
        <f>IF(ISBLANK(CG45),"",VLOOKUP(CG45,role!A:E,4,FALSE))</f>
        <v/>
      </c>
      <c r="CK45" s="33" t="str">
        <f>IF(ISBLANK(CG45),"",VLOOKUP(CG45,role!A:E,5,FALSE))</f>
        <v/>
      </c>
      <c r="CR45" s="32"/>
      <c r="CS45" s="32"/>
      <c r="CT45" s="41"/>
      <c r="CU45" s="32"/>
      <c r="CV45" s="33" t="str">
        <f t="shared" si="43"/>
        <v/>
      </c>
      <c r="CW45" s="33" t="str">
        <f t="shared" si="44"/>
        <v/>
      </c>
      <c r="CX45" s="33" t="str">
        <f t="shared" si="45"/>
        <v/>
      </c>
      <c r="CY45" s="32"/>
      <c r="CZ45" s="33" t="str">
        <f>IF(ISBLANK(CY45),"",VLOOKUP(CY45,role!A:E,2,FALSE))</f>
        <v/>
      </c>
      <c r="DA45" s="33" t="str">
        <f>IF(ISBLANK(CY45),"",VLOOKUP(CY45,role!A:E,3,FALSE))</f>
        <v/>
      </c>
      <c r="DB45" s="33" t="str">
        <f>IF(ISBLANK(CY45),"",VLOOKUP(CY45,role!A:E,4,FALSE))</f>
        <v/>
      </c>
      <c r="DC45" s="33" t="str">
        <f>IF(ISBLANK(CY45),"",VLOOKUP(CY45,role!A:E,5,FALSE))</f>
        <v/>
      </c>
      <c r="DJ45" s="32"/>
      <c r="DK45" s="32"/>
      <c r="DL45" s="41"/>
      <c r="DM45" s="32"/>
      <c r="DN45" s="33" t="str">
        <f t="shared" si="46"/>
        <v/>
      </c>
      <c r="DO45" s="33" t="str">
        <f t="shared" si="47"/>
        <v/>
      </c>
      <c r="DP45" s="33" t="str">
        <f t="shared" si="48"/>
        <v/>
      </c>
      <c r="DQ45" s="32"/>
      <c r="DR45" s="33" t="str">
        <f>IF(ISBLANK(DQ45),"",VLOOKUP(DQ45,role!A:E,2,FALSE))</f>
        <v/>
      </c>
      <c r="DS45" s="33" t="str">
        <f>IF(ISBLANK(DQ45),"",VLOOKUP(DQ45,role!A:E,3,FALSE))</f>
        <v/>
      </c>
      <c r="DT45" s="33" t="str">
        <f>IF(ISBLANK(DQ45),"",VLOOKUP(DQ45,role!A:E,4,FALSE))</f>
        <v/>
      </c>
      <c r="DU45" s="33" t="str">
        <f>IF(ISBLANK(DQ45),"",VLOOKUP(DQ45,role!A:E,5,FALSE))</f>
        <v/>
      </c>
      <c r="EB45" s="32"/>
      <c r="EC45" s="32"/>
      <c r="ED45" s="34"/>
      <c r="EE45" s="32"/>
      <c r="EF45" s="32"/>
      <c r="EG45" s="33" t="str">
        <f t="shared" si="49"/>
        <v/>
      </c>
      <c r="EH45" s="33" t="str">
        <f t="shared" si="50"/>
        <v/>
      </c>
      <c r="EI45" s="33" t="str">
        <f t="shared" si="51"/>
        <v/>
      </c>
      <c r="EJ45" s="32"/>
      <c r="EK45" s="33" t="str">
        <f>IF(ISBLANK(EJ45),"",VLOOKUP(EJ45,role!A:E,2,FALSE))</f>
        <v/>
      </c>
      <c r="EL45" s="33" t="str">
        <f>IF(ISBLANK(EJ45),"",VLOOKUP(EJ45,role!A:E,3,FALSE))</f>
        <v/>
      </c>
      <c r="EM45" s="33" t="str">
        <f>IF(ISBLANK(EJ45),"",VLOOKUP(EJ45,role!A:E,4,FALSE))</f>
        <v/>
      </c>
      <c r="EN45" s="33" t="str">
        <f>IF(ISBLANK(EJ45),"",VLOOKUP(EJ45,role!A:E,5,FALSE))</f>
        <v/>
      </c>
      <c r="EU45" s="32"/>
      <c r="EV45" s="32"/>
      <c r="EW45" s="41"/>
      <c r="EX45" s="32"/>
      <c r="EY45" s="33" t="str">
        <f t="shared" si="52"/>
        <v/>
      </c>
      <c r="EZ45" s="33" t="str">
        <f t="shared" si="53"/>
        <v/>
      </c>
      <c r="FA45" s="33" t="str">
        <f t="shared" si="54"/>
        <v/>
      </c>
      <c r="FB45" s="32"/>
      <c r="FC45" s="33" t="str">
        <f>IF(ISBLANK(FB45),"",VLOOKUP(FB45,role!A:E,2,FALSE))</f>
        <v/>
      </c>
      <c r="FD45" s="33" t="str">
        <f>IF(ISBLANK(FB45),"",VLOOKUP(FB45,role!A:E,3,FALSE))</f>
        <v/>
      </c>
      <c r="FE45" s="33" t="str">
        <f>IF(ISBLANK(FB45),"",VLOOKUP(FB45,role!A:E,4,FALSE))</f>
        <v/>
      </c>
      <c r="FF45" s="33" t="str">
        <f>IF(ISBLANK(FB45),"",VLOOKUP(FB45,role!A:E,5,FALSE))</f>
        <v/>
      </c>
      <c r="FM45" s="32"/>
      <c r="FN45" s="32"/>
      <c r="FO45" s="41"/>
      <c r="FP45" s="32"/>
      <c r="FQ45" s="33" t="str">
        <f t="shared" si="55"/>
        <v/>
      </c>
      <c r="FR45" s="33" t="str">
        <f t="shared" si="56"/>
        <v/>
      </c>
      <c r="FS45" s="33" t="str">
        <f t="shared" si="57"/>
        <v/>
      </c>
      <c r="FT45" s="32"/>
      <c r="FU45" s="33" t="str">
        <f>IF(ISBLANK(FT45),"",VLOOKUP(FT45,role!A:E,2,FALSE))</f>
        <v/>
      </c>
      <c r="FV45" s="33" t="str">
        <f>IF(ISBLANK(FT45),"",VLOOKUP(FT45,role!A:E,3,FALSE))</f>
        <v/>
      </c>
      <c r="FW45" s="33" t="str">
        <f>IF(ISBLANK(FT45),"",VLOOKUP(FT45,role!A:E,4,FALSE))</f>
        <v/>
      </c>
      <c r="FX45" s="33" t="str">
        <f>IF(ISBLANK(FT45),"",VLOOKUP(FT45,role!A:E,5,FALSE))</f>
        <v/>
      </c>
      <c r="GE45" s="32"/>
      <c r="GF45" s="32"/>
      <c r="GG45" s="41"/>
      <c r="GH45" s="32"/>
      <c r="GI45" s="33" t="str">
        <f t="shared" si="58"/>
        <v/>
      </c>
      <c r="GJ45" s="33" t="str">
        <f t="shared" si="59"/>
        <v/>
      </c>
      <c r="GK45" s="33" t="str">
        <f t="shared" si="60"/>
        <v/>
      </c>
      <c r="GL45" s="32"/>
      <c r="GM45" s="33" t="str">
        <f>IF(ISBLANK(GL45),"",VLOOKUP(GL45,role!A:E,2,FALSE))</f>
        <v/>
      </c>
      <c r="GN45" s="33" t="str">
        <f>IF(ISBLANK(GL45),"",VLOOKUP(GL45,role!A:E,3,FALSE))</f>
        <v/>
      </c>
      <c r="GO45" s="33" t="str">
        <f>IF(ISBLANK(GL45),"",VLOOKUP(GL45,role!A:E,4,FALSE))</f>
        <v/>
      </c>
      <c r="GP45" s="33" t="str">
        <f>IF(ISBLANK(GL45),"",VLOOKUP(GL45,role!A:E,5,FALSE))</f>
        <v/>
      </c>
      <c r="GW45" s="32"/>
      <c r="GX45" s="32"/>
      <c r="GY45" s="41"/>
      <c r="GZ45" s="32"/>
      <c r="HA45" s="33" t="str">
        <f t="shared" si="61"/>
        <v/>
      </c>
      <c r="HB45" s="33" t="str">
        <f t="shared" si="62"/>
        <v/>
      </c>
      <c r="HC45" s="33" t="str">
        <f t="shared" si="63"/>
        <v/>
      </c>
      <c r="HD45" s="32"/>
      <c r="HE45" s="33" t="str">
        <f>IF(ISBLANK(HD45),"",VLOOKUP(HD45,role!A:E,2,FALSE))</f>
        <v/>
      </c>
      <c r="HF45" s="33" t="str">
        <f>IF(ISBLANK(HD45),"",VLOOKUP(HD45,role!A:E,3,FALSE))</f>
        <v/>
      </c>
      <c r="HG45" s="33" t="str">
        <f>IF(ISBLANK(HD45),"",VLOOKUP(HD45,role!A:E,4,FALSE))</f>
        <v/>
      </c>
      <c r="HH45" s="33" t="str">
        <f>IF(ISBLANK(HD45),"",VLOOKUP(HD45,role!A:E,5,FALSE))</f>
        <v/>
      </c>
      <c r="HO45" s="32"/>
      <c r="HP45" s="32"/>
      <c r="HQ45" s="34"/>
      <c r="HR45" s="32"/>
      <c r="HS45" s="32"/>
      <c r="HT45" s="33" t="str">
        <f t="shared" si="64"/>
        <v/>
      </c>
      <c r="HU45" s="33" t="str">
        <f t="shared" si="65"/>
        <v/>
      </c>
      <c r="HV45" s="33" t="str">
        <f t="shared" si="66"/>
        <v/>
      </c>
      <c r="HW45" s="32"/>
      <c r="HX45" s="33" t="str">
        <f>IF(ISBLANK(HW45),"",VLOOKUP(HW45,role!A:E,2,FALSE))</f>
        <v/>
      </c>
      <c r="HY45" s="33" t="str">
        <f>IF(ISBLANK(HW45),"",VLOOKUP(HW45,role!A:E,3,FALSE))</f>
        <v/>
      </c>
      <c r="HZ45" s="33" t="str">
        <f>IF(ISBLANK(HW45),"",VLOOKUP(HW45,role!A:E,4,FALSE))</f>
        <v/>
      </c>
      <c r="IA45" s="33" t="str">
        <f>IF(ISBLANK(HW45),"",VLOOKUP(HW45,role!A:E,5,FALSE))</f>
        <v/>
      </c>
      <c r="IH45" s="32"/>
      <c r="II45" s="32"/>
      <c r="IJ45" s="41"/>
      <c r="IK45" s="32"/>
      <c r="IL45" s="33" t="str">
        <f t="shared" si="67"/>
        <v/>
      </c>
      <c r="IM45" s="33" t="str">
        <f t="shared" si="68"/>
        <v/>
      </c>
      <c r="IN45" s="33" t="str">
        <f t="shared" si="69"/>
        <v/>
      </c>
      <c r="IO45" s="32"/>
      <c r="IP45" s="33" t="str">
        <f>IF(ISBLANK(IO45),"",VLOOKUP(IO45,role!A:E,2,FALSE))</f>
        <v/>
      </c>
      <c r="IQ45" s="33" t="str">
        <f>IF(ISBLANK(IO45),"",VLOOKUP(IO45,role!A:E,3,FALSE))</f>
        <v/>
      </c>
      <c r="IR45" s="33" t="str">
        <f>IF(ISBLANK(IO45),"",VLOOKUP(IO45,role!A:E,4,FALSE))</f>
        <v/>
      </c>
      <c r="IS45" s="33" t="str">
        <f>IF(ISBLANK(IO45),"",VLOOKUP(IO45,role!A:E,5,FALSE))</f>
        <v/>
      </c>
      <c r="IZ45" s="32"/>
      <c r="JA45" s="32"/>
      <c r="JB45" s="41"/>
      <c r="JC45" s="32"/>
      <c r="JD45" s="33" t="str">
        <f t="shared" si="70"/>
        <v/>
      </c>
      <c r="JE45" s="33" t="str">
        <f t="shared" si="71"/>
        <v/>
      </c>
      <c r="JF45" s="33" t="str">
        <f t="shared" si="72"/>
        <v/>
      </c>
      <c r="JG45" s="32"/>
      <c r="JH45" s="33" t="str">
        <f>IF(ISBLANK(JG45),"",VLOOKUP(JG45,role!A:E,2,FALSE))</f>
        <v/>
      </c>
      <c r="JI45" s="33" t="str">
        <f>IF(ISBLANK(JG45),"",VLOOKUP(JG45,role!A:E,3,FALSE))</f>
        <v/>
      </c>
      <c r="JJ45" s="33" t="str">
        <f>IF(ISBLANK(JG45),"",VLOOKUP(JG45,role!A:E,4,FALSE))</f>
        <v/>
      </c>
      <c r="JK45" s="33" t="str">
        <f>IF(ISBLANK(JG45),"",VLOOKUP(JG45,role!A:E,5,FALSE))</f>
        <v/>
      </c>
      <c r="JR45" s="32"/>
      <c r="JS45" s="32"/>
      <c r="JT45" s="41"/>
      <c r="JU45" s="32"/>
      <c r="JV45" s="33" t="str">
        <f t="shared" si="73"/>
        <v/>
      </c>
      <c r="JW45" s="33" t="str">
        <f t="shared" si="74"/>
        <v/>
      </c>
      <c r="JX45" s="33" t="str">
        <f t="shared" si="75"/>
        <v/>
      </c>
      <c r="JY45" s="32"/>
      <c r="JZ45" s="33" t="str">
        <f>IF(ISBLANK(JY45),"",VLOOKUP(JY45,role!A:E,2,FALSE))</f>
        <v/>
      </c>
      <c r="KA45" s="33" t="str">
        <f>IF(ISBLANK(JY45),"",VLOOKUP(JY45,role!A:E,3,FALSE))</f>
        <v/>
      </c>
      <c r="KB45" s="33" t="str">
        <f>IF(ISBLANK(JY45),"",VLOOKUP(JY45,role!A:E,4,FALSE))</f>
        <v/>
      </c>
      <c r="KC45" s="33" t="str">
        <f>IF(ISBLANK(JY45),"",VLOOKUP(JY45,role!A:E,5,FALSE))</f>
        <v/>
      </c>
      <c r="KJ45" s="32"/>
      <c r="KK45" s="32"/>
      <c r="KL45" s="41"/>
      <c r="KM45" s="32"/>
      <c r="KN45" s="33" t="str">
        <f t="shared" si="76"/>
        <v/>
      </c>
      <c r="KO45" s="33" t="str">
        <f t="shared" si="77"/>
        <v/>
      </c>
      <c r="KP45" s="33" t="str">
        <f t="shared" si="78"/>
        <v/>
      </c>
      <c r="KQ45" s="32"/>
      <c r="KR45" s="33" t="str">
        <f>IF(ISBLANK(KQ45),"",VLOOKUP(KQ45,role!A:E,2,FALSE))</f>
        <v/>
      </c>
      <c r="KS45" s="33" t="str">
        <f>IF(ISBLANK(KQ45),"",VLOOKUP(KQ45,role!A:E,3,FALSE))</f>
        <v/>
      </c>
      <c r="KT45" s="33" t="str">
        <f>IF(ISBLANK(KQ45),"",VLOOKUP(KQ45,role!A:E,4,FALSE))</f>
        <v/>
      </c>
      <c r="KU45" s="33" t="str">
        <f>IF(ISBLANK(KQ45),"",VLOOKUP(KQ45,role!A:E,5,FALSE))</f>
        <v/>
      </c>
      <c r="LB45" s="32"/>
      <c r="LC45" s="32"/>
      <c r="LD45" s="41"/>
      <c r="LE45" s="32"/>
      <c r="LF45" s="33" t="str">
        <f t="shared" si="79"/>
        <v/>
      </c>
      <c r="LG45" s="33" t="str">
        <f t="shared" si="80"/>
        <v/>
      </c>
      <c r="LH45" s="33" t="str">
        <f t="shared" si="81"/>
        <v/>
      </c>
      <c r="LI45" s="32"/>
      <c r="LJ45" s="33" t="str">
        <f>IF(ISBLANK(LI45),"",VLOOKUP(LI45,role!A:E,2,FALSE))</f>
        <v/>
      </c>
      <c r="LK45" s="33" t="str">
        <f>IF(ISBLANK(LI45),"",VLOOKUP(LI45,role!A:E,3,FALSE))</f>
        <v/>
      </c>
      <c r="LL45" s="33" t="str">
        <f>IF(ISBLANK(LI45),"",VLOOKUP(LI45,role!A:E,4,FALSE))</f>
        <v/>
      </c>
      <c r="LM45" s="33" t="str">
        <f>IF(ISBLANK(LI45),"",VLOOKUP(LI45,role!A:E,5,FALSE))</f>
        <v/>
      </c>
      <c r="LT45" s="32"/>
      <c r="LU45" s="32"/>
      <c r="LV45" s="41"/>
      <c r="LW45" s="32"/>
      <c r="LX45" s="33" t="str">
        <f t="shared" si="82"/>
        <v/>
      </c>
      <c r="LY45" s="33" t="str">
        <f t="shared" si="83"/>
        <v/>
      </c>
      <c r="LZ45" s="33" t="str">
        <f t="shared" si="84"/>
        <v/>
      </c>
      <c r="MA45" s="32"/>
      <c r="MB45" s="33" t="str">
        <f>IF(ISBLANK(MA45),"",VLOOKUP(MA45,role!A:E,2,FALSE))</f>
        <v/>
      </c>
      <c r="MC45" s="33" t="str">
        <f>IF(ISBLANK(MA45),"",VLOOKUP(MA45,role!A:E,3,FALSE))</f>
        <v/>
      </c>
      <c r="MD45" s="33" t="str">
        <f>IF(ISBLANK(MA45),"",VLOOKUP(MA45,role!A:E,4,FALSE))</f>
        <v/>
      </c>
      <c r="ME45" s="33" t="str">
        <f>IF(ISBLANK(MA45),"",VLOOKUP(MA45,role!A:E,5,FALSE))</f>
        <v/>
      </c>
      <c r="ML45" s="32"/>
      <c r="MM45" s="32"/>
      <c r="MN45" s="41"/>
      <c r="MO45" s="32"/>
      <c r="MP45" s="33" t="str">
        <f t="shared" si="85"/>
        <v/>
      </c>
      <c r="MQ45" s="33" t="str">
        <f t="shared" si="86"/>
        <v/>
      </c>
      <c r="MR45" s="33" t="str">
        <f t="shared" si="87"/>
        <v/>
      </c>
      <c r="MS45" s="32"/>
      <c r="MT45" s="33" t="str">
        <f>IF(ISBLANK(MS45),"",VLOOKUP(MS45,role!A:E,2,FALSE))</f>
        <v/>
      </c>
      <c r="MU45" s="33" t="str">
        <f>IF(ISBLANK(MS45),"",VLOOKUP(MS45,role!A:E,3,FALSE))</f>
        <v/>
      </c>
      <c r="MV45" s="33" t="str">
        <f>IF(ISBLANK(MS45),"",VLOOKUP(MS45,role!A:E,4,FALSE))</f>
        <v/>
      </c>
      <c r="MW45" s="33" t="str">
        <f>IF(ISBLANK(MS45),"",VLOOKUP(MS45,role!A:E,5,FALSE))</f>
        <v/>
      </c>
      <c r="ND45" s="32"/>
      <c r="NE45" s="32"/>
      <c r="NF45" s="41"/>
      <c r="NG45" s="32"/>
      <c r="NH45" s="33" t="str">
        <f t="shared" si="88"/>
        <v/>
      </c>
      <c r="NI45" s="33" t="str">
        <f t="shared" si="89"/>
        <v/>
      </c>
      <c r="NJ45" s="33" t="str">
        <f t="shared" si="90"/>
        <v/>
      </c>
      <c r="NK45" s="32"/>
      <c r="NL45" s="33" t="str">
        <f>IF(ISBLANK(NK45),"",VLOOKUP(NK45,role!A:E,2,FALSE))</f>
        <v/>
      </c>
      <c r="NM45" s="33" t="str">
        <f>IF(ISBLANK(NK45),"",VLOOKUP(NK45,role!A:E,3,FALSE))</f>
        <v/>
      </c>
      <c r="NN45" s="33" t="str">
        <f>IF(ISBLANK(NK45),"",VLOOKUP(NK45,role!A:E,4,FALSE))</f>
        <v/>
      </c>
      <c r="NO45" s="33" t="str">
        <f>IF(ISBLANK(NK45),"",VLOOKUP(NK45,role!A:E,5,FALSE))</f>
        <v/>
      </c>
      <c r="NV45" s="32"/>
      <c r="NW45" s="32"/>
      <c r="NX45" s="41"/>
      <c r="NY45" s="32"/>
      <c r="NZ45" s="33" t="str">
        <f t="shared" si="91"/>
        <v/>
      </c>
      <c r="OA45" s="33" t="str">
        <f t="shared" si="92"/>
        <v/>
      </c>
      <c r="OB45" s="33" t="str">
        <f t="shared" si="93"/>
        <v/>
      </c>
      <c r="OC45" s="32"/>
      <c r="OD45" s="33" t="str">
        <f>IF(ISBLANK(OC45),"",VLOOKUP(OC45,role!A:E,2,FALSE))</f>
        <v/>
      </c>
      <c r="OE45" s="33" t="str">
        <f>IF(ISBLANK(OC45),"",VLOOKUP(OC45,role!A:E,3,FALSE))</f>
        <v/>
      </c>
      <c r="OF45" s="33" t="str">
        <f>IF(ISBLANK(OC45),"",VLOOKUP(OC45,role!A:E,4,FALSE))</f>
        <v/>
      </c>
      <c r="OG45" s="33" t="str">
        <f>IF(ISBLANK(OC45),"",VLOOKUP(OC45,role!A:E,5,FALSE))</f>
        <v/>
      </c>
      <c r="OR45" s="36" t="str">
        <f t="shared" si="94"/>
        <v/>
      </c>
      <c r="OS45" s="33" t="str">
        <f t="shared" si="95"/>
        <v/>
      </c>
      <c r="OT45" s="33" t="str">
        <f t="shared" si="226"/>
        <v/>
      </c>
      <c r="OU45" s="33" t="str">
        <f t="shared" si="227"/>
        <v/>
      </c>
      <c r="OV45" s="33" t="str">
        <f t="shared" si="228"/>
        <v/>
      </c>
      <c r="OW45" s="33" t="str">
        <f t="shared" si="229"/>
        <v/>
      </c>
      <c r="OY45" s="36" t="str">
        <f t="shared" si="100"/>
        <v/>
      </c>
      <c r="OZ45" s="33" t="str">
        <f t="shared" si="101"/>
        <v/>
      </c>
      <c r="PA45" s="33" t="str">
        <f t="shared" si="102"/>
        <v/>
      </c>
      <c r="PB45" s="33" t="str">
        <f t="shared" si="103"/>
        <v/>
      </c>
      <c r="PC45" s="33" t="str">
        <f t="shared" si="104"/>
        <v/>
      </c>
      <c r="PD45" s="33" t="str">
        <f t="shared" si="105"/>
        <v/>
      </c>
      <c r="PF45" s="36" t="str">
        <f t="shared" si="106"/>
        <v/>
      </c>
      <c r="PG45" s="33" t="str">
        <f t="shared" si="107"/>
        <v/>
      </c>
      <c r="PH45" s="33" t="str">
        <f t="shared" si="108"/>
        <v/>
      </c>
      <c r="PI45" s="33" t="str">
        <f t="shared" si="109"/>
        <v/>
      </c>
      <c r="PJ45" s="33" t="str">
        <f t="shared" si="110"/>
        <v/>
      </c>
      <c r="PK45" s="33" t="str">
        <f t="shared" si="111"/>
        <v/>
      </c>
      <c r="PM45" s="36" t="str">
        <f t="shared" si="112"/>
        <v/>
      </c>
      <c r="PN45" s="33" t="str">
        <f t="shared" si="113"/>
        <v/>
      </c>
      <c r="PO45" s="33" t="str">
        <f t="shared" si="114"/>
        <v/>
      </c>
      <c r="PP45" s="33" t="str">
        <f t="shared" si="115"/>
        <v/>
      </c>
      <c r="PQ45" s="33" t="str">
        <f t="shared" si="116"/>
        <v/>
      </c>
      <c r="PR45" s="33" t="str">
        <f t="shared" si="117"/>
        <v/>
      </c>
      <c r="PT45" s="36" t="str">
        <f t="shared" si="118"/>
        <v/>
      </c>
      <c r="PU45" s="33" t="str">
        <f t="shared" si="119"/>
        <v/>
      </c>
      <c r="PV45" s="33" t="str">
        <f t="shared" si="120"/>
        <v/>
      </c>
      <c r="PW45" s="33" t="str">
        <f t="shared" si="121"/>
        <v/>
      </c>
      <c r="PX45" s="33" t="str">
        <f t="shared" si="122"/>
        <v/>
      </c>
      <c r="PY45" s="33" t="str">
        <f t="shared" si="123"/>
        <v/>
      </c>
      <c r="QB45" s="36" t="str">
        <f t="shared" si="124"/>
        <v/>
      </c>
      <c r="QC45" s="33" t="str">
        <f t="shared" si="125"/>
        <v/>
      </c>
      <c r="QD45" s="33" t="str">
        <f t="shared" si="126"/>
        <v/>
      </c>
      <c r="QE45" s="33" t="str">
        <f t="shared" si="127"/>
        <v/>
      </c>
      <c r="QF45" s="33" t="str">
        <f t="shared" si="128"/>
        <v/>
      </c>
      <c r="QG45" s="33" t="str">
        <f t="shared" si="129"/>
        <v/>
      </c>
      <c r="QI45" s="36" t="str">
        <f t="shared" si="130"/>
        <v/>
      </c>
      <c r="QJ45" s="33" t="str">
        <f t="shared" si="131"/>
        <v/>
      </c>
      <c r="QK45" s="33" t="str">
        <f t="shared" si="132"/>
        <v/>
      </c>
      <c r="QL45" s="33" t="str">
        <f t="shared" si="133"/>
        <v/>
      </c>
      <c r="QM45" s="33" t="str">
        <f t="shared" si="134"/>
        <v/>
      </c>
      <c r="QN45" s="33" t="str">
        <f t="shared" si="135"/>
        <v/>
      </c>
      <c r="QP45" s="36" t="str">
        <f t="shared" si="136"/>
        <v/>
      </c>
      <c r="QQ45" s="33" t="str">
        <f t="shared" si="137"/>
        <v/>
      </c>
      <c r="QR45" s="33" t="str">
        <f t="shared" si="138"/>
        <v/>
      </c>
      <c r="QS45" s="33" t="str">
        <f t="shared" si="139"/>
        <v/>
      </c>
      <c r="QT45" s="33" t="str">
        <f t="shared" si="140"/>
        <v/>
      </c>
      <c r="QU45" s="33" t="str">
        <f t="shared" si="141"/>
        <v/>
      </c>
      <c r="QW45" s="36" t="str">
        <f t="shared" si="142"/>
        <v/>
      </c>
      <c r="QX45" s="33" t="str">
        <f t="shared" si="143"/>
        <v/>
      </c>
      <c r="QY45" s="33" t="str">
        <f t="shared" si="144"/>
        <v/>
      </c>
      <c r="QZ45" s="33" t="str">
        <f t="shared" si="145"/>
        <v/>
      </c>
      <c r="RA45" s="33" t="str">
        <f t="shared" si="146"/>
        <v/>
      </c>
      <c r="RB45" s="33" t="str">
        <f t="shared" si="147"/>
        <v/>
      </c>
      <c r="RD45" s="36" t="str">
        <f t="shared" si="148"/>
        <v/>
      </c>
      <c r="RE45" s="33" t="str">
        <f t="shared" si="149"/>
        <v/>
      </c>
      <c r="RF45" s="33" t="str">
        <f t="shared" si="150"/>
        <v/>
      </c>
      <c r="RG45" s="33" t="str">
        <f t="shared" si="151"/>
        <v/>
      </c>
      <c r="RH45" s="33" t="str">
        <f t="shared" si="152"/>
        <v/>
      </c>
      <c r="RI45" s="33" t="str">
        <f t="shared" si="153"/>
        <v/>
      </c>
      <c r="RM45" s="33" t="str">
        <f t="shared" si="154"/>
        <v/>
      </c>
      <c r="RO45" s="33" t="str">
        <f t="shared" si="155"/>
        <v/>
      </c>
      <c r="RQ45" s="33" t="str">
        <f t="shared" si="156"/>
        <v/>
      </c>
      <c r="RS45" s="33" t="str">
        <f t="shared" si="156"/>
        <v/>
      </c>
      <c r="RU45" s="33" t="str">
        <f t="shared" ref="RU45" si="749">IF(ISBLANK(RT45),"","topic")</f>
        <v/>
      </c>
      <c r="RW45" s="33" t="str">
        <f t="shared" ref="RW45" si="750">IF(ISBLANK(RV45),"","topic")</f>
        <v/>
      </c>
      <c r="RY45" s="33" t="str">
        <f t="shared" ref="RY45" si="751">IF(ISBLANK(RX45),"","topic")</f>
        <v/>
      </c>
      <c r="SA45" s="33" t="str">
        <f t="shared" ref="SA45" si="752">IF(ISBLANK(RZ45),"","topic")</f>
        <v/>
      </c>
      <c r="SC45" s="33" t="str">
        <f t="shared" ref="SC45" si="753">IF(ISBLANK(SB45),"","topic")</f>
        <v/>
      </c>
      <c r="SE45" s="33" t="str">
        <f t="shared" ref="SE45" si="754">IF(ISBLANK(SD45),"","topic")</f>
        <v/>
      </c>
      <c r="SG45" s="33" t="str">
        <f t="shared" ref="SG45" si="755">IF(ISBLANK(SF45),"","topic")</f>
        <v/>
      </c>
      <c r="SJ45" s="33" t="str">
        <f t="shared" si="164"/>
        <v/>
      </c>
      <c r="SL45" s="33" t="str">
        <f t="shared" si="165"/>
        <v/>
      </c>
      <c r="SN45" s="33" t="str">
        <f t="shared" si="166"/>
        <v/>
      </c>
      <c r="SP45" s="33" t="str">
        <f t="shared" si="167"/>
        <v/>
      </c>
      <c r="SR45" s="33" t="str">
        <f t="shared" si="168"/>
        <v/>
      </c>
      <c r="SU45" s="33" t="str">
        <f t="shared" si="169"/>
        <v/>
      </c>
      <c r="SW45" s="33" t="str">
        <f t="shared" si="169"/>
        <v/>
      </c>
      <c r="SY45" s="33" t="str">
        <f t="shared" si="169"/>
        <v/>
      </c>
      <c r="TA45" s="33" t="str">
        <f t="shared" si="169"/>
        <v/>
      </c>
      <c r="TC45" s="33" t="str">
        <f t="shared" si="170"/>
        <v/>
      </c>
      <c r="TF45" s="33" t="str">
        <f t="shared" si="171"/>
        <v/>
      </c>
      <c r="TH45" s="33" t="str">
        <f t="shared" si="171"/>
        <v/>
      </c>
      <c r="TJ45" s="33" t="str">
        <f t="shared" ref="TJ45" si="756">IF(ISBLANK(TI45),"","geographic")</f>
        <v/>
      </c>
      <c r="TL45" s="33" t="str">
        <f t="shared" ref="TL45" si="757">IF(ISBLANK(TK45),"","geographic")</f>
        <v/>
      </c>
      <c r="TN45" s="33" t="str">
        <f t="shared" ref="TN45" si="758">IF(ISBLANK(TM45),"","geographic")</f>
        <v/>
      </c>
      <c r="TQ45" s="33" t="str">
        <f t="shared" si="175"/>
        <v/>
      </c>
      <c r="TS45" s="33" t="str">
        <f t="shared" si="175"/>
        <v/>
      </c>
      <c r="TU45" s="33" t="str">
        <f t="shared" ref="TU45" si="759">IF(ISBLANK(TT45),"","temporal")</f>
        <v/>
      </c>
      <c r="TW45" s="33" t="str">
        <f t="shared" ref="TW45" si="760">IF(ISBLANK(TV45),"","temporal")</f>
        <v/>
      </c>
      <c r="TY45" s="33" t="str">
        <f t="shared" ref="TY45" si="761">IF(ISBLANK(TX45),"","temporal")</f>
        <v/>
      </c>
      <c r="UA45" s="32"/>
      <c r="UB45" s="33" t="str">
        <f t="shared" si="179"/>
        <v/>
      </c>
      <c r="UC45" s="33" t="str">
        <f t="shared" si="180"/>
        <v/>
      </c>
      <c r="UD45" s="32"/>
      <c r="UE45" s="33" t="str">
        <f t="shared" si="181"/>
        <v/>
      </c>
      <c r="UF45" s="33" t="str">
        <f t="shared" si="259"/>
        <v/>
      </c>
      <c r="UG45" s="32"/>
      <c r="UH45" s="33" t="str">
        <f t="shared" si="183"/>
        <v/>
      </c>
      <c r="UI45" s="33" t="str">
        <f t="shared" si="184"/>
        <v/>
      </c>
      <c r="UJ45" s="32"/>
      <c r="UK45" s="33" t="str">
        <f t="shared" si="185"/>
        <v/>
      </c>
      <c r="UL45" s="33" t="str">
        <f t="shared" si="186"/>
        <v/>
      </c>
      <c r="UM45" s="32"/>
      <c r="UN45" s="33" t="str">
        <f t="shared" si="187"/>
        <v/>
      </c>
      <c r="UO45" s="33" t="str">
        <f t="shared" si="188"/>
        <v/>
      </c>
      <c r="UR45" s="36" t="str">
        <f t="shared" si="189"/>
        <v/>
      </c>
      <c r="US45" s="36" t="str">
        <f t="shared" si="626"/>
        <v/>
      </c>
      <c r="UU45" s="36" t="str">
        <f t="shared" si="190"/>
        <v/>
      </c>
      <c r="UV45" s="36" t="str">
        <f t="shared" si="627"/>
        <v/>
      </c>
      <c r="UX45" s="36" t="str">
        <f t="shared" si="191"/>
        <v/>
      </c>
      <c r="UY45" s="36" t="str">
        <f t="shared" si="628"/>
        <v/>
      </c>
      <c r="VA45" s="36" t="str">
        <f t="shared" si="192"/>
        <v/>
      </c>
      <c r="VB45" s="36" t="str">
        <f t="shared" si="629"/>
        <v/>
      </c>
      <c r="VD45" s="36" t="str">
        <f t="shared" si="193"/>
        <v/>
      </c>
      <c r="VE45" s="36" t="str">
        <f t="shared" si="630"/>
        <v/>
      </c>
      <c r="VH45" s="36" t="str">
        <f t="shared" si="194"/>
        <v/>
      </c>
      <c r="VI45" s="36" t="str">
        <f t="shared" si="631"/>
        <v/>
      </c>
      <c r="VK45" s="36" t="str">
        <f t="shared" si="195"/>
        <v/>
      </c>
      <c r="VL45" s="36" t="str">
        <f t="shared" si="632"/>
        <v/>
      </c>
      <c r="VN45" s="36" t="str">
        <f t="shared" si="196"/>
        <v/>
      </c>
      <c r="VO45" s="36" t="str">
        <f t="shared" si="633"/>
        <v/>
      </c>
      <c r="VQ45" s="36" t="str">
        <f t="shared" si="197"/>
        <v/>
      </c>
      <c r="VR45" s="36" t="str">
        <f t="shared" si="634"/>
        <v/>
      </c>
      <c r="VT45" s="36" t="str">
        <f t="shared" si="198"/>
        <v/>
      </c>
      <c r="VU45" s="36" t="str">
        <f t="shared" si="635"/>
        <v/>
      </c>
      <c r="VY45" s="33" t="str">
        <f t="shared" si="243"/>
        <v/>
      </c>
      <c r="WB45" s="36" t="str">
        <f t="shared" si="199"/>
        <v/>
      </c>
      <c r="WC45" s="33" t="str">
        <f t="shared" si="200"/>
        <v/>
      </c>
      <c r="WD45" s="32"/>
      <c r="WE45" s="32"/>
      <c r="WF45" s="36" t="str">
        <f t="shared" si="201"/>
        <v/>
      </c>
      <c r="WG45" s="33" t="str">
        <f t="shared" si="202"/>
        <v/>
      </c>
      <c r="WH45" s="32"/>
      <c r="WI45" s="32"/>
      <c r="WJ45" s="36" t="str">
        <f t="shared" si="203"/>
        <v/>
      </c>
      <c r="WK45" s="33" t="str">
        <f t="shared" si="204"/>
        <v/>
      </c>
      <c r="WL45" s="32"/>
      <c r="WM45" s="32"/>
      <c r="WN45" s="36" t="str">
        <f t="shared" si="205"/>
        <v/>
      </c>
      <c r="WO45" s="33" t="str">
        <f t="shared" si="206"/>
        <v/>
      </c>
      <c r="WP45" s="33"/>
      <c r="WQ45" s="32"/>
      <c r="WR45" s="36" t="str">
        <f t="shared" si="207"/>
        <v/>
      </c>
      <c r="WS45" s="33" t="str">
        <f t="shared" si="208"/>
        <v/>
      </c>
      <c r="WU45" s="33" t="str">
        <f t="shared" si="636"/>
        <v/>
      </c>
      <c r="WV45" s="33" t="str">
        <f t="shared" si="637"/>
        <v/>
      </c>
      <c r="WW45" s="33" t="str">
        <f t="shared" si="638"/>
        <v/>
      </c>
      <c r="WX45" s="33" t="str">
        <f t="shared" si="639"/>
        <v/>
      </c>
      <c r="WY45" s="33" t="str">
        <f t="shared" si="640"/>
        <v/>
      </c>
      <c r="WZ45" s="33" t="str">
        <f t="shared" si="641"/>
        <v/>
      </c>
      <c r="XA45" s="33" t="str">
        <f t="shared" si="642"/>
        <v/>
      </c>
      <c r="XB45" s="33" t="str">
        <f t="shared" si="643"/>
        <v/>
      </c>
      <c r="XC45" s="33" t="str">
        <f t="shared" si="644"/>
        <v/>
      </c>
    </row>
    <row r="46" spans="3:627" x14ac:dyDescent="0.35">
      <c r="C46" s="33" t="str">
        <f t="shared" si="21"/>
        <v/>
      </c>
      <c r="E46" s="32" t="str">
        <f t="shared" si="22"/>
        <v/>
      </c>
      <c r="F46" s="33" t="str">
        <f t="shared" si="23"/>
        <v/>
      </c>
      <c r="G46" s="33" t="str">
        <f t="shared" si="24"/>
        <v/>
      </c>
      <c r="J46" s="33" t="str">
        <f t="shared" si="25"/>
        <v/>
      </c>
      <c r="K46" s="33" t="str">
        <f t="shared" si="26"/>
        <v/>
      </c>
      <c r="L46" s="33" t="str">
        <f t="shared" si="27"/>
        <v/>
      </c>
      <c r="N46" s="33" t="str">
        <f t="shared" si="611"/>
        <v/>
      </c>
      <c r="O46" s="33" t="str">
        <f t="shared" si="612"/>
        <v/>
      </c>
      <c r="Q46" s="33" t="str">
        <f t="shared" si="28"/>
        <v/>
      </c>
      <c r="R46" s="33" t="str">
        <f t="shared" si="29"/>
        <v/>
      </c>
      <c r="U46" s="33" t="str">
        <f t="shared" si="30"/>
        <v/>
      </c>
      <c r="V46" s="33" t="str">
        <f t="shared" si="31"/>
        <v/>
      </c>
      <c r="X46" s="32"/>
      <c r="Y46" s="33" t="str">
        <f>IF(ISBLANK(X46),"",VLOOKUP(X46,resource_type!A:C,3,FALSE))</f>
        <v/>
      </c>
      <c r="Z46" s="33" t="str">
        <f>IF(ISBLANK(X46),"",VLOOKUP(X46,resource_type!A:C,2,FALSE))</f>
        <v/>
      </c>
      <c r="AA46" s="33" t="str">
        <f t="shared" si="32"/>
        <v/>
      </c>
      <c r="AB46" s="33" t="str">
        <f t="shared" si="33"/>
        <v/>
      </c>
      <c r="AC46" s="32"/>
      <c r="AD46" s="33" t="str">
        <f>IF(ISBLANK(AC46),"",VLOOKUP(AC46,resource_type!A:C,3,FALSE))</f>
        <v/>
      </c>
      <c r="AE46" s="32"/>
      <c r="AF46" s="33" t="str">
        <f>IF(ISBLANK(AE46),"",VLOOKUP(AE46,resource_type!A:C,3,FALSE))</f>
        <v/>
      </c>
      <c r="AH46" s="32"/>
      <c r="AI46" s="33" t="str">
        <f t="shared" si="34"/>
        <v/>
      </c>
      <c r="AJ46" s="32"/>
      <c r="AK46" s="33" t="str">
        <f t="shared" si="35"/>
        <v/>
      </c>
      <c r="AL46" s="32"/>
      <c r="AM46" s="33" t="str">
        <f t="shared" si="36"/>
        <v/>
      </c>
      <c r="AP46" s="36" t="str">
        <f t="shared" si="244"/>
        <v/>
      </c>
      <c r="AQ46" s="36" t="str">
        <f t="shared" si="245"/>
        <v/>
      </c>
      <c r="AT46" s="33" t="str">
        <f t="shared" si="222"/>
        <v/>
      </c>
      <c r="AU46" s="33" t="str">
        <f t="shared" si="38"/>
        <v/>
      </c>
      <c r="AV46" s="33" t="str">
        <f t="shared" si="39"/>
        <v/>
      </c>
      <c r="AW46" s="32"/>
      <c r="AX46" s="33" t="str">
        <f>IF(ISBLANK(AW46),"",VLOOKUP(AW46,role!A:E,2,FALSE))</f>
        <v/>
      </c>
      <c r="AY46" s="33" t="str">
        <f>IF(ISBLANK(AW46),"",VLOOKUP(AW46,role!A:E,3,FALSE))</f>
        <v/>
      </c>
      <c r="AZ46" s="33" t="str">
        <f>IF(ISBLANK(AW46),"",VLOOKUP(AW46,role!A:E,4,FALSE))</f>
        <v/>
      </c>
      <c r="BA46" s="33" t="str">
        <f>IF(ISBLANK(AW46),"",VLOOKUP(AW46,role!A:E,5,FALSE))</f>
        <v/>
      </c>
      <c r="BL46" s="33" t="str">
        <f t="shared" si="223"/>
        <v/>
      </c>
      <c r="BM46" s="33" t="str">
        <f t="shared" si="224"/>
        <v/>
      </c>
      <c r="BN46" s="33" t="str">
        <f t="shared" si="225"/>
        <v/>
      </c>
      <c r="BO46" s="32"/>
      <c r="BP46" s="33" t="str">
        <f>IF(ISBLANK(BO46),"",VLOOKUP(BO46,role!A:E,2,FALSE))</f>
        <v/>
      </c>
      <c r="BQ46" s="33" t="str">
        <f>IF(ISBLANK(BO46),"",VLOOKUP(BO46,role!A:E,3,FALSE))</f>
        <v/>
      </c>
      <c r="BR46" s="33" t="str">
        <f>IF(ISBLANK(BO46),"",VLOOKUP(BO46,role!A:E,4,FALSE))</f>
        <v/>
      </c>
      <c r="BS46" s="33" t="str">
        <f>IF(ISBLANK(BO46),"",VLOOKUP(BO46,role!A:E,5,FALSE))</f>
        <v/>
      </c>
      <c r="CD46" s="33" t="str">
        <f t="shared" si="40"/>
        <v/>
      </c>
      <c r="CE46" s="33" t="str">
        <f t="shared" si="41"/>
        <v/>
      </c>
      <c r="CF46" s="33" t="str">
        <f t="shared" si="42"/>
        <v/>
      </c>
      <c r="CG46" s="32"/>
      <c r="CH46" s="33" t="str">
        <f>IF(ISBLANK(CG46),"",VLOOKUP(CG46,role!A:E,2,FALSE))</f>
        <v/>
      </c>
      <c r="CI46" s="33" t="str">
        <f>IF(ISBLANK(CG46),"",VLOOKUP(CG46,role!A:E,3,FALSE))</f>
        <v/>
      </c>
      <c r="CJ46" s="33" t="str">
        <f>IF(ISBLANK(CG46),"",VLOOKUP(CG46,role!A:E,4,FALSE))</f>
        <v/>
      </c>
      <c r="CK46" s="33" t="str">
        <f>IF(ISBLANK(CG46),"",VLOOKUP(CG46,role!A:E,5,FALSE))</f>
        <v/>
      </c>
      <c r="CR46" s="32"/>
      <c r="CS46" s="32"/>
      <c r="CT46" s="41"/>
      <c r="CU46" s="32"/>
      <c r="CV46" s="33" t="str">
        <f t="shared" si="43"/>
        <v/>
      </c>
      <c r="CW46" s="33" t="str">
        <f t="shared" si="44"/>
        <v/>
      </c>
      <c r="CX46" s="33" t="str">
        <f t="shared" si="45"/>
        <v/>
      </c>
      <c r="CY46" s="32"/>
      <c r="CZ46" s="33" t="str">
        <f>IF(ISBLANK(CY46),"",VLOOKUP(CY46,role!A:E,2,FALSE))</f>
        <v/>
      </c>
      <c r="DA46" s="33" t="str">
        <f>IF(ISBLANK(CY46),"",VLOOKUP(CY46,role!A:E,3,FALSE))</f>
        <v/>
      </c>
      <c r="DB46" s="33" t="str">
        <f>IF(ISBLANK(CY46),"",VLOOKUP(CY46,role!A:E,4,FALSE))</f>
        <v/>
      </c>
      <c r="DC46" s="33" t="str">
        <f>IF(ISBLANK(CY46),"",VLOOKUP(CY46,role!A:E,5,FALSE))</f>
        <v/>
      </c>
      <c r="DJ46" s="32"/>
      <c r="DK46" s="32"/>
      <c r="DL46" s="41"/>
      <c r="DM46" s="32"/>
      <c r="DN46" s="33" t="str">
        <f t="shared" si="46"/>
        <v/>
      </c>
      <c r="DO46" s="33" t="str">
        <f t="shared" si="47"/>
        <v/>
      </c>
      <c r="DP46" s="33" t="str">
        <f t="shared" si="48"/>
        <v/>
      </c>
      <c r="DQ46" s="32"/>
      <c r="DR46" s="33" t="str">
        <f>IF(ISBLANK(DQ46),"",VLOOKUP(DQ46,role!A:E,2,FALSE))</f>
        <v/>
      </c>
      <c r="DS46" s="33" t="str">
        <f>IF(ISBLANK(DQ46),"",VLOOKUP(DQ46,role!A:E,3,FALSE))</f>
        <v/>
      </c>
      <c r="DT46" s="33" t="str">
        <f>IF(ISBLANK(DQ46),"",VLOOKUP(DQ46,role!A:E,4,FALSE))</f>
        <v/>
      </c>
      <c r="DU46" s="33" t="str">
        <f>IF(ISBLANK(DQ46),"",VLOOKUP(DQ46,role!A:E,5,FALSE))</f>
        <v/>
      </c>
      <c r="EB46" s="32"/>
      <c r="EC46" s="32"/>
      <c r="ED46" s="34"/>
      <c r="EE46" s="32"/>
      <c r="EF46" s="32"/>
      <c r="EG46" s="33" t="str">
        <f t="shared" si="49"/>
        <v/>
      </c>
      <c r="EH46" s="33" t="str">
        <f t="shared" si="50"/>
        <v/>
      </c>
      <c r="EI46" s="33" t="str">
        <f t="shared" si="51"/>
        <v/>
      </c>
      <c r="EJ46" s="32"/>
      <c r="EK46" s="33" t="str">
        <f>IF(ISBLANK(EJ46),"",VLOOKUP(EJ46,role!A:E,2,FALSE))</f>
        <v/>
      </c>
      <c r="EL46" s="33" t="str">
        <f>IF(ISBLANK(EJ46),"",VLOOKUP(EJ46,role!A:E,3,FALSE))</f>
        <v/>
      </c>
      <c r="EM46" s="33" t="str">
        <f>IF(ISBLANK(EJ46),"",VLOOKUP(EJ46,role!A:E,4,FALSE))</f>
        <v/>
      </c>
      <c r="EN46" s="33" t="str">
        <f>IF(ISBLANK(EJ46),"",VLOOKUP(EJ46,role!A:E,5,FALSE))</f>
        <v/>
      </c>
      <c r="EU46" s="32"/>
      <c r="EV46" s="32"/>
      <c r="EW46" s="41"/>
      <c r="EX46" s="32"/>
      <c r="EY46" s="33" t="str">
        <f t="shared" si="52"/>
        <v/>
      </c>
      <c r="EZ46" s="33" t="str">
        <f t="shared" si="53"/>
        <v/>
      </c>
      <c r="FA46" s="33" t="str">
        <f t="shared" si="54"/>
        <v/>
      </c>
      <c r="FB46" s="32"/>
      <c r="FC46" s="33" t="str">
        <f>IF(ISBLANK(FB46),"",VLOOKUP(FB46,role!A:E,2,FALSE))</f>
        <v/>
      </c>
      <c r="FD46" s="33" t="str">
        <f>IF(ISBLANK(FB46),"",VLOOKUP(FB46,role!A:E,3,FALSE))</f>
        <v/>
      </c>
      <c r="FE46" s="33" t="str">
        <f>IF(ISBLANK(FB46),"",VLOOKUP(FB46,role!A:E,4,FALSE))</f>
        <v/>
      </c>
      <c r="FF46" s="33" t="str">
        <f>IF(ISBLANK(FB46),"",VLOOKUP(FB46,role!A:E,5,FALSE))</f>
        <v/>
      </c>
      <c r="FM46" s="32"/>
      <c r="FN46" s="32"/>
      <c r="FO46" s="41"/>
      <c r="FP46" s="32"/>
      <c r="FQ46" s="33" t="str">
        <f t="shared" si="55"/>
        <v/>
      </c>
      <c r="FR46" s="33" t="str">
        <f t="shared" si="56"/>
        <v/>
      </c>
      <c r="FS46" s="33" t="str">
        <f t="shared" si="57"/>
        <v/>
      </c>
      <c r="FT46" s="32"/>
      <c r="FU46" s="33" t="str">
        <f>IF(ISBLANK(FT46),"",VLOOKUP(FT46,role!A:E,2,FALSE))</f>
        <v/>
      </c>
      <c r="FV46" s="33" t="str">
        <f>IF(ISBLANK(FT46),"",VLOOKUP(FT46,role!A:E,3,FALSE))</f>
        <v/>
      </c>
      <c r="FW46" s="33" t="str">
        <f>IF(ISBLANK(FT46),"",VLOOKUP(FT46,role!A:E,4,FALSE))</f>
        <v/>
      </c>
      <c r="FX46" s="33" t="str">
        <f>IF(ISBLANK(FT46),"",VLOOKUP(FT46,role!A:E,5,FALSE))</f>
        <v/>
      </c>
      <c r="GE46" s="32"/>
      <c r="GF46" s="32"/>
      <c r="GG46" s="41"/>
      <c r="GH46" s="32"/>
      <c r="GI46" s="33" t="str">
        <f t="shared" si="58"/>
        <v/>
      </c>
      <c r="GJ46" s="33" t="str">
        <f t="shared" si="59"/>
        <v/>
      </c>
      <c r="GK46" s="33" t="str">
        <f t="shared" si="60"/>
        <v/>
      </c>
      <c r="GL46" s="32"/>
      <c r="GM46" s="33" t="str">
        <f>IF(ISBLANK(GL46),"",VLOOKUP(GL46,role!A:E,2,FALSE))</f>
        <v/>
      </c>
      <c r="GN46" s="33" t="str">
        <f>IF(ISBLANK(GL46),"",VLOOKUP(GL46,role!A:E,3,FALSE))</f>
        <v/>
      </c>
      <c r="GO46" s="33" t="str">
        <f>IF(ISBLANK(GL46),"",VLOOKUP(GL46,role!A:E,4,FALSE))</f>
        <v/>
      </c>
      <c r="GP46" s="33" t="str">
        <f>IF(ISBLANK(GL46),"",VLOOKUP(GL46,role!A:E,5,FALSE))</f>
        <v/>
      </c>
      <c r="GW46" s="32"/>
      <c r="GX46" s="32"/>
      <c r="GY46" s="41"/>
      <c r="GZ46" s="32"/>
      <c r="HA46" s="33" t="str">
        <f t="shared" si="61"/>
        <v/>
      </c>
      <c r="HB46" s="33" t="str">
        <f t="shared" si="62"/>
        <v/>
      </c>
      <c r="HC46" s="33" t="str">
        <f t="shared" si="63"/>
        <v/>
      </c>
      <c r="HD46" s="32"/>
      <c r="HE46" s="33" t="str">
        <f>IF(ISBLANK(HD46),"",VLOOKUP(HD46,role!A:E,2,FALSE))</f>
        <v/>
      </c>
      <c r="HF46" s="33" t="str">
        <f>IF(ISBLANK(HD46),"",VLOOKUP(HD46,role!A:E,3,FALSE))</f>
        <v/>
      </c>
      <c r="HG46" s="33" t="str">
        <f>IF(ISBLANK(HD46),"",VLOOKUP(HD46,role!A:E,4,FALSE))</f>
        <v/>
      </c>
      <c r="HH46" s="33" t="str">
        <f>IF(ISBLANK(HD46),"",VLOOKUP(HD46,role!A:E,5,FALSE))</f>
        <v/>
      </c>
      <c r="HO46" s="32"/>
      <c r="HP46" s="32"/>
      <c r="HQ46" s="34"/>
      <c r="HR46" s="32"/>
      <c r="HS46" s="32"/>
      <c r="HT46" s="33" t="str">
        <f t="shared" si="64"/>
        <v/>
      </c>
      <c r="HU46" s="33" t="str">
        <f t="shared" si="65"/>
        <v/>
      </c>
      <c r="HV46" s="33" t="str">
        <f t="shared" si="66"/>
        <v/>
      </c>
      <c r="HW46" s="32"/>
      <c r="HX46" s="33" t="str">
        <f>IF(ISBLANK(HW46),"",VLOOKUP(HW46,role!A:E,2,FALSE))</f>
        <v/>
      </c>
      <c r="HY46" s="33" t="str">
        <f>IF(ISBLANK(HW46),"",VLOOKUP(HW46,role!A:E,3,FALSE))</f>
        <v/>
      </c>
      <c r="HZ46" s="33" t="str">
        <f>IF(ISBLANK(HW46),"",VLOOKUP(HW46,role!A:E,4,FALSE))</f>
        <v/>
      </c>
      <c r="IA46" s="33" t="str">
        <f>IF(ISBLANK(HW46),"",VLOOKUP(HW46,role!A:E,5,FALSE))</f>
        <v/>
      </c>
      <c r="IH46" s="32"/>
      <c r="II46" s="32"/>
      <c r="IJ46" s="41"/>
      <c r="IK46" s="32"/>
      <c r="IL46" s="33" t="str">
        <f t="shared" si="67"/>
        <v/>
      </c>
      <c r="IM46" s="33" t="str">
        <f t="shared" si="68"/>
        <v/>
      </c>
      <c r="IN46" s="33" t="str">
        <f t="shared" si="69"/>
        <v/>
      </c>
      <c r="IO46" s="32"/>
      <c r="IP46" s="33" t="str">
        <f>IF(ISBLANK(IO46),"",VLOOKUP(IO46,role!A:E,2,FALSE))</f>
        <v/>
      </c>
      <c r="IQ46" s="33" t="str">
        <f>IF(ISBLANK(IO46),"",VLOOKUP(IO46,role!A:E,3,FALSE))</f>
        <v/>
      </c>
      <c r="IR46" s="33" t="str">
        <f>IF(ISBLANK(IO46),"",VLOOKUP(IO46,role!A:E,4,FALSE))</f>
        <v/>
      </c>
      <c r="IS46" s="33" t="str">
        <f>IF(ISBLANK(IO46),"",VLOOKUP(IO46,role!A:E,5,FALSE))</f>
        <v/>
      </c>
      <c r="IZ46" s="32"/>
      <c r="JA46" s="32"/>
      <c r="JB46" s="41"/>
      <c r="JC46" s="32"/>
      <c r="JD46" s="33" t="str">
        <f t="shared" si="70"/>
        <v/>
      </c>
      <c r="JE46" s="33" t="str">
        <f t="shared" si="71"/>
        <v/>
      </c>
      <c r="JF46" s="33" t="str">
        <f t="shared" si="72"/>
        <v/>
      </c>
      <c r="JG46" s="32"/>
      <c r="JH46" s="33" t="str">
        <f>IF(ISBLANK(JG46),"",VLOOKUP(JG46,role!A:E,2,FALSE))</f>
        <v/>
      </c>
      <c r="JI46" s="33" t="str">
        <f>IF(ISBLANK(JG46),"",VLOOKUP(JG46,role!A:E,3,FALSE))</f>
        <v/>
      </c>
      <c r="JJ46" s="33" t="str">
        <f>IF(ISBLANK(JG46),"",VLOOKUP(JG46,role!A:E,4,FALSE))</f>
        <v/>
      </c>
      <c r="JK46" s="33" t="str">
        <f>IF(ISBLANK(JG46),"",VLOOKUP(JG46,role!A:E,5,FALSE))</f>
        <v/>
      </c>
      <c r="JR46" s="32"/>
      <c r="JS46" s="32"/>
      <c r="JT46" s="41"/>
      <c r="JU46" s="32"/>
      <c r="JV46" s="33" t="str">
        <f t="shared" si="73"/>
        <v/>
      </c>
      <c r="JW46" s="33" t="str">
        <f t="shared" si="74"/>
        <v/>
      </c>
      <c r="JX46" s="33" t="str">
        <f t="shared" si="75"/>
        <v/>
      </c>
      <c r="JY46" s="32"/>
      <c r="JZ46" s="33" t="str">
        <f>IF(ISBLANK(JY46),"",VLOOKUP(JY46,role!A:E,2,FALSE))</f>
        <v/>
      </c>
      <c r="KA46" s="33" t="str">
        <f>IF(ISBLANK(JY46),"",VLOOKUP(JY46,role!A:E,3,FALSE))</f>
        <v/>
      </c>
      <c r="KB46" s="33" t="str">
        <f>IF(ISBLANK(JY46),"",VLOOKUP(JY46,role!A:E,4,FALSE))</f>
        <v/>
      </c>
      <c r="KC46" s="33" t="str">
        <f>IF(ISBLANK(JY46),"",VLOOKUP(JY46,role!A:E,5,FALSE))</f>
        <v/>
      </c>
      <c r="KJ46" s="32"/>
      <c r="KK46" s="32"/>
      <c r="KL46" s="41"/>
      <c r="KM46" s="32"/>
      <c r="KN46" s="33" t="str">
        <f t="shared" si="76"/>
        <v/>
      </c>
      <c r="KO46" s="33" t="str">
        <f t="shared" si="77"/>
        <v/>
      </c>
      <c r="KP46" s="33" t="str">
        <f t="shared" si="78"/>
        <v/>
      </c>
      <c r="KQ46" s="32"/>
      <c r="KR46" s="33" t="str">
        <f>IF(ISBLANK(KQ46),"",VLOOKUP(KQ46,role!A:E,2,FALSE))</f>
        <v/>
      </c>
      <c r="KS46" s="33" t="str">
        <f>IF(ISBLANK(KQ46),"",VLOOKUP(KQ46,role!A:E,3,FALSE))</f>
        <v/>
      </c>
      <c r="KT46" s="33" t="str">
        <f>IF(ISBLANK(KQ46),"",VLOOKUP(KQ46,role!A:E,4,FALSE))</f>
        <v/>
      </c>
      <c r="KU46" s="33" t="str">
        <f>IF(ISBLANK(KQ46),"",VLOOKUP(KQ46,role!A:E,5,FALSE))</f>
        <v/>
      </c>
      <c r="LB46" s="32"/>
      <c r="LC46" s="32"/>
      <c r="LD46" s="41"/>
      <c r="LE46" s="32"/>
      <c r="LF46" s="33" t="str">
        <f t="shared" si="79"/>
        <v/>
      </c>
      <c r="LG46" s="33" t="str">
        <f t="shared" si="80"/>
        <v/>
      </c>
      <c r="LH46" s="33" t="str">
        <f t="shared" si="81"/>
        <v/>
      </c>
      <c r="LI46" s="32"/>
      <c r="LJ46" s="33" t="str">
        <f>IF(ISBLANK(LI46),"",VLOOKUP(LI46,role!A:E,2,FALSE))</f>
        <v/>
      </c>
      <c r="LK46" s="33" t="str">
        <f>IF(ISBLANK(LI46),"",VLOOKUP(LI46,role!A:E,3,FALSE))</f>
        <v/>
      </c>
      <c r="LL46" s="33" t="str">
        <f>IF(ISBLANK(LI46),"",VLOOKUP(LI46,role!A:E,4,FALSE))</f>
        <v/>
      </c>
      <c r="LM46" s="33" t="str">
        <f>IF(ISBLANK(LI46),"",VLOOKUP(LI46,role!A:E,5,FALSE))</f>
        <v/>
      </c>
      <c r="LT46" s="32"/>
      <c r="LU46" s="32"/>
      <c r="LV46" s="41"/>
      <c r="LW46" s="32"/>
      <c r="LX46" s="33" t="str">
        <f t="shared" si="82"/>
        <v/>
      </c>
      <c r="LY46" s="33" t="str">
        <f t="shared" si="83"/>
        <v/>
      </c>
      <c r="LZ46" s="33" t="str">
        <f t="shared" si="84"/>
        <v/>
      </c>
      <c r="MA46" s="32"/>
      <c r="MB46" s="33" t="str">
        <f>IF(ISBLANK(MA46),"",VLOOKUP(MA46,role!A:E,2,FALSE))</f>
        <v/>
      </c>
      <c r="MC46" s="33" t="str">
        <f>IF(ISBLANK(MA46),"",VLOOKUP(MA46,role!A:E,3,FALSE))</f>
        <v/>
      </c>
      <c r="MD46" s="33" t="str">
        <f>IF(ISBLANK(MA46),"",VLOOKUP(MA46,role!A:E,4,FALSE))</f>
        <v/>
      </c>
      <c r="ME46" s="33" t="str">
        <f>IF(ISBLANK(MA46),"",VLOOKUP(MA46,role!A:E,5,FALSE))</f>
        <v/>
      </c>
      <c r="ML46" s="32"/>
      <c r="MM46" s="32"/>
      <c r="MN46" s="41"/>
      <c r="MO46" s="32"/>
      <c r="MP46" s="33" t="str">
        <f t="shared" si="85"/>
        <v/>
      </c>
      <c r="MQ46" s="33" t="str">
        <f t="shared" si="86"/>
        <v/>
      </c>
      <c r="MR46" s="33" t="str">
        <f t="shared" si="87"/>
        <v/>
      </c>
      <c r="MS46" s="32"/>
      <c r="MT46" s="33" t="str">
        <f>IF(ISBLANK(MS46),"",VLOOKUP(MS46,role!A:E,2,FALSE))</f>
        <v/>
      </c>
      <c r="MU46" s="33" t="str">
        <f>IF(ISBLANK(MS46),"",VLOOKUP(MS46,role!A:E,3,FALSE))</f>
        <v/>
      </c>
      <c r="MV46" s="33" t="str">
        <f>IF(ISBLANK(MS46),"",VLOOKUP(MS46,role!A:E,4,FALSE))</f>
        <v/>
      </c>
      <c r="MW46" s="33" t="str">
        <f>IF(ISBLANK(MS46),"",VLOOKUP(MS46,role!A:E,5,FALSE))</f>
        <v/>
      </c>
      <c r="ND46" s="32"/>
      <c r="NE46" s="32"/>
      <c r="NF46" s="41"/>
      <c r="NG46" s="32"/>
      <c r="NH46" s="33" t="str">
        <f t="shared" si="88"/>
        <v/>
      </c>
      <c r="NI46" s="33" t="str">
        <f t="shared" si="89"/>
        <v/>
      </c>
      <c r="NJ46" s="33" t="str">
        <f t="shared" si="90"/>
        <v/>
      </c>
      <c r="NK46" s="32"/>
      <c r="NL46" s="33" t="str">
        <f>IF(ISBLANK(NK46),"",VLOOKUP(NK46,role!A:E,2,FALSE))</f>
        <v/>
      </c>
      <c r="NM46" s="33" t="str">
        <f>IF(ISBLANK(NK46),"",VLOOKUP(NK46,role!A:E,3,FALSE))</f>
        <v/>
      </c>
      <c r="NN46" s="33" t="str">
        <f>IF(ISBLANK(NK46),"",VLOOKUP(NK46,role!A:E,4,FALSE))</f>
        <v/>
      </c>
      <c r="NO46" s="33" t="str">
        <f>IF(ISBLANK(NK46),"",VLOOKUP(NK46,role!A:E,5,FALSE))</f>
        <v/>
      </c>
      <c r="NV46" s="32"/>
      <c r="NW46" s="32"/>
      <c r="NX46" s="41"/>
      <c r="NY46" s="32"/>
      <c r="NZ46" s="33" t="str">
        <f t="shared" si="91"/>
        <v/>
      </c>
      <c r="OA46" s="33" t="str">
        <f t="shared" si="92"/>
        <v/>
      </c>
      <c r="OB46" s="33" t="str">
        <f t="shared" si="93"/>
        <v/>
      </c>
      <c r="OC46" s="32"/>
      <c r="OD46" s="33" t="str">
        <f>IF(ISBLANK(OC46),"",VLOOKUP(OC46,role!A:E,2,FALSE))</f>
        <v/>
      </c>
      <c r="OE46" s="33" t="str">
        <f>IF(ISBLANK(OC46),"",VLOOKUP(OC46,role!A:E,3,FALSE))</f>
        <v/>
      </c>
      <c r="OF46" s="33" t="str">
        <f>IF(ISBLANK(OC46),"",VLOOKUP(OC46,role!A:E,4,FALSE))</f>
        <v/>
      </c>
      <c r="OG46" s="33" t="str">
        <f>IF(ISBLANK(OC46),"",VLOOKUP(OC46,role!A:E,5,FALSE))</f>
        <v/>
      </c>
      <c r="OR46" s="36" t="str">
        <f t="shared" si="94"/>
        <v/>
      </c>
      <c r="OS46" s="33" t="str">
        <f t="shared" si="95"/>
        <v/>
      </c>
      <c r="OT46" s="33" t="str">
        <f t="shared" si="226"/>
        <v/>
      </c>
      <c r="OU46" s="33" t="str">
        <f t="shared" si="227"/>
        <v/>
      </c>
      <c r="OV46" s="33" t="str">
        <f t="shared" si="228"/>
        <v/>
      </c>
      <c r="OW46" s="33" t="str">
        <f t="shared" si="229"/>
        <v/>
      </c>
      <c r="OY46" s="36" t="str">
        <f t="shared" si="100"/>
        <v/>
      </c>
      <c r="OZ46" s="33" t="str">
        <f t="shared" si="101"/>
        <v/>
      </c>
      <c r="PA46" s="33" t="str">
        <f t="shared" si="102"/>
        <v/>
      </c>
      <c r="PB46" s="33" t="str">
        <f t="shared" si="103"/>
        <v/>
      </c>
      <c r="PC46" s="33" t="str">
        <f t="shared" si="104"/>
        <v/>
      </c>
      <c r="PD46" s="33" t="str">
        <f t="shared" si="105"/>
        <v/>
      </c>
      <c r="PF46" s="36" t="str">
        <f t="shared" si="106"/>
        <v/>
      </c>
      <c r="PG46" s="33" t="str">
        <f t="shared" si="107"/>
        <v/>
      </c>
      <c r="PH46" s="33" t="str">
        <f t="shared" si="108"/>
        <v/>
      </c>
      <c r="PI46" s="33" t="str">
        <f t="shared" si="109"/>
        <v/>
      </c>
      <c r="PJ46" s="33" t="str">
        <f t="shared" si="110"/>
        <v/>
      </c>
      <c r="PK46" s="33" t="str">
        <f t="shared" si="111"/>
        <v/>
      </c>
      <c r="PM46" s="36" t="str">
        <f t="shared" si="112"/>
        <v/>
      </c>
      <c r="PN46" s="33" t="str">
        <f t="shared" si="113"/>
        <v/>
      </c>
      <c r="PO46" s="33" t="str">
        <f t="shared" si="114"/>
        <v/>
      </c>
      <c r="PP46" s="33" t="str">
        <f t="shared" si="115"/>
        <v/>
      </c>
      <c r="PQ46" s="33" t="str">
        <f t="shared" si="116"/>
        <v/>
      </c>
      <c r="PR46" s="33" t="str">
        <f t="shared" si="117"/>
        <v/>
      </c>
      <c r="PT46" s="36" t="str">
        <f t="shared" si="118"/>
        <v/>
      </c>
      <c r="PU46" s="33" t="str">
        <f t="shared" si="119"/>
        <v/>
      </c>
      <c r="PV46" s="33" t="str">
        <f t="shared" si="120"/>
        <v/>
      </c>
      <c r="PW46" s="33" t="str">
        <f t="shared" si="121"/>
        <v/>
      </c>
      <c r="PX46" s="33" t="str">
        <f t="shared" si="122"/>
        <v/>
      </c>
      <c r="PY46" s="33" t="str">
        <f t="shared" si="123"/>
        <v/>
      </c>
      <c r="QB46" s="36" t="str">
        <f t="shared" si="124"/>
        <v/>
      </c>
      <c r="QC46" s="33" t="str">
        <f t="shared" si="125"/>
        <v/>
      </c>
      <c r="QD46" s="33" t="str">
        <f t="shared" si="126"/>
        <v/>
      </c>
      <c r="QE46" s="33" t="str">
        <f t="shared" si="127"/>
        <v/>
      </c>
      <c r="QF46" s="33" t="str">
        <f t="shared" si="128"/>
        <v/>
      </c>
      <c r="QG46" s="33" t="str">
        <f t="shared" si="129"/>
        <v/>
      </c>
      <c r="QI46" s="36" t="str">
        <f t="shared" si="130"/>
        <v/>
      </c>
      <c r="QJ46" s="33" t="str">
        <f t="shared" si="131"/>
        <v/>
      </c>
      <c r="QK46" s="33" t="str">
        <f t="shared" si="132"/>
        <v/>
      </c>
      <c r="QL46" s="33" t="str">
        <f t="shared" si="133"/>
        <v/>
      </c>
      <c r="QM46" s="33" t="str">
        <f t="shared" si="134"/>
        <v/>
      </c>
      <c r="QN46" s="33" t="str">
        <f t="shared" si="135"/>
        <v/>
      </c>
      <c r="QP46" s="36" t="str">
        <f t="shared" si="136"/>
        <v/>
      </c>
      <c r="QQ46" s="33" t="str">
        <f t="shared" si="137"/>
        <v/>
      </c>
      <c r="QR46" s="33" t="str">
        <f t="shared" si="138"/>
        <v/>
      </c>
      <c r="QS46" s="33" t="str">
        <f t="shared" si="139"/>
        <v/>
      </c>
      <c r="QT46" s="33" t="str">
        <f t="shared" si="140"/>
        <v/>
      </c>
      <c r="QU46" s="33" t="str">
        <f t="shared" si="141"/>
        <v/>
      </c>
      <c r="QW46" s="36" t="str">
        <f t="shared" si="142"/>
        <v/>
      </c>
      <c r="QX46" s="33" t="str">
        <f t="shared" si="143"/>
        <v/>
      </c>
      <c r="QY46" s="33" t="str">
        <f t="shared" si="144"/>
        <v/>
      </c>
      <c r="QZ46" s="33" t="str">
        <f t="shared" si="145"/>
        <v/>
      </c>
      <c r="RA46" s="33" t="str">
        <f t="shared" si="146"/>
        <v/>
      </c>
      <c r="RB46" s="33" t="str">
        <f t="shared" si="147"/>
        <v/>
      </c>
      <c r="RD46" s="36" t="str">
        <f t="shared" si="148"/>
        <v/>
      </c>
      <c r="RE46" s="33" t="str">
        <f t="shared" si="149"/>
        <v/>
      </c>
      <c r="RF46" s="33" t="str">
        <f t="shared" si="150"/>
        <v/>
      </c>
      <c r="RG46" s="33" t="str">
        <f t="shared" si="151"/>
        <v/>
      </c>
      <c r="RH46" s="33" t="str">
        <f t="shared" si="152"/>
        <v/>
      </c>
      <c r="RI46" s="33" t="str">
        <f t="shared" si="153"/>
        <v/>
      </c>
      <c r="RM46" s="33" t="str">
        <f t="shared" si="154"/>
        <v/>
      </c>
      <c r="RO46" s="33" t="str">
        <f t="shared" si="155"/>
        <v/>
      </c>
      <c r="RQ46" s="33" t="str">
        <f t="shared" si="156"/>
        <v/>
      </c>
      <c r="RS46" s="33" t="str">
        <f t="shared" si="156"/>
        <v/>
      </c>
      <c r="RU46" s="33" t="str">
        <f t="shared" ref="RU46" si="762">IF(ISBLANK(RT46),"","topic")</f>
        <v/>
      </c>
      <c r="RW46" s="33" t="str">
        <f t="shared" ref="RW46" si="763">IF(ISBLANK(RV46),"","topic")</f>
        <v/>
      </c>
      <c r="RY46" s="33" t="str">
        <f t="shared" ref="RY46" si="764">IF(ISBLANK(RX46),"","topic")</f>
        <v/>
      </c>
      <c r="SA46" s="33" t="str">
        <f t="shared" ref="SA46" si="765">IF(ISBLANK(RZ46),"","topic")</f>
        <v/>
      </c>
      <c r="SC46" s="33" t="str">
        <f t="shared" ref="SC46" si="766">IF(ISBLANK(SB46),"","topic")</f>
        <v/>
      </c>
      <c r="SE46" s="33" t="str">
        <f t="shared" ref="SE46" si="767">IF(ISBLANK(SD46),"","topic")</f>
        <v/>
      </c>
      <c r="SG46" s="33" t="str">
        <f t="shared" ref="SG46" si="768">IF(ISBLANK(SF46),"","topic")</f>
        <v/>
      </c>
      <c r="SJ46" s="33" t="str">
        <f t="shared" si="164"/>
        <v/>
      </c>
      <c r="SL46" s="33" t="str">
        <f t="shared" si="165"/>
        <v/>
      </c>
      <c r="SN46" s="33" t="str">
        <f t="shared" si="166"/>
        <v/>
      </c>
      <c r="SP46" s="33" t="str">
        <f t="shared" si="167"/>
        <v/>
      </c>
      <c r="SR46" s="33" t="str">
        <f t="shared" si="168"/>
        <v/>
      </c>
      <c r="SU46" s="33" t="str">
        <f t="shared" si="169"/>
        <v/>
      </c>
      <c r="SW46" s="33" t="str">
        <f t="shared" si="169"/>
        <v/>
      </c>
      <c r="SY46" s="33" t="str">
        <f t="shared" si="169"/>
        <v/>
      </c>
      <c r="TA46" s="33" t="str">
        <f t="shared" si="169"/>
        <v/>
      </c>
      <c r="TC46" s="33" t="str">
        <f t="shared" si="170"/>
        <v/>
      </c>
      <c r="TF46" s="33" t="str">
        <f t="shared" si="171"/>
        <v/>
      </c>
      <c r="TH46" s="33" t="str">
        <f t="shared" si="171"/>
        <v/>
      </c>
      <c r="TJ46" s="33" t="str">
        <f t="shared" ref="TJ46" si="769">IF(ISBLANK(TI46),"","geographic")</f>
        <v/>
      </c>
      <c r="TL46" s="33" t="str">
        <f t="shared" ref="TL46" si="770">IF(ISBLANK(TK46),"","geographic")</f>
        <v/>
      </c>
      <c r="TN46" s="33" t="str">
        <f t="shared" ref="TN46" si="771">IF(ISBLANK(TM46),"","geographic")</f>
        <v/>
      </c>
      <c r="TQ46" s="33" t="str">
        <f t="shared" si="175"/>
        <v/>
      </c>
      <c r="TS46" s="33" t="str">
        <f t="shared" si="175"/>
        <v/>
      </c>
      <c r="TU46" s="33" t="str">
        <f t="shared" ref="TU46" si="772">IF(ISBLANK(TT46),"","temporal")</f>
        <v/>
      </c>
      <c r="TW46" s="33" t="str">
        <f t="shared" ref="TW46" si="773">IF(ISBLANK(TV46),"","temporal")</f>
        <v/>
      </c>
      <c r="TY46" s="33" t="str">
        <f t="shared" ref="TY46" si="774">IF(ISBLANK(TX46),"","temporal")</f>
        <v/>
      </c>
      <c r="UA46" s="32"/>
      <c r="UB46" s="33" t="str">
        <f t="shared" si="179"/>
        <v/>
      </c>
      <c r="UC46" s="33" t="str">
        <f t="shared" si="180"/>
        <v/>
      </c>
      <c r="UD46" s="32"/>
      <c r="UE46" s="33" t="str">
        <f t="shared" si="181"/>
        <v/>
      </c>
      <c r="UF46" s="33" t="str">
        <f t="shared" si="259"/>
        <v/>
      </c>
      <c r="UG46" s="32"/>
      <c r="UH46" s="33" t="str">
        <f t="shared" si="183"/>
        <v/>
      </c>
      <c r="UI46" s="33" t="str">
        <f t="shared" si="184"/>
        <v/>
      </c>
      <c r="UJ46" s="32"/>
      <c r="UK46" s="33" t="str">
        <f t="shared" si="185"/>
        <v/>
      </c>
      <c r="UL46" s="33" t="str">
        <f t="shared" si="186"/>
        <v/>
      </c>
      <c r="UM46" s="32"/>
      <c r="UN46" s="33" t="str">
        <f t="shared" si="187"/>
        <v/>
      </c>
      <c r="UO46" s="33" t="str">
        <f t="shared" si="188"/>
        <v/>
      </c>
      <c r="UR46" s="36" t="str">
        <f t="shared" si="189"/>
        <v/>
      </c>
      <c r="US46" s="36" t="str">
        <f t="shared" si="626"/>
        <v/>
      </c>
      <c r="UU46" s="36" t="str">
        <f t="shared" si="190"/>
        <v/>
      </c>
      <c r="UV46" s="36" t="str">
        <f t="shared" si="627"/>
        <v/>
      </c>
      <c r="UX46" s="36" t="str">
        <f t="shared" si="191"/>
        <v/>
      </c>
      <c r="UY46" s="36" t="str">
        <f t="shared" si="628"/>
        <v/>
      </c>
      <c r="VA46" s="36" t="str">
        <f t="shared" si="192"/>
        <v/>
      </c>
      <c r="VB46" s="36" t="str">
        <f t="shared" si="629"/>
        <v/>
      </c>
      <c r="VD46" s="36" t="str">
        <f t="shared" si="193"/>
        <v/>
      </c>
      <c r="VE46" s="36" t="str">
        <f t="shared" si="630"/>
        <v/>
      </c>
      <c r="VH46" s="36" t="str">
        <f t="shared" si="194"/>
        <v/>
      </c>
      <c r="VI46" s="36" t="str">
        <f t="shared" si="631"/>
        <v/>
      </c>
      <c r="VK46" s="36" t="str">
        <f t="shared" si="195"/>
        <v/>
      </c>
      <c r="VL46" s="36" t="str">
        <f t="shared" si="632"/>
        <v/>
      </c>
      <c r="VN46" s="36" t="str">
        <f t="shared" si="196"/>
        <v/>
      </c>
      <c r="VO46" s="36" t="str">
        <f t="shared" si="633"/>
        <v/>
      </c>
      <c r="VQ46" s="36" t="str">
        <f t="shared" si="197"/>
        <v/>
      </c>
      <c r="VR46" s="36" t="str">
        <f t="shared" si="634"/>
        <v/>
      </c>
      <c r="VT46" s="36" t="str">
        <f t="shared" si="198"/>
        <v/>
      </c>
      <c r="VU46" s="36" t="str">
        <f t="shared" si="635"/>
        <v/>
      </c>
      <c r="VY46" s="33" t="str">
        <f t="shared" si="243"/>
        <v/>
      </c>
      <c r="WB46" s="36" t="str">
        <f t="shared" si="199"/>
        <v/>
      </c>
      <c r="WC46" s="33" t="str">
        <f t="shared" si="200"/>
        <v/>
      </c>
      <c r="WD46" s="32"/>
      <c r="WE46" s="32"/>
      <c r="WF46" s="36" t="str">
        <f t="shared" si="201"/>
        <v/>
      </c>
      <c r="WG46" s="33" t="str">
        <f t="shared" si="202"/>
        <v/>
      </c>
      <c r="WH46" s="32"/>
      <c r="WI46" s="32"/>
      <c r="WJ46" s="36" t="str">
        <f t="shared" si="203"/>
        <v/>
      </c>
      <c r="WK46" s="33" t="str">
        <f t="shared" si="204"/>
        <v/>
      </c>
      <c r="WL46" s="32"/>
      <c r="WM46" s="32"/>
      <c r="WN46" s="36" t="str">
        <f t="shared" si="205"/>
        <v/>
      </c>
      <c r="WO46" s="33" t="str">
        <f t="shared" si="206"/>
        <v/>
      </c>
      <c r="WP46" s="33"/>
      <c r="WQ46" s="32"/>
      <c r="WR46" s="36" t="str">
        <f t="shared" si="207"/>
        <v/>
      </c>
      <c r="WS46" s="33" t="str">
        <f t="shared" si="208"/>
        <v/>
      </c>
      <c r="WU46" s="33" t="str">
        <f t="shared" si="636"/>
        <v/>
      </c>
      <c r="WV46" s="33" t="str">
        <f t="shared" si="637"/>
        <v/>
      </c>
      <c r="WW46" s="33" t="str">
        <f t="shared" si="638"/>
        <v/>
      </c>
      <c r="WX46" s="33" t="str">
        <f t="shared" si="639"/>
        <v/>
      </c>
      <c r="WY46" s="33" t="str">
        <f t="shared" si="640"/>
        <v/>
      </c>
      <c r="WZ46" s="33" t="str">
        <f t="shared" si="641"/>
        <v/>
      </c>
      <c r="XA46" s="33" t="str">
        <f t="shared" si="642"/>
        <v/>
      </c>
      <c r="XB46" s="33" t="str">
        <f t="shared" si="643"/>
        <v/>
      </c>
      <c r="XC46" s="33" t="str">
        <f t="shared" si="644"/>
        <v/>
      </c>
    </row>
    <row r="47" spans="3:627" x14ac:dyDescent="0.35">
      <c r="C47" s="33" t="str">
        <f t="shared" si="21"/>
        <v/>
      </c>
      <c r="E47" s="32" t="str">
        <f t="shared" si="22"/>
        <v/>
      </c>
      <c r="F47" s="33" t="str">
        <f t="shared" si="23"/>
        <v/>
      </c>
      <c r="G47" s="33" t="str">
        <f t="shared" si="24"/>
        <v/>
      </c>
      <c r="J47" s="33" t="str">
        <f t="shared" si="25"/>
        <v/>
      </c>
      <c r="K47" s="33" t="str">
        <f t="shared" si="26"/>
        <v/>
      </c>
      <c r="L47" s="33" t="str">
        <f t="shared" si="27"/>
        <v/>
      </c>
      <c r="N47" s="33" t="str">
        <f t="shared" si="611"/>
        <v/>
      </c>
      <c r="O47" s="33" t="str">
        <f t="shared" si="612"/>
        <v/>
      </c>
      <c r="Q47" s="33" t="str">
        <f t="shared" si="28"/>
        <v/>
      </c>
      <c r="R47" s="33" t="str">
        <f t="shared" si="29"/>
        <v/>
      </c>
      <c r="U47" s="33" t="str">
        <f t="shared" si="30"/>
        <v/>
      </c>
      <c r="V47" s="33" t="str">
        <f t="shared" si="31"/>
        <v/>
      </c>
      <c r="X47" s="32"/>
      <c r="Y47" s="33" t="str">
        <f>IF(ISBLANK(X47),"",VLOOKUP(X47,resource_type!A:C,3,FALSE))</f>
        <v/>
      </c>
      <c r="Z47" s="33" t="str">
        <f>IF(ISBLANK(X47),"",VLOOKUP(X47,resource_type!A:C,2,FALSE))</f>
        <v/>
      </c>
      <c r="AA47" s="33" t="str">
        <f t="shared" si="32"/>
        <v/>
      </c>
      <c r="AB47" s="33" t="str">
        <f t="shared" si="33"/>
        <v/>
      </c>
      <c r="AC47" s="32"/>
      <c r="AD47" s="33" t="str">
        <f>IF(ISBLANK(AC47),"",VLOOKUP(AC47,resource_type!A:C,3,FALSE))</f>
        <v/>
      </c>
      <c r="AE47" s="32"/>
      <c r="AF47" s="33" t="str">
        <f>IF(ISBLANK(AE47),"",VLOOKUP(AE47,resource_type!A:C,3,FALSE))</f>
        <v/>
      </c>
      <c r="AH47" s="32"/>
      <c r="AI47" s="33" t="str">
        <f t="shared" si="34"/>
        <v/>
      </c>
      <c r="AJ47" s="32"/>
      <c r="AK47" s="33" t="str">
        <f t="shared" si="35"/>
        <v/>
      </c>
      <c r="AL47" s="32"/>
      <c r="AM47" s="33" t="str">
        <f t="shared" si="36"/>
        <v/>
      </c>
      <c r="AP47" s="36" t="str">
        <f t="shared" si="244"/>
        <v/>
      </c>
      <c r="AQ47" s="36" t="str">
        <f t="shared" si="245"/>
        <v/>
      </c>
      <c r="AT47" s="33" t="str">
        <f t="shared" si="222"/>
        <v/>
      </c>
      <c r="AU47" s="33" t="str">
        <f t="shared" si="38"/>
        <v/>
      </c>
      <c r="AV47" s="33" t="str">
        <f t="shared" si="39"/>
        <v/>
      </c>
      <c r="AW47" s="32"/>
      <c r="AX47" s="33" t="str">
        <f>IF(ISBLANK(AW47),"",VLOOKUP(AW47,role!A:E,2,FALSE))</f>
        <v/>
      </c>
      <c r="AY47" s="33" t="str">
        <f>IF(ISBLANK(AW47),"",VLOOKUP(AW47,role!A:E,3,FALSE))</f>
        <v/>
      </c>
      <c r="AZ47" s="33" t="str">
        <f>IF(ISBLANK(AW47),"",VLOOKUP(AW47,role!A:E,4,FALSE))</f>
        <v/>
      </c>
      <c r="BA47" s="33" t="str">
        <f>IF(ISBLANK(AW47),"",VLOOKUP(AW47,role!A:E,5,FALSE))</f>
        <v/>
      </c>
      <c r="BL47" s="33" t="str">
        <f t="shared" si="223"/>
        <v/>
      </c>
      <c r="BM47" s="33" t="str">
        <f t="shared" si="224"/>
        <v/>
      </c>
      <c r="BN47" s="33" t="str">
        <f t="shared" si="225"/>
        <v/>
      </c>
      <c r="BO47" s="32"/>
      <c r="BP47" s="33" t="str">
        <f>IF(ISBLANK(BO47),"",VLOOKUP(BO47,role!A:E,2,FALSE))</f>
        <v/>
      </c>
      <c r="BQ47" s="33" t="str">
        <f>IF(ISBLANK(BO47),"",VLOOKUP(BO47,role!A:E,3,FALSE))</f>
        <v/>
      </c>
      <c r="BR47" s="33" t="str">
        <f>IF(ISBLANK(BO47),"",VLOOKUP(BO47,role!A:E,4,FALSE))</f>
        <v/>
      </c>
      <c r="BS47" s="33" t="str">
        <f>IF(ISBLANK(BO47),"",VLOOKUP(BO47,role!A:E,5,FALSE))</f>
        <v/>
      </c>
      <c r="CD47" s="33" t="str">
        <f t="shared" si="40"/>
        <v/>
      </c>
      <c r="CE47" s="33" t="str">
        <f t="shared" si="41"/>
        <v/>
      </c>
      <c r="CF47" s="33" t="str">
        <f t="shared" si="42"/>
        <v/>
      </c>
      <c r="CG47" s="32"/>
      <c r="CH47" s="33" t="str">
        <f>IF(ISBLANK(CG47),"",VLOOKUP(CG47,role!A:E,2,FALSE))</f>
        <v/>
      </c>
      <c r="CI47" s="33" t="str">
        <f>IF(ISBLANK(CG47),"",VLOOKUP(CG47,role!A:E,3,FALSE))</f>
        <v/>
      </c>
      <c r="CJ47" s="33" t="str">
        <f>IF(ISBLANK(CG47),"",VLOOKUP(CG47,role!A:E,4,FALSE))</f>
        <v/>
      </c>
      <c r="CK47" s="33" t="str">
        <f>IF(ISBLANK(CG47),"",VLOOKUP(CG47,role!A:E,5,FALSE))</f>
        <v/>
      </c>
      <c r="CR47" s="32"/>
      <c r="CS47" s="32"/>
      <c r="CT47" s="41"/>
      <c r="CU47" s="32"/>
      <c r="CV47" s="33" t="str">
        <f t="shared" si="43"/>
        <v/>
      </c>
      <c r="CW47" s="33" t="str">
        <f t="shared" si="44"/>
        <v/>
      </c>
      <c r="CX47" s="33" t="str">
        <f t="shared" si="45"/>
        <v/>
      </c>
      <c r="CY47" s="32"/>
      <c r="CZ47" s="33" t="str">
        <f>IF(ISBLANK(CY47),"",VLOOKUP(CY47,role!A:E,2,FALSE))</f>
        <v/>
      </c>
      <c r="DA47" s="33" t="str">
        <f>IF(ISBLANK(CY47),"",VLOOKUP(CY47,role!A:E,3,FALSE))</f>
        <v/>
      </c>
      <c r="DB47" s="33" t="str">
        <f>IF(ISBLANK(CY47),"",VLOOKUP(CY47,role!A:E,4,FALSE))</f>
        <v/>
      </c>
      <c r="DC47" s="33" t="str">
        <f>IF(ISBLANK(CY47),"",VLOOKUP(CY47,role!A:E,5,FALSE))</f>
        <v/>
      </c>
      <c r="DJ47" s="32"/>
      <c r="DK47" s="32"/>
      <c r="DL47" s="41"/>
      <c r="DM47" s="32"/>
      <c r="DN47" s="33" t="str">
        <f t="shared" si="46"/>
        <v/>
      </c>
      <c r="DO47" s="33" t="str">
        <f t="shared" si="47"/>
        <v/>
      </c>
      <c r="DP47" s="33" t="str">
        <f t="shared" si="48"/>
        <v/>
      </c>
      <c r="DQ47" s="32"/>
      <c r="DR47" s="33" t="str">
        <f>IF(ISBLANK(DQ47),"",VLOOKUP(DQ47,role!A:E,2,FALSE))</f>
        <v/>
      </c>
      <c r="DS47" s="33" t="str">
        <f>IF(ISBLANK(DQ47),"",VLOOKUP(DQ47,role!A:E,3,FALSE))</f>
        <v/>
      </c>
      <c r="DT47" s="33" t="str">
        <f>IF(ISBLANK(DQ47),"",VLOOKUP(DQ47,role!A:E,4,FALSE))</f>
        <v/>
      </c>
      <c r="DU47" s="33" t="str">
        <f>IF(ISBLANK(DQ47),"",VLOOKUP(DQ47,role!A:E,5,FALSE))</f>
        <v/>
      </c>
      <c r="EB47" s="32"/>
      <c r="EC47" s="32"/>
      <c r="ED47" s="34"/>
      <c r="EE47" s="32"/>
      <c r="EF47" s="32"/>
      <c r="EG47" s="33" t="str">
        <f t="shared" si="49"/>
        <v/>
      </c>
      <c r="EH47" s="33" t="str">
        <f t="shared" si="50"/>
        <v/>
      </c>
      <c r="EI47" s="33" t="str">
        <f t="shared" si="51"/>
        <v/>
      </c>
      <c r="EJ47" s="32"/>
      <c r="EK47" s="33" t="str">
        <f>IF(ISBLANK(EJ47),"",VLOOKUP(EJ47,role!A:E,2,FALSE))</f>
        <v/>
      </c>
      <c r="EL47" s="33" t="str">
        <f>IF(ISBLANK(EJ47),"",VLOOKUP(EJ47,role!A:E,3,FALSE))</f>
        <v/>
      </c>
      <c r="EM47" s="33" t="str">
        <f>IF(ISBLANK(EJ47),"",VLOOKUP(EJ47,role!A:E,4,FALSE))</f>
        <v/>
      </c>
      <c r="EN47" s="33" t="str">
        <f>IF(ISBLANK(EJ47),"",VLOOKUP(EJ47,role!A:E,5,FALSE))</f>
        <v/>
      </c>
      <c r="EU47" s="32"/>
      <c r="EV47" s="32"/>
      <c r="EW47" s="41"/>
      <c r="EX47" s="32"/>
      <c r="EY47" s="33" t="str">
        <f t="shared" si="52"/>
        <v/>
      </c>
      <c r="EZ47" s="33" t="str">
        <f t="shared" si="53"/>
        <v/>
      </c>
      <c r="FA47" s="33" t="str">
        <f t="shared" si="54"/>
        <v/>
      </c>
      <c r="FB47" s="32"/>
      <c r="FC47" s="33" t="str">
        <f>IF(ISBLANK(FB47),"",VLOOKUP(FB47,role!A:E,2,FALSE))</f>
        <v/>
      </c>
      <c r="FD47" s="33" t="str">
        <f>IF(ISBLANK(FB47),"",VLOOKUP(FB47,role!A:E,3,FALSE))</f>
        <v/>
      </c>
      <c r="FE47" s="33" t="str">
        <f>IF(ISBLANK(FB47),"",VLOOKUP(FB47,role!A:E,4,FALSE))</f>
        <v/>
      </c>
      <c r="FF47" s="33" t="str">
        <f>IF(ISBLANK(FB47),"",VLOOKUP(FB47,role!A:E,5,FALSE))</f>
        <v/>
      </c>
      <c r="FM47" s="32"/>
      <c r="FN47" s="32"/>
      <c r="FO47" s="41"/>
      <c r="FP47" s="32"/>
      <c r="FQ47" s="33" t="str">
        <f t="shared" si="55"/>
        <v/>
      </c>
      <c r="FR47" s="33" t="str">
        <f t="shared" si="56"/>
        <v/>
      </c>
      <c r="FS47" s="33" t="str">
        <f t="shared" si="57"/>
        <v/>
      </c>
      <c r="FT47" s="32"/>
      <c r="FU47" s="33" t="str">
        <f>IF(ISBLANK(FT47),"",VLOOKUP(FT47,role!A:E,2,FALSE))</f>
        <v/>
      </c>
      <c r="FV47" s="33" t="str">
        <f>IF(ISBLANK(FT47),"",VLOOKUP(FT47,role!A:E,3,FALSE))</f>
        <v/>
      </c>
      <c r="FW47" s="33" t="str">
        <f>IF(ISBLANK(FT47),"",VLOOKUP(FT47,role!A:E,4,FALSE))</f>
        <v/>
      </c>
      <c r="FX47" s="33" t="str">
        <f>IF(ISBLANK(FT47),"",VLOOKUP(FT47,role!A:E,5,FALSE))</f>
        <v/>
      </c>
      <c r="GE47" s="32"/>
      <c r="GF47" s="32"/>
      <c r="GG47" s="41"/>
      <c r="GH47" s="32"/>
      <c r="GI47" s="33" t="str">
        <f t="shared" si="58"/>
        <v/>
      </c>
      <c r="GJ47" s="33" t="str">
        <f t="shared" si="59"/>
        <v/>
      </c>
      <c r="GK47" s="33" t="str">
        <f t="shared" si="60"/>
        <v/>
      </c>
      <c r="GL47" s="32"/>
      <c r="GM47" s="33" t="str">
        <f>IF(ISBLANK(GL47),"",VLOOKUP(GL47,role!A:E,2,FALSE))</f>
        <v/>
      </c>
      <c r="GN47" s="33" t="str">
        <f>IF(ISBLANK(GL47),"",VLOOKUP(GL47,role!A:E,3,FALSE))</f>
        <v/>
      </c>
      <c r="GO47" s="33" t="str">
        <f>IF(ISBLANK(GL47),"",VLOOKUP(GL47,role!A:E,4,FALSE))</f>
        <v/>
      </c>
      <c r="GP47" s="33" t="str">
        <f>IF(ISBLANK(GL47),"",VLOOKUP(GL47,role!A:E,5,FALSE))</f>
        <v/>
      </c>
      <c r="GW47" s="32"/>
      <c r="GX47" s="32"/>
      <c r="GY47" s="41"/>
      <c r="GZ47" s="32"/>
      <c r="HA47" s="33" t="str">
        <f t="shared" si="61"/>
        <v/>
      </c>
      <c r="HB47" s="33" t="str">
        <f t="shared" si="62"/>
        <v/>
      </c>
      <c r="HC47" s="33" t="str">
        <f t="shared" si="63"/>
        <v/>
      </c>
      <c r="HD47" s="32"/>
      <c r="HE47" s="33" t="str">
        <f>IF(ISBLANK(HD47),"",VLOOKUP(HD47,role!A:E,2,FALSE))</f>
        <v/>
      </c>
      <c r="HF47" s="33" t="str">
        <f>IF(ISBLANK(HD47),"",VLOOKUP(HD47,role!A:E,3,FALSE))</f>
        <v/>
      </c>
      <c r="HG47" s="33" t="str">
        <f>IF(ISBLANK(HD47),"",VLOOKUP(HD47,role!A:E,4,FALSE))</f>
        <v/>
      </c>
      <c r="HH47" s="33" t="str">
        <f>IF(ISBLANK(HD47),"",VLOOKUP(HD47,role!A:E,5,FALSE))</f>
        <v/>
      </c>
      <c r="HO47" s="32"/>
      <c r="HP47" s="32"/>
      <c r="HQ47" s="34"/>
      <c r="HR47" s="32"/>
      <c r="HS47" s="32"/>
      <c r="HT47" s="33" t="str">
        <f t="shared" si="64"/>
        <v/>
      </c>
      <c r="HU47" s="33" t="str">
        <f t="shared" si="65"/>
        <v/>
      </c>
      <c r="HV47" s="33" t="str">
        <f t="shared" si="66"/>
        <v/>
      </c>
      <c r="HW47" s="32"/>
      <c r="HX47" s="33" t="str">
        <f>IF(ISBLANK(HW47),"",VLOOKUP(HW47,role!A:E,2,FALSE))</f>
        <v/>
      </c>
      <c r="HY47" s="33" t="str">
        <f>IF(ISBLANK(HW47),"",VLOOKUP(HW47,role!A:E,3,FALSE))</f>
        <v/>
      </c>
      <c r="HZ47" s="33" t="str">
        <f>IF(ISBLANK(HW47),"",VLOOKUP(HW47,role!A:E,4,FALSE))</f>
        <v/>
      </c>
      <c r="IA47" s="33" t="str">
        <f>IF(ISBLANK(HW47),"",VLOOKUP(HW47,role!A:E,5,FALSE))</f>
        <v/>
      </c>
      <c r="IH47" s="32"/>
      <c r="II47" s="32"/>
      <c r="IJ47" s="41"/>
      <c r="IK47" s="32"/>
      <c r="IL47" s="33" t="str">
        <f t="shared" si="67"/>
        <v/>
      </c>
      <c r="IM47" s="33" t="str">
        <f t="shared" si="68"/>
        <v/>
      </c>
      <c r="IN47" s="33" t="str">
        <f t="shared" si="69"/>
        <v/>
      </c>
      <c r="IO47" s="32"/>
      <c r="IP47" s="33" t="str">
        <f>IF(ISBLANK(IO47),"",VLOOKUP(IO47,role!A:E,2,FALSE))</f>
        <v/>
      </c>
      <c r="IQ47" s="33" t="str">
        <f>IF(ISBLANK(IO47),"",VLOOKUP(IO47,role!A:E,3,FALSE))</f>
        <v/>
      </c>
      <c r="IR47" s="33" t="str">
        <f>IF(ISBLANK(IO47),"",VLOOKUP(IO47,role!A:E,4,FALSE))</f>
        <v/>
      </c>
      <c r="IS47" s="33" t="str">
        <f>IF(ISBLANK(IO47),"",VLOOKUP(IO47,role!A:E,5,FALSE))</f>
        <v/>
      </c>
      <c r="IZ47" s="32"/>
      <c r="JA47" s="32"/>
      <c r="JB47" s="41"/>
      <c r="JC47" s="32"/>
      <c r="JD47" s="33" t="str">
        <f t="shared" si="70"/>
        <v/>
      </c>
      <c r="JE47" s="33" t="str">
        <f t="shared" si="71"/>
        <v/>
      </c>
      <c r="JF47" s="33" t="str">
        <f t="shared" si="72"/>
        <v/>
      </c>
      <c r="JG47" s="32"/>
      <c r="JH47" s="33" t="str">
        <f>IF(ISBLANK(JG47),"",VLOOKUP(JG47,role!A:E,2,FALSE))</f>
        <v/>
      </c>
      <c r="JI47" s="33" t="str">
        <f>IF(ISBLANK(JG47),"",VLOOKUP(JG47,role!A:E,3,FALSE))</f>
        <v/>
      </c>
      <c r="JJ47" s="33" t="str">
        <f>IF(ISBLANK(JG47),"",VLOOKUP(JG47,role!A:E,4,FALSE))</f>
        <v/>
      </c>
      <c r="JK47" s="33" t="str">
        <f>IF(ISBLANK(JG47),"",VLOOKUP(JG47,role!A:E,5,FALSE))</f>
        <v/>
      </c>
      <c r="JR47" s="32"/>
      <c r="JS47" s="32"/>
      <c r="JT47" s="41"/>
      <c r="JU47" s="32"/>
      <c r="JV47" s="33" t="str">
        <f t="shared" si="73"/>
        <v/>
      </c>
      <c r="JW47" s="33" t="str">
        <f t="shared" si="74"/>
        <v/>
      </c>
      <c r="JX47" s="33" t="str">
        <f t="shared" si="75"/>
        <v/>
      </c>
      <c r="JY47" s="32"/>
      <c r="JZ47" s="33" t="str">
        <f>IF(ISBLANK(JY47),"",VLOOKUP(JY47,role!A:E,2,FALSE))</f>
        <v/>
      </c>
      <c r="KA47" s="33" t="str">
        <f>IF(ISBLANK(JY47),"",VLOOKUP(JY47,role!A:E,3,FALSE))</f>
        <v/>
      </c>
      <c r="KB47" s="33" t="str">
        <f>IF(ISBLANK(JY47),"",VLOOKUP(JY47,role!A:E,4,FALSE))</f>
        <v/>
      </c>
      <c r="KC47" s="33" t="str">
        <f>IF(ISBLANK(JY47),"",VLOOKUP(JY47,role!A:E,5,FALSE))</f>
        <v/>
      </c>
      <c r="KJ47" s="32"/>
      <c r="KK47" s="32"/>
      <c r="KL47" s="41"/>
      <c r="KM47" s="32"/>
      <c r="KN47" s="33" t="str">
        <f t="shared" si="76"/>
        <v/>
      </c>
      <c r="KO47" s="33" t="str">
        <f t="shared" si="77"/>
        <v/>
      </c>
      <c r="KP47" s="33" t="str">
        <f t="shared" si="78"/>
        <v/>
      </c>
      <c r="KQ47" s="32"/>
      <c r="KR47" s="33" t="str">
        <f>IF(ISBLANK(KQ47),"",VLOOKUP(KQ47,role!A:E,2,FALSE))</f>
        <v/>
      </c>
      <c r="KS47" s="33" t="str">
        <f>IF(ISBLANK(KQ47),"",VLOOKUP(KQ47,role!A:E,3,FALSE))</f>
        <v/>
      </c>
      <c r="KT47" s="33" t="str">
        <f>IF(ISBLANK(KQ47),"",VLOOKUP(KQ47,role!A:E,4,FALSE))</f>
        <v/>
      </c>
      <c r="KU47" s="33" t="str">
        <f>IF(ISBLANK(KQ47),"",VLOOKUP(KQ47,role!A:E,5,FALSE))</f>
        <v/>
      </c>
      <c r="LB47" s="32"/>
      <c r="LC47" s="32"/>
      <c r="LD47" s="41"/>
      <c r="LE47" s="32"/>
      <c r="LF47" s="33" t="str">
        <f t="shared" si="79"/>
        <v/>
      </c>
      <c r="LG47" s="33" t="str">
        <f t="shared" si="80"/>
        <v/>
      </c>
      <c r="LH47" s="33" t="str">
        <f t="shared" si="81"/>
        <v/>
      </c>
      <c r="LI47" s="32"/>
      <c r="LJ47" s="33" t="str">
        <f>IF(ISBLANK(LI47),"",VLOOKUP(LI47,role!A:E,2,FALSE))</f>
        <v/>
      </c>
      <c r="LK47" s="33" t="str">
        <f>IF(ISBLANK(LI47),"",VLOOKUP(LI47,role!A:E,3,FALSE))</f>
        <v/>
      </c>
      <c r="LL47" s="33" t="str">
        <f>IF(ISBLANK(LI47),"",VLOOKUP(LI47,role!A:E,4,FALSE))</f>
        <v/>
      </c>
      <c r="LM47" s="33" t="str">
        <f>IF(ISBLANK(LI47),"",VLOOKUP(LI47,role!A:E,5,FALSE))</f>
        <v/>
      </c>
      <c r="LT47" s="32"/>
      <c r="LU47" s="32"/>
      <c r="LV47" s="41"/>
      <c r="LW47" s="32"/>
      <c r="LX47" s="33" t="str">
        <f t="shared" si="82"/>
        <v/>
      </c>
      <c r="LY47" s="33" t="str">
        <f t="shared" si="83"/>
        <v/>
      </c>
      <c r="LZ47" s="33" t="str">
        <f t="shared" si="84"/>
        <v/>
      </c>
      <c r="MA47" s="32"/>
      <c r="MB47" s="33" t="str">
        <f>IF(ISBLANK(MA47),"",VLOOKUP(MA47,role!A:E,2,FALSE))</f>
        <v/>
      </c>
      <c r="MC47" s="33" t="str">
        <f>IF(ISBLANK(MA47),"",VLOOKUP(MA47,role!A:E,3,FALSE))</f>
        <v/>
      </c>
      <c r="MD47" s="33" t="str">
        <f>IF(ISBLANK(MA47),"",VLOOKUP(MA47,role!A:E,4,FALSE))</f>
        <v/>
      </c>
      <c r="ME47" s="33" t="str">
        <f>IF(ISBLANK(MA47),"",VLOOKUP(MA47,role!A:E,5,FALSE))</f>
        <v/>
      </c>
      <c r="ML47" s="32"/>
      <c r="MM47" s="32"/>
      <c r="MN47" s="41"/>
      <c r="MO47" s="32"/>
      <c r="MP47" s="33" t="str">
        <f t="shared" si="85"/>
        <v/>
      </c>
      <c r="MQ47" s="33" t="str">
        <f t="shared" si="86"/>
        <v/>
      </c>
      <c r="MR47" s="33" t="str">
        <f t="shared" si="87"/>
        <v/>
      </c>
      <c r="MS47" s="32"/>
      <c r="MT47" s="33" t="str">
        <f>IF(ISBLANK(MS47),"",VLOOKUP(MS47,role!A:E,2,FALSE))</f>
        <v/>
      </c>
      <c r="MU47" s="33" t="str">
        <f>IF(ISBLANK(MS47),"",VLOOKUP(MS47,role!A:E,3,FALSE))</f>
        <v/>
      </c>
      <c r="MV47" s="33" t="str">
        <f>IF(ISBLANK(MS47),"",VLOOKUP(MS47,role!A:E,4,FALSE))</f>
        <v/>
      </c>
      <c r="MW47" s="33" t="str">
        <f>IF(ISBLANK(MS47),"",VLOOKUP(MS47,role!A:E,5,FALSE))</f>
        <v/>
      </c>
      <c r="ND47" s="32"/>
      <c r="NE47" s="32"/>
      <c r="NF47" s="41"/>
      <c r="NG47" s="32"/>
      <c r="NH47" s="33" t="str">
        <f t="shared" si="88"/>
        <v/>
      </c>
      <c r="NI47" s="33" t="str">
        <f t="shared" si="89"/>
        <v/>
      </c>
      <c r="NJ47" s="33" t="str">
        <f t="shared" si="90"/>
        <v/>
      </c>
      <c r="NK47" s="32"/>
      <c r="NL47" s="33" t="str">
        <f>IF(ISBLANK(NK47),"",VLOOKUP(NK47,role!A:E,2,FALSE))</f>
        <v/>
      </c>
      <c r="NM47" s="33" t="str">
        <f>IF(ISBLANK(NK47),"",VLOOKUP(NK47,role!A:E,3,FALSE))</f>
        <v/>
      </c>
      <c r="NN47" s="33" t="str">
        <f>IF(ISBLANK(NK47),"",VLOOKUP(NK47,role!A:E,4,FALSE))</f>
        <v/>
      </c>
      <c r="NO47" s="33" t="str">
        <f>IF(ISBLANK(NK47),"",VLOOKUP(NK47,role!A:E,5,FALSE))</f>
        <v/>
      </c>
      <c r="NV47" s="32"/>
      <c r="NW47" s="32"/>
      <c r="NX47" s="41"/>
      <c r="NY47" s="32"/>
      <c r="NZ47" s="33" t="str">
        <f t="shared" si="91"/>
        <v/>
      </c>
      <c r="OA47" s="33" t="str">
        <f t="shared" si="92"/>
        <v/>
      </c>
      <c r="OB47" s="33" t="str">
        <f t="shared" si="93"/>
        <v/>
      </c>
      <c r="OC47" s="32"/>
      <c r="OD47" s="33" t="str">
        <f>IF(ISBLANK(OC47),"",VLOOKUP(OC47,role!A:E,2,FALSE))</f>
        <v/>
      </c>
      <c r="OE47" s="33" t="str">
        <f>IF(ISBLANK(OC47),"",VLOOKUP(OC47,role!A:E,3,FALSE))</f>
        <v/>
      </c>
      <c r="OF47" s="33" t="str">
        <f>IF(ISBLANK(OC47),"",VLOOKUP(OC47,role!A:E,4,FALSE))</f>
        <v/>
      </c>
      <c r="OG47" s="33" t="str">
        <f>IF(ISBLANK(OC47),"",VLOOKUP(OC47,role!A:E,5,FALSE))</f>
        <v/>
      </c>
      <c r="OR47" s="36" t="str">
        <f t="shared" si="94"/>
        <v/>
      </c>
      <c r="OS47" s="33" t="str">
        <f t="shared" si="95"/>
        <v/>
      </c>
      <c r="OT47" s="33" t="str">
        <f t="shared" si="226"/>
        <v/>
      </c>
      <c r="OU47" s="33" t="str">
        <f t="shared" si="227"/>
        <v/>
      </c>
      <c r="OV47" s="33" t="str">
        <f t="shared" si="228"/>
        <v/>
      </c>
      <c r="OW47" s="33" t="str">
        <f t="shared" si="229"/>
        <v/>
      </c>
      <c r="OY47" s="36" t="str">
        <f t="shared" si="100"/>
        <v/>
      </c>
      <c r="OZ47" s="33" t="str">
        <f t="shared" si="101"/>
        <v/>
      </c>
      <c r="PA47" s="33" t="str">
        <f t="shared" si="102"/>
        <v/>
      </c>
      <c r="PB47" s="33" t="str">
        <f t="shared" si="103"/>
        <v/>
      </c>
      <c r="PC47" s="33" t="str">
        <f t="shared" si="104"/>
        <v/>
      </c>
      <c r="PD47" s="33" t="str">
        <f t="shared" si="105"/>
        <v/>
      </c>
      <c r="PF47" s="36" t="str">
        <f t="shared" si="106"/>
        <v/>
      </c>
      <c r="PG47" s="33" t="str">
        <f t="shared" si="107"/>
        <v/>
      </c>
      <c r="PH47" s="33" t="str">
        <f t="shared" si="108"/>
        <v/>
      </c>
      <c r="PI47" s="33" t="str">
        <f t="shared" si="109"/>
        <v/>
      </c>
      <c r="PJ47" s="33" t="str">
        <f t="shared" si="110"/>
        <v/>
      </c>
      <c r="PK47" s="33" t="str">
        <f t="shared" si="111"/>
        <v/>
      </c>
      <c r="PM47" s="36" t="str">
        <f t="shared" si="112"/>
        <v/>
      </c>
      <c r="PN47" s="33" t="str">
        <f t="shared" si="113"/>
        <v/>
      </c>
      <c r="PO47" s="33" t="str">
        <f t="shared" si="114"/>
        <v/>
      </c>
      <c r="PP47" s="33" t="str">
        <f t="shared" si="115"/>
        <v/>
      </c>
      <c r="PQ47" s="33" t="str">
        <f t="shared" si="116"/>
        <v/>
      </c>
      <c r="PR47" s="33" t="str">
        <f t="shared" si="117"/>
        <v/>
      </c>
      <c r="PT47" s="36" t="str">
        <f t="shared" si="118"/>
        <v/>
      </c>
      <c r="PU47" s="33" t="str">
        <f t="shared" si="119"/>
        <v/>
      </c>
      <c r="PV47" s="33" t="str">
        <f t="shared" si="120"/>
        <v/>
      </c>
      <c r="PW47" s="33" t="str">
        <f t="shared" si="121"/>
        <v/>
      </c>
      <c r="PX47" s="33" t="str">
        <f t="shared" si="122"/>
        <v/>
      </c>
      <c r="PY47" s="33" t="str">
        <f t="shared" si="123"/>
        <v/>
      </c>
      <c r="QB47" s="36" t="str">
        <f t="shared" si="124"/>
        <v/>
      </c>
      <c r="QC47" s="33" t="str">
        <f t="shared" si="125"/>
        <v/>
      </c>
      <c r="QD47" s="33" t="str">
        <f t="shared" si="126"/>
        <v/>
      </c>
      <c r="QE47" s="33" t="str">
        <f t="shared" si="127"/>
        <v/>
      </c>
      <c r="QF47" s="33" t="str">
        <f t="shared" si="128"/>
        <v/>
      </c>
      <c r="QG47" s="33" t="str">
        <f t="shared" si="129"/>
        <v/>
      </c>
      <c r="QI47" s="36" t="str">
        <f t="shared" si="130"/>
        <v/>
      </c>
      <c r="QJ47" s="33" t="str">
        <f t="shared" si="131"/>
        <v/>
      </c>
      <c r="QK47" s="33" t="str">
        <f t="shared" si="132"/>
        <v/>
      </c>
      <c r="QL47" s="33" t="str">
        <f t="shared" si="133"/>
        <v/>
      </c>
      <c r="QM47" s="33" t="str">
        <f t="shared" si="134"/>
        <v/>
      </c>
      <c r="QN47" s="33" t="str">
        <f t="shared" si="135"/>
        <v/>
      </c>
      <c r="QP47" s="36" t="str">
        <f t="shared" si="136"/>
        <v/>
      </c>
      <c r="QQ47" s="33" t="str">
        <f t="shared" si="137"/>
        <v/>
      </c>
      <c r="QR47" s="33" t="str">
        <f t="shared" si="138"/>
        <v/>
      </c>
      <c r="QS47" s="33" t="str">
        <f t="shared" si="139"/>
        <v/>
      </c>
      <c r="QT47" s="33" t="str">
        <f t="shared" si="140"/>
        <v/>
      </c>
      <c r="QU47" s="33" t="str">
        <f t="shared" si="141"/>
        <v/>
      </c>
      <c r="QW47" s="36" t="str">
        <f t="shared" si="142"/>
        <v/>
      </c>
      <c r="QX47" s="33" t="str">
        <f t="shared" si="143"/>
        <v/>
      </c>
      <c r="QY47" s="33" t="str">
        <f t="shared" si="144"/>
        <v/>
      </c>
      <c r="QZ47" s="33" t="str">
        <f t="shared" si="145"/>
        <v/>
      </c>
      <c r="RA47" s="33" t="str">
        <f t="shared" si="146"/>
        <v/>
      </c>
      <c r="RB47" s="33" t="str">
        <f t="shared" si="147"/>
        <v/>
      </c>
      <c r="RD47" s="36" t="str">
        <f t="shared" si="148"/>
        <v/>
      </c>
      <c r="RE47" s="33" t="str">
        <f t="shared" si="149"/>
        <v/>
      </c>
      <c r="RF47" s="33" t="str">
        <f t="shared" si="150"/>
        <v/>
      </c>
      <c r="RG47" s="33" t="str">
        <f t="shared" si="151"/>
        <v/>
      </c>
      <c r="RH47" s="33" t="str">
        <f t="shared" si="152"/>
        <v/>
      </c>
      <c r="RI47" s="33" t="str">
        <f t="shared" si="153"/>
        <v/>
      </c>
      <c r="RM47" s="33" t="str">
        <f t="shared" si="154"/>
        <v/>
      </c>
      <c r="RO47" s="33" t="str">
        <f t="shared" si="155"/>
        <v/>
      </c>
      <c r="RQ47" s="33" t="str">
        <f t="shared" si="156"/>
        <v/>
      </c>
      <c r="RS47" s="33" t="str">
        <f t="shared" si="156"/>
        <v/>
      </c>
      <c r="RU47" s="33" t="str">
        <f t="shared" ref="RU47" si="775">IF(ISBLANK(RT47),"","topic")</f>
        <v/>
      </c>
      <c r="RW47" s="33" t="str">
        <f t="shared" ref="RW47" si="776">IF(ISBLANK(RV47),"","topic")</f>
        <v/>
      </c>
      <c r="RY47" s="33" t="str">
        <f t="shared" ref="RY47" si="777">IF(ISBLANK(RX47),"","topic")</f>
        <v/>
      </c>
      <c r="SA47" s="33" t="str">
        <f t="shared" ref="SA47" si="778">IF(ISBLANK(RZ47),"","topic")</f>
        <v/>
      </c>
      <c r="SC47" s="33" t="str">
        <f t="shared" ref="SC47" si="779">IF(ISBLANK(SB47),"","topic")</f>
        <v/>
      </c>
      <c r="SE47" s="33" t="str">
        <f t="shared" ref="SE47" si="780">IF(ISBLANK(SD47),"","topic")</f>
        <v/>
      </c>
      <c r="SG47" s="33" t="str">
        <f t="shared" ref="SG47" si="781">IF(ISBLANK(SF47),"","topic")</f>
        <v/>
      </c>
      <c r="SJ47" s="33" t="str">
        <f t="shared" si="164"/>
        <v/>
      </c>
      <c r="SL47" s="33" t="str">
        <f t="shared" si="165"/>
        <v/>
      </c>
      <c r="SN47" s="33" t="str">
        <f t="shared" si="166"/>
        <v/>
      </c>
      <c r="SP47" s="33" t="str">
        <f t="shared" si="167"/>
        <v/>
      </c>
      <c r="SR47" s="33" t="str">
        <f t="shared" si="168"/>
        <v/>
      </c>
      <c r="SU47" s="33" t="str">
        <f t="shared" si="169"/>
        <v/>
      </c>
      <c r="SW47" s="33" t="str">
        <f t="shared" si="169"/>
        <v/>
      </c>
      <c r="SY47" s="33" t="str">
        <f t="shared" si="169"/>
        <v/>
      </c>
      <c r="TA47" s="33" t="str">
        <f t="shared" si="169"/>
        <v/>
      </c>
      <c r="TC47" s="33" t="str">
        <f t="shared" si="170"/>
        <v/>
      </c>
      <c r="TF47" s="33" t="str">
        <f t="shared" si="171"/>
        <v/>
      </c>
      <c r="TH47" s="33" t="str">
        <f t="shared" si="171"/>
        <v/>
      </c>
      <c r="TJ47" s="33" t="str">
        <f t="shared" ref="TJ47" si="782">IF(ISBLANK(TI47),"","geographic")</f>
        <v/>
      </c>
      <c r="TL47" s="33" t="str">
        <f t="shared" ref="TL47" si="783">IF(ISBLANK(TK47),"","geographic")</f>
        <v/>
      </c>
      <c r="TN47" s="33" t="str">
        <f t="shared" ref="TN47" si="784">IF(ISBLANK(TM47),"","geographic")</f>
        <v/>
      </c>
      <c r="TQ47" s="33" t="str">
        <f t="shared" si="175"/>
        <v/>
      </c>
      <c r="TS47" s="33" t="str">
        <f t="shared" si="175"/>
        <v/>
      </c>
      <c r="TU47" s="33" t="str">
        <f t="shared" ref="TU47" si="785">IF(ISBLANK(TT47),"","temporal")</f>
        <v/>
      </c>
      <c r="TW47" s="33" t="str">
        <f t="shared" ref="TW47" si="786">IF(ISBLANK(TV47),"","temporal")</f>
        <v/>
      </c>
      <c r="TY47" s="33" t="str">
        <f t="shared" ref="TY47" si="787">IF(ISBLANK(TX47),"","temporal")</f>
        <v/>
      </c>
      <c r="UA47" s="32"/>
      <c r="UB47" s="33" t="str">
        <f t="shared" si="179"/>
        <v/>
      </c>
      <c r="UC47" s="33" t="str">
        <f t="shared" si="180"/>
        <v/>
      </c>
      <c r="UD47" s="32"/>
      <c r="UE47" s="33" t="str">
        <f t="shared" si="181"/>
        <v/>
      </c>
      <c r="UF47" s="33" t="str">
        <f t="shared" si="259"/>
        <v/>
      </c>
      <c r="UG47" s="32"/>
      <c r="UH47" s="33" t="str">
        <f t="shared" si="183"/>
        <v/>
      </c>
      <c r="UI47" s="33" t="str">
        <f t="shared" si="184"/>
        <v/>
      </c>
      <c r="UJ47" s="32"/>
      <c r="UK47" s="33" t="str">
        <f t="shared" si="185"/>
        <v/>
      </c>
      <c r="UL47" s="33" t="str">
        <f t="shared" si="186"/>
        <v/>
      </c>
      <c r="UM47" s="32"/>
      <c r="UN47" s="33" t="str">
        <f t="shared" si="187"/>
        <v/>
      </c>
      <c r="UO47" s="33" t="str">
        <f t="shared" si="188"/>
        <v/>
      </c>
      <c r="UR47" s="36" t="str">
        <f t="shared" si="189"/>
        <v/>
      </c>
      <c r="US47" s="36" t="str">
        <f t="shared" si="626"/>
        <v/>
      </c>
      <c r="UU47" s="36" t="str">
        <f t="shared" si="190"/>
        <v/>
      </c>
      <c r="UV47" s="36" t="str">
        <f t="shared" si="627"/>
        <v/>
      </c>
      <c r="UX47" s="36" t="str">
        <f t="shared" si="191"/>
        <v/>
      </c>
      <c r="UY47" s="36" t="str">
        <f t="shared" si="628"/>
        <v/>
      </c>
      <c r="VA47" s="36" t="str">
        <f t="shared" si="192"/>
        <v/>
      </c>
      <c r="VB47" s="36" t="str">
        <f t="shared" si="629"/>
        <v/>
      </c>
      <c r="VD47" s="36" t="str">
        <f t="shared" si="193"/>
        <v/>
      </c>
      <c r="VE47" s="36" t="str">
        <f t="shared" si="630"/>
        <v/>
      </c>
      <c r="VH47" s="36" t="str">
        <f t="shared" si="194"/>
        <v/>
      </c>
      <c r="VI47" s="36" t="str">
        <f t="shared" si="631"/>
        <v/>
      </c>
      <c r="VK47" s="36" t="str">
        <f t="shared" si="195"/>
        <v/>
      </c>
      <c r="VL47" s="36" t="str">
        <f t="shared" si="632"/>
        <v/>
      </c>
      <c r="VN47" s="36" t="str">
        <f t="shared" si="196"/>
        <v/>
      </c>
      <c r="VO47" s="36" t="str">
        <f t="shared" si="633"/>
        <v/>
      </c>
      <c r="VQ47" s="36" t="str">
        <f t="shared" si="197"/>
        <v/>
      </c>
      <c r="VR47" s="36" t="str">
        <f t="shared" si="634"/>
        <v/>
      </c>
      <c r="VT47" s="36" t="str">
        <f t="shared" si="198"/>
        <v/>
      </c>
      <c r="VU47" s="36" t="str">
        <f t="shared" si="635"/>
        <v/>
      </c>
      <c r="VY47" s="33" t="str">
        <f t="shared" si="243"/>
        <v/>
      </c>
      <c r="WB47" s="36" t="str">
        <f t="shared" si="199"/>
        <v/>
      </c>
      <c r="WC47" s="33" t="str">
        <f t="shared" si="200"/>
        <v/>
      </c>
      <c r="WD47" s="32"/>
      <c r="WE47" s="32"/>
      <c r="WF47" s="36" t="str">
        <f t="shared" si="201"/>
        <v/>
      </c>
      <c r="WG47" s="33" t="str">
        <f t="shared" si="202"/>
        <v/>
      </c>
      <c r="WH47" s="32"/>
      <c r="WI47" s="32"/>
      <c r="WJ47" s="36" t="str">
        <f t="shared" si="203"/>
        <v/>
      </c>
      <c r="WK47" s="33" t="str">
        <f t="shared" si="204"/>
        <v/>
      </c>
      <c r="WL47" s="32"/>
      <c r="WM47" s="32"/>
      <c r="WN47" s="36" t="str">
        <f t="shared" si="205"/>
        <v/>
      </c>
      <c r="WO47" s="33" t="str">
        <f t="shared" si="206"/>
        <v/>
      </c>
      <c r="WP47" s="33"/>
      <c r="WQ47" s="32"/>
      <c r="WR47" s="36" t="str">
        <f t="shared" si="207"/>
        <v/>
      </c>
      <c r="WS47" s="33" t="str">
        <f t="shared" si="208"/>
        <v/>
      </c>
      <c r="WU47" s="33" t="str">
        <f t="shared" si="636"/>
        <v/>
      </c>
      <c r="WV47" s="33" t="str">
        <f t="shared" si="637"/>
        <v/>
      </c>
      <c r="WW47" s="33" t="str">
        <f t="shared" si="638"/>
        <v/>
      </c>
      <c r="WX47" s="33" t="str">
        <f t="shared" si="639"/>
        <v/>
      </c>
      <c r="WY47" s="33" t="str">
        <f t="shared" si="640"/>
        <v/>
      </c>
      <c r="WZ47" s="33" t="str">
        <f t="shared" si="641"/>
        <v/>
      </c>
      <c r="XA47" s="33" t="str">
        <f t="shared" si="642"/>
        <v/>
      </c>
      <c r="XB47" s="33" t="str">
        <f t="shared" si="643"/>
        <v/>
      </c>
      <c r="XC47" s="33" t="str">
        <f t="shared" si="644"/>
        <v/>
      </c>
    </row>
    <row r="48" spans="3:627" x14ac:dyDescent="0.35">
      <c r="C48" s="33" t="str">
        <f t="shared" si="21"/>
        <v/>
      </c>
      <c r="E48" s="32" t="str">
        <f t="shared" si="22"/>
        <v/>
      </c>
      <c r="F48" s="33" t="str">
        <f t="shared" si="23"/>
        <v/>
      </c>
      <c r="G48" s="33" t="str">
        <f t="shared" si="24"/>
        <v/>
      </c>
      <c r="J48" s="33" t="str">
        <f t="shared" si="25"/>
        <v/>
      </c>
      <c r="K48" s="33" t="str">
        <f t="shared" si="26"/>
        <v/>
      </c>
      <c r="L48" s="33" t="str">
        <f t="shared" si="27"/>
        <v/>
      </c>
      <c r="N48" s="33" t="str">
        <f t="shared" si="611"/>
        <v/>
      </c>
      <c r="O48" s="33" t="str">
        <f t="shared" si="612"/>
        <v/>
      </c>
      <c r="Q48" s="33" t="str">
        <f t="shared" si="28"/>
        <v/>
      </c>
      <c r="R48" s="33" t="str">
        <f t="shared" si="29"/>
        <v/>
      </c>
      <c r="U48" s="33" t="str">
        <f t="shared" si="30"/>
        <v/>
      </c>
      <c r="V48" s="33" t="str">
        <f t="shared" si="31"/>
        <v/>
      </c>
      <c r="X48" s="32"/>
      <c r="Y48" s="33" t="str">
        <f>IF(ISBLANK(X48),"",VLOOKUP(X48,resource_type!A:C,3,FALSE))</f>
        <v/>
      </c>
      <c r="Z48" s="33" t="str">
        <f>IF(ISBLANK(X48),"",VLOOKUP(X48,resource_type!A:C,2,FALSE))</f>
        <v/>
      </c>
      <c r="AA48" s="33" t="str">
        <f t="shared" si="32"/>
        <v/>
      </c>
      <c r="AB48" s="33" t="str">
        <f t="shared" si="33"/>
        <v/>
      </c>
      <c r="AC48" s="32"/>
      <c r="AD48" s="33" t="str">
        <f>IF(ISBLANK(AC48),"",VLOOKUP(AC48,resource_type!A:C,3,FALSE))</f>
        <v/>
      </c>
      <c r="AE48" s="32"/>
      <c r="AF48" s="33" t="str">
        <f>IF(ISBLANK(AE48),"",VLOOKUP(AE48,resource_type!A:C,3,FALSE))</f>
        <v/>
      </c>
      <c r="AH48" s="32"/>
      <c r="AI48" s="33" t="str">
        <f t="shared" si="34"/>
        <v/>
      </c>
      <c r="AJ48" s="32"/>
      <c r="AK48" s="33" t="str">
        <f t="shared" si="35"/>
        <v/>
      </c>
      <c r="AL48" s="32"/>
      <c r="AM48" s="33" t="str">
        <f t="shared" si="36"/>
        <v/>
      </c>
      <c r="AP48" s="36" t="str">
        <f t="shared" si="244"/>
        <v/>
      </c>
      <c r="AQ48" s="36" t="str">
        <f t="shared" si="245"/>
        <v/>
      </c>
      <c r="AT48" s="33" t="str">
        <f t="shared" si="222"/>
        <v/>
      </c>
      <c r="AU48" s="33" t="str">
        <f t="shared" si="38"/>
        <v/>
      </c>
      <c r="AV48" s="33" t="str">
        <f t="shared" si="39"/>
        <v/>
      </c>
      <c r="AW48" s="32"/>
      <c r="AX48" s="33" t="str">
        <f>IF(ISBLANK(AW48),"",VLOOKUP(AW48,role!A:E,2,FALSE))</f>
        <v/>
      </c>
      <c r="AY48" s="33" t="str">
        <f>IF(ISBLANK(AW48),"",VLOOKUP(AW48,role!A:E,3,FALSE))</f>
        <v/>
      </c>
      <c r="AZ48" s="33" t="str">
        <f>IF(ISBLANK(AW48),"",VLOOKUP(AW48,role!A:E,4,FALSE))</f>
        <v/>
      </c>
      <c r="BA48" s="33" t="str">
        <f>IF(ISBLANK(AW48),"",VLOOKUP(AW48,role!A:E,5,FALSE))</f>
        <v/>
      </c>
      <c r="BL48" s="33" t="str">
        <f t="shared" si="223"/>
        <v/>
      </c>
      <c r="BM48" s="33" t="str">
        <f t="shared" si="224"/>
        <v/>
      </c>
      <c r="BN48" s="33" t="str">
        <f t="shared" si="225"/>
        <v/>
      </c>
      <c r="BO48" s="32"/>
      <c r="BP48" s="33" t="str">
        <f>IF(ISBLANK(BO48),"",VLOOKUP(BO48,role!A:E,2,FALSE))</f>
        <v/>
      </c>
      <c r="BQ48" s="33" t="str">
        <f>IF(ISBLANK(BO48),"",VLOOKUP(BO48,role!A:E,3,FALSE))</f>
        <v/>
      </c>
      <c r="BR48" s="33" t="str">
        <f>IF(ISBLANK(BO48),"",VLOOKUP(BO48,role!A:E,4,FALSE))</f>
        <v/>
      </c>
      <c r="BS48" s="33" t="str">
        <f>IF(ISBLANK(BO48),"",VLOOKUP(BO48,role!A:E,5,FALSE))</f>
        <v/>
      </c>
      <c r="CD48" s="33" t="str">
        <f t="shared" si="40"/>
        <v/>
      </c>
      <c r="CE48" s="33" t="str">
        <f t="shared" si="41"/>
        <v/>
      </c>
      <c r="CF48" s="33" t="str">
        <f t="shared" si="42"/>
        <v/>
      </c>
      <c r="CG48" s="32"/>
      <c r="CH48" s="33" t="str">
        <f>IF(ISBLANK(CG48),"",VLOOKUP(CG48,role!A:E,2,FALSE))</f>
        <v/>
      </c>
      <c r="CI48" s="33" t="str">
        <f>IF(ISBLANK(CG48),"",VLOOKUP(CG48,role!A:E,3,FALSE))</f>
        <v/>
      </c>
      <c r="CJ48" s="33" t="str">
        <f>IF(ISBLANK(CG48),"",VLOOKUP(CG48,role!A:E,4,FALSE))</f>
        <v/>
      </c>
      <c r="CK48" s="33" t="str">
        <f>IF(ISBLANK(CG48),"",VLOOKUP(CG48,role!A:E,5,FALSE))</f>
        <v/>
      </c>
      <c r="CR48" s="32"/>
      <c r="CS48" s="32"/>
      <c r="CT48" s="41"/>
      <c r="CU48" s="32"/>
      <c r="CV48" s="33" t="str">
        <f t="shared" si="43"/>
        <v/>
      </c>
      <c r="CW48" s="33" t="str">
        <f t="shared" si="44"/>
        <v/>
      </c>
      <c r="CX48" s="33" t="str">
        <f t="shared" si="45"/>
        <v/>
      </c>
      <c r="CY48" s="32"/>
      <c r="CZ48" s="33" t="str">
        <f>IF(ISBLANK(CY48),"",VLOOKUP(CY48,role!A:E,2,FALSE))</f>
        <v/>
      </c>
      <c r="DA48" s="33" t="str">
        <f>IF(ISBLANK(CY48),"",VLOOKUP(CY48,role!A:E,3,FALSE))</f>
        <v/>
      </c>
      <c r="DB48" s="33" t="str">
        <f>IF(ISBLANK(CY48),"",VLOOKUP(CY48,role!A:E,4,FALSE))</f>
        <v/>
      </c>
      <c r="DC48" s="33" t="str">
        <f>IF(ISBLANK(CY48),"",VLOOKUP(CY48,role!A:E,5,FALSE))</f>
        <v/>
      </c>
      <c r="DJ48" s="32"/>
      <c r="DK48" s="32"/>
      <c r="DL48" s="41"/>
      <c r="DM48" s="32"/>
      <c r="DN48" s="33" t="str">
        <f t="shared" si="46"/>
        <v/>
      </c>
      <c r="DO48" s="33" t="str">
        <f t="shared" si="47"/>
        <v/>
      </c>
      <c r="DP48" s="33" t="str">
        <f t="shared" si="48"/>
        <v/>
      </c>
      <c r="DQ48" s="32"/>
      <c r="DR48" s="33" t="str">
        <f>IF(ISBLANK(DQ48),"",VLOOKUP(DQ48,role!A:E,2,FALSE))</f>
        <v/>
      </c>
      <c r="DS48" s="33" t="str">
        <f>IF(ISBLANK(DQ48),"",VLOOKUP(DQ48,role!A:E,3,FALSE))</f>
        <v/>
      </c>
      <c r="DT48" s="33" t="str">
        <f>IF(ISBLANK(DQ48),"",VLOOKUP(DQ48,role!A:E,4,FALSE))</f>
        <v/>
      </c>
      <c r="DU48" s="33" t="str">
        <f>IF(ISBLANK(DQ48),"",VLOOKUP(DQ48,role!A:E,5,FALSE))</f>
        <v/>
      </c>
      <c r="EB48" s="32"/>
      <c r="EC48" s="32"/>
      <c r="ED48" s="34"/>
      <c r="EE48" s="32"/>
      <c r="EF48" s="32"/>
      <c r="EG48" s="33" t="str">
        <f t="shared" si="49"/>
        <v/>
      </c>
      <c r="EH48" s="33" t="str">
        <f t="shared" si="50"/>
        <v/>
      </c>
      <c r="EI48" s="33" t="str">
        <f t="shared" si="51"/>
        <v/>
      </c>
      <c r="EJ48" s="32"/>
      <c r="EK48" s="33" t="str">
        <f>IF(ISBLANK(EJ48),"",VLOOKUP(EJ48,role!A:E,2,FALSE))</f>
        <v/>
      </c>
      <c r="EL48" s="33" t="str">
        <f>IF(ISBLANK(EJ48),"",VLOOKUP(EJ48,role!A:E,3,FALSE))</f>
        <v/>
      </c>
      <c r="EM48" s="33" t="str">
        <f>IF(ISBLANK(EJ48),"",VLOOKUP(EJ48,role!A:E,4,FALSE))</f>
        <v/>
      </c>
      <c r="EN48" s="33" t="str">
        <f>IF(ISBLANK(EJ48),"",VLOOKUP(EJ48,role!A:E,5,FALSE))</f>
        <v/>
      </c>
      <c r="EU48" s="32"/>
      <c r="EV48" s="32"/>
      <c r="EW48" s="41"/>
      <c r="EX48" s="32"/>
      <c r="EY48" s="33" t="str">
        <f t="shared" si="52"/>
        <v/>
      </c>
      <c r="EZ48" s="33" t="str">
        <f t="shared" si="53"/>
        <v/>
      </c>
      <c r="FA48" s="33" t="str">
        <f t="shared" si="54"/>
        <v/>
      </c>
      <c r="FB48" s="32"/>
      <c r="FC48" s="33" t="str">
        <f>IF(ISBLANK(FB48),"",VLOOKUP(FB48,role!A:E,2,FALSE))</f>
        <v/>
      </c>
      <c r="FD48" s="33" t="str">
        <f>IF(ISBLANK(FB48),"",VLOOKUP(FB48,role!A:E,3,FALSE))</f>
        <v/>
      </c>
      <c r="FE48" s="33" t="str">
        <f>IF(ISBLANK(FB48),"",VLOOKUP(FB48,role!A:E,4,FALSE))</f>
        <v/>
      </c>
      <c r="FF48" s="33" t="str">
        <f>IF(ISBLANK(FB48),"",VLOOKUP(FB48,role!A:E,5,FALSE))</f>
        <v/>
      </c>
      <c r="FM48" s="32"/>
      <c r="FN48" s="32"/>
      <c r="FO48" s="41"/>
      <c r="FP48" s="32"/>
      <c r="FQ48" s="33" t="str">
        <f t="shared" si="55"/>
        <v/>
      </c>
      <c r="FR48" s="33" t="str">
        <f t="shared" si="56"/>
        <v/>
      </c>
      <c r="FS48" s="33" t="str">
        <f t="shared" si="57"/>
        <v/>
      </c>
      <c r="FT48" s="32"/>
      <c r="FU48" s="33" t="str">
        <f>IF(ISBLANK(FT48),"",VLOOKUP(FT48,role!A:E,2,FALSE))</f>
        <v/>
      </c>
      <c r="FV48" s="33" t="str">
        <f>IF(ISBLANK(FT48),"",VLOOKUP(FT48,role!A:E,3,FALSE))</f>
        <v/>
      </c>
      <c r="FW48" s="33" t="str">
        <f>IF(ISBLANK(FT48),"",VLOOKUP(FT48,role!A:E,4,FALSE))</f>
        <v/>
      </c>
      <c r="FX48" s="33" t="str">
        <f>IF(ISBLANK(FT48),"",VLOOKUP(FT48,role!A:E,5,FALSE))</f>
        <v/>
      </c>
      <c r="GE48" s="32"/>
      <c r="GF48" s="32"/>
      <c r="GG48" s="41"/>
      <c r="GH48" s="32"/>
      <c r="GI48" s="33" t="str">
        <f t="shared" si="58"/>
        <v/>
      </c>
      <c r="GJ48" s="33" t="str">
        <f t="shared" si="59"/>
        <v/>
      </c>
      <c r="GK48" s="33" t="str">
        <f t="shared" si="60"/>
        <v/>
      </c>
      <c r="GL48" s="32"/>
      <c r="GM48" s="33" t="str">
        <f>IF(ISBLANK(GL48),"",VLOOKUP(GL48,role!A:E,2,FALSE))</f>
        <v/>
      </c>
      <c r="GN48" s="33" t="str">
        <f>IF(ISBLANK(GL48),"",VLOOKUP(GL48,role!A:E,3,FALSE))</f>
        <v/>
      </c>
      <c r="GO48" s="33" t="str">
        <f>IF(ISBLANK(GL48),"",VLOOKUP(GL48,role!A:E,4,FALSE))</f>
        <v/>
      </c>
      <c r="GP48" s="33" t="str">
        <f>IF(ISBLANK(GL48),"",VLOOKUP(GL48,role!A:E,5,FALSE))</f>
        <v/>
      </c>
      <c r="GW48" s="32"/>
      <c r="GX48" s="32"/>
      <c r="GY48" s="41"/>
      <c r="GZ48" s="32"/>
      <c r="HA48" s="33" t="str">
        <f t="shared" si="61"/>
        <v/>
      </c>
      <c r="HB48" s="33" t="str">
        <f t="shared" si="62"/>
        <v/>
      </c>
      <c r="HC48" s="33" t="str">
        <f t="shared" si="63"/>
        <v/>
      </c>
      <c r="HD48" s="32"/>
      <c r="HE48" s="33" t="str">
        <f>IF(ISBLANK(HD48),"",VLOOKUP(HD48,role!A:E,2,FALSE))</f>
        <v/>
      </c>
      <c r="HF48" s="33" t="str">
        <f>IF(ISBLANK(HD48),"",VLOOKUP(HD48,role!A:E,3,FALSE))</f>
        <v/>
      </c>
      <c r="HG48" s="33" t="str">
        <f>IF(ISBLANK(HD48),"",VLOOKUP(HD48,role!A:E,4,FALSE))</f>
        <v/>
      </c>
      <c r="HH48" s="33" t="str">
        <f>IF(ISBLANK(HD48),"",VLOOKUP(HD48,role!A:E,5,FALSE))</f>
        <v/>
      </c>
      <c r="HO48" s="32"/>
      <c r="HP48" s="32"/>
      <c r="HQ48" s="34"/>
      <c r="HR48" s="32"/>
      <c r="HS48" s="32"/>
      <c r="HT48" s="33" t="str">
        <f t="shared" si="64"/>
        <v/>
      </c>
      <c r="HU48" s="33" t="str">
        <f t="shared" si="65"/>
        <v/>
      </c>
      <c r="HV48" s="33" t="str">
        <f t="shared" si="66"/>
        <v/>
      </c>
      <c r="HW48" s="32"/>
      <c r="HX48" s="33" t="str">
        <f>IF(ISBLANK(HW48),"",VLOOKUP(HW48,role!A:E,2,FALSE))</f>
        <v/>
      </c>
      <c r="HY48" s="33" t="str">
        <f>IF(ISBLANK(HW48),"",VLOOKUP(HW48,role!A:E,3,FALSE))</f>
        <v/>
      </c>
      <c r="HZ48" s="33" t="str">
        <f>IF(ISBLANK(HW48),"",VLOOKUP(HW48,role!A:E,4,FALSE))</f>
        <v/>
      </c>
      <c r="IA48" s="33" t="str">
        <f>IF(ISBLANK(HW48),"",VLOOKUP(HW48,role!A:E,5,FALSE))</f>
        <v/>
      </c>
      <c r="IH48" s="32"/>
      <c r="II48" s="32"/>
      <c r="IJ48" s="41"/>
      <c r="IK48" s="32"/>
      <c r="IL48" s="33" t="str">
        <f t="shared" si="67"/>
        <v/>
      </c>
      <c r="IM48" s="33" t="str">
        <f t="shared" si="68"/>
        <v/>
      </c>
      <c r="IN48" s="33" t="str">
        <f t="shared" si="69"/>
        <v/>
      </c>
      <c r="IO48" s="32"/>
      <c r="IP48" s="33" t="str">
        <f>IF(ISBLANK(IO48),"",VLOOKUP(IO48,role!A:E,2,FALSE))</f>
        <v/>
      </c>
      <c r="IQ48" s="33" t="str">
        <f>IF(ISBLANK(IO48),"",VLOOKUP(IO48,role!A:E,3,FALSE))</f>
        <v/>
      </c>
      <c r="IR48" s="33" t="str">
        <f>IF(ISBLANK(IO48),"",VLOOKUP(IO48,role!A:E,4,FALSE))</f>
        <v/>
      </c>
      <c r="IS48" s="33" t="str">
        <f>IF(ISBLANK(IO48),"",VLOOKUP(IO48,role!A:E,5,FALSE))</f>
        <v/>
      </c>
      <c r="IZ48" s="32"/>
      <c r="JA48" s="32"/>
      <c r="JB48" s="41"/>
      <c r="JC48" s="32"/>
      <c r="JD48" s="33" t="str">
        <f t="shared" si="70"/>
        <v/>
      </c>
      <c r="JE48" s="33" t="str">
        <f t="shared" si="71"/>
        <v/>
      </c>
      <c r="JF48" s="33" t="str">
        <f t="shared" si="72"/>
        <v/>
      </c>
      <c r="JG48" s="32"/>
      <c r="JH48" s="33" t="str">
        <f>IF(ISBLANK(JG48),"",VLOOKUP(JG48,role!A:E,2,FALSE))</f>
        <v/>
      </c>
      <c r="JI48" s="33" t="str">
        <f>IF(ISBLANK(JG48),"",VLOOKUP(JG48,role!A:E,3,FALSE))</f>
        <v/>
      </c>
      <c r="JJ48" s="33" t="str">
        <f>IF(ISBLANK(JG48),"",VLOOKUP(JG48,role!A:E,4,FALSE))</f>
        <v/>
      </c>
      <c r="JK48" s="33" t="str">
        <f>IF(ISBLANK(JG48),"",VLOOKUP(JG48,role!A:E,5,FALSE))</f>
        <v/>
      </c>
      <c r="JR48" s="32"/>
      <c r="JS48" s="32"/>
      <c r="JT48" s="41"/>
      <c r="JU48" s="32"/>
      <c r="JV48" s="33" t="str">
        <f t="shared" si="73"/>
        <v/>
      </c>
      <c r="JW48" s="33" t="str">
        <f t="shared" si="74"/>
        <v/>
      </c>
      <c r="JX48" s="33" t="str">
        <f t="shared" si="75"/>
        <v/>
      </c>
      <c r="JY48" s="32"/>
      <c r="JZ48" s="33" t="str">
        <f>IF(ISBLANK(JY48),"",VLOOKUP(JY48,role!A:E,2,FALSE))</f>
        <v/>
      </c>
      <c r="KA48" s="33" t="str">
        <f>IF(ISBLANK(JY48),"",VLOOKUP(JY48,role!A:E,3,FALSE))</f>
        <v/>
      </c>
      <c r="KB48" s="33" t="str">
        <f>IF(ISBLANK(JY48),"",VLOOKUP(JY48,role!A:E,4,FALSE))</f>
        <v/>
      </c>
      <c r="KC48" s="33" t="str">
        <f>IF(ISBLANK(JY48),"",VLOOKUP(JY48,role!A:E,5,FALSE))</f>
        <v/>
      </c>
      <c r="KJ48" s="32"/>
      <c r="KK48" s="32"/>
      <c r="KL48" s="41"/>
      <c r="KM48" s="32"/>
      <c r="KN48" s="33" t="str">
        <f t="shared" si="76"/>
        <v/>
      </c>
      <c r="KO48" s="33" t="str">
        <f t="shared" si="77"/>
        <v/>
      </c>
      <c r="KP48" s="33" t="str">
        <f t="shared" si="78"/>
        <v/>
      </c>
      <c r="KQ48" s="32"/>
      <c r="KR48" s="33" t="str">
        <f>IF(ISBLANK(KQ48),"",VLOOKUP(KQ48,role!A:E,2,FALSE))</f>
        <v/>
      </c>
      <c r="KS48" s="33" t="str">
        <f>IF(ISBLANK(KQ48),"",VLOOKUP(KQ48,role!A:E,3,FALSE))</f>
        <v/>
      </c>
      <c r="KT48" s="33" t="str">
        <f>IF(ISBLANK(KQ48),"",VLOOKUP(KQ48,role!A:E,4,FALSE))</f>
        <v/>
      </c>
      <c r="KU48" s="33" t="str">
        <f>IF(ISBLANK(KQ48),"",VLOOKUP(KQ48,role!A:E,5,FALSE))</f>
        <v/>
      </c>
      <c r="LB48" s="32"/>
      <c r="LC48" s="32"/>
      <c r="LD48" s="41"/>
      <c r="LE48" s="32"/>
      <c r="LF48" s="33" t="str">
        <f t="shared" si="79"/>
        <v/>
      </c>
      <c r="LG48" s="33" t="str">
        <f t="shared" si="80"/>
        <v/>
      </c>
      <c r="LH48" s="33" t="str">
        <f t="shared" si="81"/>
        <v/>
      </c>
      <c r="LI48" s="32"/>
      <c r="LJ48" s="33" t="str">
        <f>IF(ISBLANK(LI48),"",VLOOKUP(LI48,role!A:E,2,FALSE))</f>
        <v/>
      </c>
      <c r="LK48" s="33" t="str">
        <f>IF(ISBLANK(LI48),"",VLOOKUP(LI48,role!A:E,3,FALSE))</f>
        <v/>
      </c>
      <c r="LL48" s="33" t="str">
        <f>IF(ISBLANK(LI48),"",VLOOKUP(LI48,role!A:E,4,FALSE))</f>
        <v/>
      </c>
      <c r="LM48" s="33" t="str">
        <f>IF(ISBLANK(LI48),"",VLOOKUP(LI48,role!A:E,5,FALSE))</f>
        <v/>
      </c>
      <c r="LT48" s="32"/>
      <c r="LU48" s="32"/>
      <c r="LV48" s="41"/>
      <c r="LW48" s="32"/>
      <c r="LX48" s="33" t="str">
        <f t="shared" si="82"/>
        <v/>
      </c>
      <c r="LY48" s="33" t="str">
        <f t="shared" si="83"/>
        <v/>
      </c>
      <c r="LZ48" s="33" t="str">
        <f t="shared" si="84"/>
        <v/>
      </c>
      <c r="MA48" s="32"/>
      <c r="MB48" s="33" t="str">
        <f>IF(ISBLANK(MA48),"",VLOOKUP(MA48,role!A:E,2,FALSE))</f>
        <v/>
      </c>
      <c r="MC48" s="33" t="str">
        <f>IF(ISBLANK(MA48),"",VLOOKUP(MA48,role!A:E,3,FALSE))</f>
        <v/>
      </c>
      <c r="MD48" s="33" t="str">
        <f>IF(ISBLANK(MA48),"",VLOOKUP(MA48,role!A:E,4,FALSE))</f>
        <v/>
      </c>
      <c r="ME48" s="33" t="str">
        <f>IF(ISBLANK(MA48),"",VLOOKUP(MA48,role!A:E,5,FALSE))</f>
        <v/>
      </c>
      <c r="ML48" s="32"/>
      <c r="MM48" s="32"/>
      <c r="MN48" s="41"/>
      <c r="MO48" s="32"/>
      <c r="MP48" s="33" t="str">
        <f t="shared" si="85"/>
        <v/>
      </c>
      <c r="MQ48" s="33" t="str">
        <f t="shared" si="86"/>
        <v/>
      </c>
      <c r="MR48" s="33" t="str">
        <f t="shared" si="87"/>
        <v/>
      </c>
      <c r="MS48" s="32"/>
      <c r="MT48" s="33" t="str">
        <f>IF(ISBLANK(MS48),"",VLOOKUP(MS48,role!A:E,2,FALSE))</f>
        <v/>
      </c>
      <c r="MU48" s="33" t="str">
        <f>IF(ISBLANK(MS48),"",VLOOKUP(MS48,role!A:E,3,FALSE))</f>
        <v/>
      </c>
      <c r="MV48" s="33" t="str">
        <f>IF(ISBLANK(MS48),"",VLOOKUP(MS48,role!A:E,4,FALSE))</f>
        <v/>
      </c>
      <c r="MW48" s="33" t="str">
        <f>IF(ISBLANK(MS48),"",VLOOKUP(MS48,role!A:E,5,FALSE))</f>
        <v/>
      </c>
      <c r="ND48" s="32"/>
      <c r="NE48" s="32"/>
      <c r="NF48" s="41"/>
      <c r="NG48" s="32"/>
      <c r="NH48" s="33" t="str">
        <f t="shared" si="88"/>
        <v/>
      </c>
      <c r="NI48" s="33" t="str">
        <f t="shared" si="89"/>
        <v/>
      </c>
      <c r="NJ48" s="33" t="str">
        <f t="shared" si="90"/>
        <v/>
      </c>
      <c r="NK48" s="32"/>
      <c r="NL48" s="33" t="str">
        <f>IF(ISBLANK(NK48),"",VLOOKUP(NK48,role!A:E,2,FALSE))</f>
        <v/>
      </c>
      <c r="NM48" s="33" t="str">
        <f>IF(ISBLANK(NK48),"",VLOOKUP(NK48,role!A:E,3,FALSE))</f>
        <v/>
      </c>
      <c r="NN48" s="33" t="str">
        <f>IF(ISBLANK(NK48),"",VLOOKUP(NK48,role!A:E,4,FALSE))</f>
        <v/>
      </c>
      <c r="NO48" s="33" t="str">
        <f>IF(ISBLANK(NK48),"",VLOOKUP(NK48,role!A:E,5,FALSE))</f>
        <v/>
      </c>
      <c r="NV48" s="32"/>
      <c r="NW48" s="32"/>
      <c r="NX48" s="41"/>
      <c r="NY48" s="32"/>
      <c r="NZ48" s="33" t="str">
        <f t="shared" si="91"/>
        <v/>
      </c>
      <c r="OA48" s="33" t="str">
        <f t="shared" si="92"/>
        <v/>
      </c>
      <c r="OB48" s="33" t="str">
        <f t="shared" si="93"/>
        <v/>
      </c>
      <c r="OC48" s="32"/>
      <c r="OD48" s="33" t="str">
        <f>IF(ISBLANK(OC48),"",VLOOKUP(OC48,role!A:E,2,FALSE))</f>
        <v/>
      </c>
      <c r="OE48" s="33" t="str">
        <f>IF(ISBLANK(OC48),"",VLOOKUP(OC48,role!A:E,3,FALSE))</f>
        <v/>
      </c>
      <c r="OF48" s="33" t="str">
        <f>IF(ISBLANK(OC48),"",VLOOKUP(OC48,role!A:E,4,FALSE))</f>
        <v/>
      </c>
      <c r="OG48" s="33" t="str">
        <f>IF(ISBLANK(OC48),"",VLOOKUP(OC48,role!A:E,5,FALSE))</f>
        <v/>
      </c>
      <c r="OR48" s="36" t="str">
        <f t="shared" si="94"/>
        <v/>
      </c>
      <c r="OS48" s="33" t="str">
        <f t="shared" si="95"/>
        <v/>
      </c>
      <c r="OT48" s="33" t="str">
        <f t="shared" si="226"/>
        <v/>
      </c>
      <c r="OU48" s="33" t="str">
        <f t="shared" si="227"/>
        <v/>
      </c>
      <c r="OV48" s="33" t="str">
        <f t="shared" si="228"/>
        <v/>
      </c>
      <c r="OW48" s="33" t="str">
        <f t="shared" si="229"/>
        <v/>
      </c>
      <c r="OY48" s="36" t="str">
        <f t="shared" si="100"/>
        <v/>
      </c>
      <c r="OZ48" s="33" t="str">
        <f t="shared" si="101"/>
        <v/>
      </c>
      <c r="PA48" s="33" t="str">
        <f t="shared" si="102"/>
        <v/>
      </c>
      <c r="PB48" s="33" t="str">
        <f t="shared" si="103"/>
        <v/>
      </c>
      <c r="PC48" s="33" t="str">
        <f t="shared" si="104"/>
        <v/>
      </c>
      <c r="PD48" s="33" t="str">
        <f t="shared" si="105"/>
        <v/>
      </c>
      <c r="PF48" s="36" t="str">
        <f t="shared" si="106"/>
        <v/>
      </c>
      <c r="PG48" s="33" t="str">
        <f t="shared" si="107"/>
        <v/>
      </c>
      <c r="PH48" s="33" t="str">
        <f t="shared" si="108"/>
        <v/>
      </c>
      <c r="PI48" s="33" t="str">
        <f t="shared" si="109"/>
        <v/>
      </c>
      <c r="PJ48" s="33" t="str">
        <f t="shared" si="110"/>
        <v/>
      </c>
      <c r="PK48" s="33" t="str">
        <f t="shared" si="111"/>
        <v/>
      </c>
      <c r="PM48" s="36" t="str">
        <f t="shared" si="112"/>
        <v/>
      </c>
      <c r="PN48" s="33" t="str">
        <f t="shared" si="113"/>
        <v/>
      </c>
      <c r="PO48" s="33" t="str">
        <f t="shared" si="114"/>
        <v/>
      </c>
      <c r="PP48" s="33" t="str">
        <f t="shared" si="115"/>
        <v/>
      </c>
      <c r="PQ48" s="33" t="str">
        <f t="shared" si="116"/>
        <v/>
      </c>
      <c r="PR48" s="33" t="str">
        <f t="shared" si="117"/>
        <v/>
      </c>
      <c r="PT48" s="36" t="str">
        <f t="shared" si="118"/>
        <v/>
      </c>
      <c r="PU48" s="33" t="str">
        <f t="shared" si="119"/>
        <v/>
      </c>
      <c r="PV48" s="33" t="str">
        <f t="shared" si="120"/>
        <v/>
      </c>
      <c r="PW48" s="33" t="str">
        <f t="shared" si="121"/>
        <v/>
      </c>
      <c r="PX48" s="33" t="str">
        <f t="shared" si="122"/>
        <v/>
      </c>
      <c r="PY48" s="33" t="str">
        <f t="shared" si="123"/>
        <v/>
      </c>
      <c r="QB48" s="36" t="str">
        <f t="shared" si="124"/>
        <v/>
      </c>
      <c r="QC48" s="33" t="str">
        <f t="shared" si="125"/>
        <v/>
      </c>
      <c r="QD48" s="33" t="str">
        <f t="shared" si="126"/>
        <v/>
      </c>
      <c r="QE48" s="33" t="str">
        <f t="shared" si="127"/>
        <v/>
      </c>
      <c r="QF48" s="33" t="str">
        <f t="shared" si="128"/>
        <v/>
      </c>
      <c r="QG48" s="33" t="str">
        <f t="shared" si="129"/>
        <v/>
      </c>
      <c r="QI48" s="36" t="str">
        <f t="shared" si="130"/>
        <v/>
      </c>
      <c r="QJ48" s="33" t="str">
        <f t="shared" si="131"/>
        <v/>
      </c>
      <c r="QK48" s="33" t="str">
        <f t="shared" si="132"/>
        <v/>
      </c>
      <c r="QL48" s="33" t="str">
        <f t="shared" si="133"/>
        <v/>
      </c>
      <c r="QM48" s="33" t="str">
        <f t="shared" si="134"/>
        <v/>
      </c>
      <c r="QN48" s="33" t="str">
        <f t="shared" si="135"/>
        <v/>
      </c>
      <c r="QP48" s="36" t="str">
        <f t="shared" si="136"/>
        <v/>
      </c>
      <c r="QQ48" s="33" t="str">
        <f t="shared" si="137"/>
        <v/>
      </c>
      <c r="QR48" s="33" t="str">
        <f t="shared" si="138"/>
        <v/>
      </c>
      <c r="QS48" s="33" t="str">
        <f t="shared" si="139"/>
        <v/>
      </c>
      <c r="QT48" s="33" t="str">
        <f t="shared" si="140"/>
        <v/>
      </c>
      <c r="QU48" s="33" t="str">
        <f t="shared" si="141"/>
        <v/>
      </c>
      <c r="QW48" s="36" t="str">
        <f t="shared" si="142"/>
        <v/>
      </c>
      <c r="QX48" s="33" t="str">
        <f t="shared" si="143"/>
        <v/>
      </c>
      <c r="QY48" s="33" t="str">
        <f t="shared" si="144"/>
        <v/>
      </c>
      <c r="QZ48" s="33" t="str">
        <f t="shared" si="145"/>
        <v/>
      </c>
      <c r="RA48" s="33" t="str">
        <f t="shared" si="146"/>
        <v/>
      </c>
      <c r="RB48" s="33" t="str">
        <f t="shared" si="147"/>
        <v/>
      </c>
      <c r="RD48" s="36" t="str">
        <f t="shared" si="148"/>
        <v/>
      </c>
      <c r="RE48" s="33" t="str">
        <f t="shared" si="149"/>
        <v/>
      </c>
      <c r="RF48" s="33" t="str">
        <f t="shared" si="150"/>
        <v/>
      </c>
      <c r="RG48" s="33" t="str">
        <f t="shared" si="151"/>
        <v/>
      </c>
      <c r="RH48" s="33" t="str">
        <f t="shared" si="152"/>
        <v/>
      </c>
      <c r="RI48" s="33" t="str">
        <f t="shared" si="153"/>
        <v/>
      </c>
      <c r="RM48" s="33" t="str">
        <f t="shared" si="154"/>
        <v/>
      </c>
      <c r="RO48" s="33" t="str">
        <f t="shared" si="155"/>
        <v/>
      </c>
      <c r="RQ48" s="33" t="str">
        <f t="shared" si="156"/>
        <v/>
      </c>
      <c r="RS48" s="33" t="str">
        <f t="shared" si="156"/>
        <v/>
      </c>
      <c r="RU48" s="33" t="str">
        <f t="shared" ref="RU48" si="788">IF(ISBLANK(RT48),"","topic")</f>
        <v/>
      </c>
      <c r="RW48" s="33" t="str">
        <f t="shared" ref="RW48" si="789">IF(ISBLANK(RV48),"","topic")</f>
        <v/>
      </c>
      <c r="RY48" s="33" t="str">
        <f t="shared" ref="RY48" si="790">IF(ISBLANK(RX48),"","topic")</f>
        <v/>
      </c>
      <c r="SA48" s="33" t="str">
        <f t="shared" ref="SA48" si="791">IF(ISBLANK(RZ48),"","topic")</f>
        <v/>
      </c>
      <c r="SC48" s="33" t="str">
        <f t="shared" ref="SC48" si="792">IF(ISBLANK(SB48),"","topic")</f>
        <v/>
      </c>
      <c r="SE48" s="33" t="str">
        <f t="shared" ref="SE48" si="793">IF(ISBLANK(SD48),"","topic")</f>
        <v/>
      </c>
      <c r="SG48" s="33" t="str">
        <f t="shared" ref="SG48" si="794">IF(ISBLANK(SF48),"","topic")</f>
        <v/>
      </c>
      <c r="SJ48" s="33" t="str">
        <f t="shared" si="164"/>
        <v/>
      </c>
      <c r="SL48" s="33" t="str">
        <f t="shared" si="165"/>
        <v/>
      </c>
      <c r="SN48" s="33" t="str">
        <f t="shared" si="166"/>
        <v/>
      </c>
      <c r="SP48" s="33" t="str">
        <f t="shared" si="167"/>
        <v/>
      </c>
      <c r="SR48" s="33" t="str">
        <f t="shared" si="168"/>
        <v/>
      </c>
      <c r="SU48" s="33" t="str">
        <f t="shared" si="169"/>
        <v/>
      </c>
      <c r="SW48" s="33" t="str">
        <f t="shared" si="169"/>
        <v/>
      </c>
      <c r="SY48" s="33" t="str">
        <f t="shared" si="169"/>
        <v/>
      </c>
      <c r="TA48" s="33" t="str">
        <f t="shared" si="169"/>
        <v/>
      </c>
      <c r="TC48" s="33" t="str">
        <f t="shared" si="170"/>
        <v/>
      </c>
      <c r="TF48" s="33" t="str">
        <f t="shared" si="171"/>
        <v/>
      </c>
      <c r="TH48" s="33" t="str">
        <f t="shared" si="171"/>
        <v/>
      </c>
      <c r="TJ48" s="33" t="str">
        <f t="shared" ref="TJ48" si="795">IF(ISBLANK(TI48),"","geographic")</f>
        <v/>
      </c>
      <c r="TL48" s="33" t="str">
        <f t="shared" ref="TL48" si="796">IF(ISBLANK(TK48),"","geographic")</f>
        <v/>
      </c>
      <c r="TN48" s="33" t="str">
        <f t="shared" ref="TN48" si="797">IF(ISBLANK(TM48),"","geographic")</f>
        <v/>
      </c>
      <c r="TQ48" s="33" t="str">
        <f t="shared" si="175"/>
        <v/>
      </c>
      <c r="TS48" s="33" t="str">
        <f t="shared" si="175"/>
        <v/>
      </c>
      <c r="TU48" s="33" t="str">
        <f t="shared" ref="TU48" si="798">IF(ISBLANK(TT48),"","temporal")</f>
        <v/>
      </c>
      <c r="TW48" s="33" t="str">
        <f t="shared" ref="TW48" si="799">IF(ISBLANK(TV48),"","temporal")</f>
        <v/>
      </c>
      <c r="TY48" s="33" t="str">
        <f t="shared" ref="TY48" si="800">IF(ISBLANK(TX48),"","temporal")</f>
        <v/>
      </c>
      <c r="UA48" s="32"/>
      <c r="UB48" s="33" t="str">
        <f t="shared" si="179"/>
        <v/>
      </c>
      <c r="UC48" s="33" t="str">
        <f t="shared" si="180"/>
        <v/>
      </c>
      <c r="UD48" s="32"/>
      <c r="UE48" s="33" t="str">
        <f t="shared" si="181"/>
        <v/>
      </c>
      <c r="UF48" s="33" t="str">
        <f t="shared" si="259"/>
        <v/>
      </c>
      <c r="UG48" s="32"/>
      <c r="UH48" s="33" t="str">
        <f t="shared" si="183"/>
        <v/>
      </c>
      <c r="UI48" s="33" t="str">
        <f t="shared" si="184"/>
        <v/>
      </c>
      <c r="UJ48" s="32"/>
      <c r="UK48" s="33" t="str">
        <f t="shared" si="185"/>
        <v/>
      </c>
      <c r="UL48" s="33" t="str">
        <f t="shared" si="186"/>
        <v/>
      </c>
      <c r="UM48" s="32"/>
      <c r="UN48" s="33" t="str">
        <f t="shared" si="187"/>
        <v/>
      </c>
      <c r="UO48" s="33" t="str">
        <f t="shared" si="188"/>
        <v/>
      </c>
      <c r="UR48" s="36" t="str">
        <f t="shared" si="189"/>
        <v/>
      </c>
      <c r="US48" s="36" t="str">
        <f t="shared" si="626"/>
        <v/>
      </c>
      <c r="UU48" s="36" t="str">
        <f t="shared" si="190"/>
        <v/>
      </c>
      <c r="UV48" s="36" t="str">
        <f t="shared" si="627"/>
        <v/>
      </c>
      <c r="UX48" s="36" t="str">
        <f t="shared" si="191"/>
        <v/>
      </c>
      <c r="UY48" s="36" t="str">
        <f t="shared" si="628"/>
        <v/>
      </c>
      <c r="VA48" s="36" t="str">
        <f t="shared" si="192"/>
        <v/>
      </c>
      <c r="VB48" s="36" t="str">
        <f t="shared" si="629"/>
        <v/>
      </c>
      <c r="VD48" s="36" t="str">
        <f t="shared" si="193"/>
        <v/>
      </c>
      <c r="VE48" s="36" t="str">
        <f t="shared" si="630"/>
        <v/>
      </c>
      <c r="VH48" s="36" t="str">
        <f t="shared" si="194"/>
        <v/>
      </c>
      <c r="VI48" s="36" t="str">
        <f t="shared" si="631"/>
        <v/>
      </c>
      <c r="VK48" s="36" t="str">
        <f t="shared" si="195"/>
        <v/>
      </c>
      <c r="VL48" s="36" t="str">
        <f t="shared" si="632"/>
        <v/>
      </c>
      <c r="VN48" s="36" t="str">
        <f t="shared" si="196"/>
        <v/>
      </c>
      <c r="VO48" s="36" t="str">
        <f t="shared" si="633"/>
        <v/>
      </c>
      <c r="VQ48" s="36" t="str">
        <f t="shared" si="197"/>
        <v/>
      </c>
      <c r="VR48" s="36" t="str">
        <f t="shared" si="634"/>
        <v/>
      </c>
      <c r="VT48" s="36" t="str">
        <f t="shared" si="198"/>
        <v/>
      </c>
      <c r="VU48" s="36" t="str">
        <f t="shared" si="635"/>
        <v/>
      </c>
      <c r="VY48" s="33" t="str">
        <f t="shared" si="243"/>
        <v/>
      </c>
      <c r="WB48" s="36" t="str">
        <f t="shared" si="199"/>
        <v/>
      </c>
      <c r="WC48" s="33" t="str">
        <f t="shared" si="200"/>
        <v/>
      </c>
      <c r="WD48" s="32"/>
      <c r="WE48" s="32"/>
      <c r="WF48" s="36" t="str">
        <f t="shared" si="201"/>
        <v/>
      </c>
      <c r="WG48" s="33" t="str">
        <f t="shared" si="202"/>
        <v/>
      </c>
      <c r="WH48" s="32"/>
      <c r="WI48" s="32"/>
      <c r="WJ48" s="36" t="str">
        <f t="shared" si="203"/>
        <v/>
      </c>
      <c r="WK48" s="33" t="str">
        <f t="shared" si="204"/>
        <v/>
      </c>
      <c r="WL48" s="32"/>
      <c r="WM48" s="32"/>
      <c r="WN48" s="36" t="str">
        <f t="shared" si="205"/>
        <v/>
      </c>
      <c r="WO48" s="33" t="str">
        <f t="shared" si="206"/>
        <v/>
      </c>
      <c r="WP48" s="33"/>
      <c r="WQ48" s="32"/>
      <c r="WR48" s="36" t="str">
        <f t="shared" si="207"/>
        <v/>
      </c>
      <c r="WS48" s="33" t="str">
        <f t="shared" si="208"/>
        <v/>
      </c>
      <c r="WU48" s="33" t="str">
        <f t="shared" si="636"/>
        <v/>
      </c>
      <c r="WV48" s="33" t="str">
        <f t="shared" si="637"/>
        <v/>
      </c>
      <c r="WW48" s="33" t="str">
        <f t="shared" si="638"/>
        <v/>
      </c>
      <c r="WX48" s="33" t="str">
        <f t="shared" si="639"/>
        <v/>
      </c>
      <c r="WY48" s="33" t="str">
        <f t="shared" si="640"/>
        <v/>
      </c>
      <c r="WZ48" s="33" t="str">
        <f t="shared" si="641"/>
        <v/>
      </c>
      <c r="XA48" s="33" t="str">
        <f t="shared" si="642"/>
        <v/>
      </c>
      <c r="XB48" s="33" t="str">
        <f t="shared" si="643"/>
        <v/>
      </c>
      <c r="XC48" s="33" t="str">
        <f t="shared" si="644"/>
        <v/>
      </c>
    </row>
    <row r="49" spans="3:627" x14ac:dyDescent="0.35">
      <c r="C49" s="33" t="str">
        <f t="shared" si="21"/>
        <v/>
      </c>
      <c r="E49" s="32" t="str">
        <f t="shared" si="22"/>
        <v/>
      </c>
      <c r="F49" s="33" t="str">
        <f t="shared" si="23"/>
        <v/>
      </c>
      <c r="G49" s="33" t="str">
        <f t="shared" si="24"/>
        <v/>
      </c>
      <c r="J49" s="33" t="str">
        <f t="shared" si="25"/>
        <v/>
      </c>
      <c r="K49" s="33" t="str">
        <f t="shared" si="26"/>
        <v/>
      </c>
      <c r="L49" s="33" t="str">
        <f t="shared" si="27"/>
        <v/>
      </c>
      <c r="N49" s="33" t="str">
        <f t="shared" si="611"/>
        <v/>
      </c>
      <c r="O49" s="33" t="str">
        <f t="shared" si="612"/>
        <v/>
      </c>
      <c r="Q49" s="33" t="str">
        <f t="shared" si="28"/>
        <v/>
      </c>
      <c r="R49" s="33" t="str">
        <f t="shared" si="29"/>
        <v/>
      </c>
      <c r="U49" s="33" t="str">
        <f t="shared" si="30"/>
        <v/>
      </c>
      <c r="V49" s="33" t="str">
        <f t="shared" si="31"/>
        <v/>
      </c>
      <c r="X49" s="32"/>
      <c r="Y49" s="33" t="str">
        <f>IF(ISBLANK(X49),"",VLOOKUP(X49,resource_type!A:C,3,FALSE))</f>
        <v/>
      </c>
      <c r="Z49" s="33" t="str">
        <f>IF(ISBLANK(X49),"",VLOOKUP(X49,resource_type!A:C,2,FALSE))</f>
        <v/>
      </c>
      <c r="AA49" s="33" t="str">
        <f t="shared" si="32"/>
        <v/>
      </c>
      <c r="AB49" s="33" t="str">
        <f t="shared" si="33"/>
        <v/>
      </c>
      <c r="AC49" s="32"/>
      <c r="AD49" s="33" t="str">
        <f>IF(ISBLANK(AC49),"",VLOOKUP(AC49,resource_type!A:C,3,FALSE))</f>
        <v/>
      </c>
      <c r="AE49" s="32"/>
      <c r="AF49" s="33" t="str">
        <f>IF(ISBLANK(AE49),"",VLOOKUP(AE49,resource_type!A:C,3,FALSE))</f>
        <v/>
      </c>
      <c r="AH49" s="32"/>
      <c r="AI49" s="33" t="str">
        <f t="shared" si="34"/>
        <v/>
      </c>
      <c r="AJ49" s="32"/>
      <c r="AK49" s="33" t="str">
        <f t="shared" si="35"/>
        <v/>
      </c>
      <c r="AL49" s="32"/>
      <c r="AM49" s="33" t="str">
        <f t="shared" si="36"/>
        <v/>
      </c>
      <c r="AP49" s="36" t="str">
        <f t="shared" si="244"/>
        <v/>
      </c>
      <c r="AQ49" s="36" t="str">
        <f t="shared" si="245"/>
        <v/>
      </c>
      <c r="AT49" s="33" t="str">
        <f t="shared" si="222"/>
        <v/>
      </c>
      <c r="AU49" s="33" t="str">
        <f t="shared" si="38"/>
        <v/>
      </c>
      <c r="AV49" s="33" t="str">
        <f t="shared" si="39"/>
        <v/>
      </c>
      <c r="AW49" s="32"/>
      <c r="AX49" s="33" t="str">
        <f>IF(ISBLANK(AW49),"",VLOOKUP(AW49,role!A:E,2,FALSE))</f>
        <v/>
      </c>
      <c r="AY49" s="33" t="str">
        <f>IF(ISBLANK(AW49),"",VLOOKUP(AW49,role!A:E,3,FALSE))</f>
        <v/>
      </c>
      <c r="AZ49" s="33" t="str">
        <f>IF(ISBLANK(AW49),"",VLOOKUP(AW49,role!A:E,4,FALSE))</f>
        <v/>
      </c>
      <c r="BA49" s="33" t="str">
        <f>IF(ISBLANK(AW49),"",VLOOKUP(AW49,role!A:E,5,FALSE))</f>
        <v/>
      </c>
      <c r="BL49" s="33" t="str">
        <f t="shared" si="223"/>
        <v/>
      </c>
      <c r="BM49" s="33" t="str">
        <f t="shared" si="224"/>
        <v/>
      </c>
      <c r="BN49" s="33" t="str">
        <f t="shared" si="225"/>
        <v/>
      </c>
      <c r="BO49" s="32"/>
      <c r="BP49" s="33" t="str">
        <f>IF(ISBLANK(BO49),"",VLOOKUP(BO49,role!A:E,2,FALSE))</f>
        <v/>
      </c>
      <c r="BQ49" s="33" t="str">
        <f>IF(ISBLANK(BO49),"",VLOOKUP(BO49,role!A:E,3,FALSE))</f>
        <v/>
      </c>
      <c r="BR49" s="33" t="str">
        <f>IF(ISBLANK(BO49),"",VLOOKUP(BO49,role!A:E,4,FALSE))</f>
        <v/>
      </c>
      <c r="BS49" s="33" t="str">
        <f>IF(ISBLANK(BO49),"",VLOOKUP(BO49,role!A:E,5,FALSE))</f>
        <v/>
      </c>
      <c r="CD49" s="33" t="str">
        <f t="shared" si="40"/>
        <v/>
      </c>
      <c r="CE49" s="33" t="str">
        <f t="shared" si="41"/>
        <v/>
      </c>
      <c r="CF49" s="33" t="str">
        <f t="shared" si="42"/>
        <v/>
      </c>
      <c r="CG49" s="32"/>
      <c r="CH49" s="33" t="str">
        <f>IF(ISBLANK(CG49),"",VLOOKUP(CG49,role!A:E,2,FALSE))</f>
        <v/>
      </c>
      <c r="CI49" s="33" t="str">
        <f>IF(ISBLANK(CG49),"",VLOOKUP(CG49,role!A:E,3,FALSE))</f>
        <v/>
      </c>
      <c r="CJ49" s="33" t="str">
        <f>IF(ISBLANK(CG49),"",VLOOKUP(CG49,role!A:E,4,FALSE))</f>
        <v/>
      </c>
      <c r="CK49" s="33" t="str">
        <f>IF(ISBLANK(CG49),"",VLOOKUP(CG49,role!A:E,5,FALSE))</f>
        <v/>
      </c>
      <c r="CR49" s="32"/>
      <c r="CS49" s="32"/>
      <c r="CT49" s="41"/>
      <c r="CU49" s="32"/>
      <c r="CV49" s="33" t="str">
        <f t="shared" si="43"/>
        <v/>
      </c>
      <c r="CW49" s="33" t="str">
        <f t="shared" si="44"/>
        <v/>
      </c>
      <c r="CX49" s="33" t="str">
        <f t="shared" si="45"/>
        <v/>
      </c>
      <c r="CY49" s="32"/>
      <c r="CZ49" s="33" t="str">
        <f>IF(ISBLANK(CY49),"",VLOOKUP(CY49,role!A:E,2,FALSE))</f>
        <v/>
      </c>
      <c r="DA49" s="33" t="str">
        <f>IF(ISBLANK(CY49),"",VLOOKUP(CY49,role!A:E,3,FALSE))</f>
        <v/>
      </c>
      <c r="DB49" s="33" t="str">
        <f>IF(ISBLANK(CY49),"",VLOOKUP(CY49,role!A:E,4,FALSE))</f>
        <v/>
      </c>
      <c r="DC49" s="33" t="str">
        <f>IF(ISBLANK(CY49),"",VLOOKUP(CY49,role!A:E,5,FALSE))</f>
        <v/>
      </c>
      <c r="DJ49" s="32"/>
      <c r="DK49" s="32"/>
      <c r="DL49" s="41"/>
      <c r="DM49" s="32"/>
      <c r="DN49" s="33" t="str">
        <f t="shared" si="46"/>
        <v/>
      </c>
      <c r="DO49" s="33" t="str">
        <f t="shared" si="47"/>
        <v/>
      </c>
      <c r="DP49" s="33" t="str">
        <f t="shared" si="48"/>
        <v/>
      </c>
      <c r="DQ49" s="32"/>
      <c r="DR49" s="33" t="str">
        <f>IF(ISBLANK(DQ49),"",VLOOKUP(DQ49,role!A:E,2,FALSE))</f>
        <v/>
      </c>
      <c r="DS49" s="33" t="str">
        <f>IF(ISBLANK(DQ49),"",VLOOKUP(DQ49,role!A:E,3,FALSE))</f>
        <v/>
      </c>
      <c r="DT49" s="33" t="str">
        <f>IF(ISBLANK(DQ49),"",VLOOKUP(DQ49,role!A:E,4,FALSE))</f>
        <v/>
      </c>
      <c r="DU49" s="33" t="str">
        <f>IF(ISBLANK(DQ49),"",VLOOKUP(DQ49,role!A:E,5,FALSE))</f>
        <v/>
      </c>
      <c r="EB49" s="32"/>
      <c r="EC49" s="32"/>
      <c r="ED49" s="34"/>
      <c r="EE49" s="32"/>
      <c r="EF49" s="32"/>
      <c r="EG49" s="33" t="str">
        <f t="shared" si="49"/>
        <v/>
      </c>
      <c r="EH49" s="33" t="str">
        <f t="shared" si="50"/>
        <v/>
      </c>
      <c r="EI49" s="33" t="str">
        <f t="shared" si="51"/>
        <v/>
      </c>
      <c r="EJ49" s="32"/>
      <c r="EK49" s="33" t="str">
        <f>IF(ISBLANK(EJ49),"",VLOOKUP(EJ49,role!A:E,2,FALSE))</f>
        <v/>
      </c>
      <c r="EL49" s="33" t="str">
        <f>IF(ISBLANK(EJ49),"",VLOOKUP(EJ49,role!A:E,3,FALSE))</f>
        <v/>
      </c>
      <c r="EM49" s="33" t="str">
        <f>IF(ISBLANK(EJ49),"",VLOOKUP(EJ49,role!A:E,4,FALSE))</f>
        <v/>
      </c>
      <c r="EN49" s="33" t="str">
        <f>IF(ISBLANK(EJ49),"",VLOOKUP(EJ49,role!A:E,5,FALSE))</f>
        <v/>
      </c>
      <c r="EU49" s="32"/>
      <c r="EV49" s="32"/>
      <c r="EW49" s="41"/>
      <c r="EX49" s="32"/>
      <c r="EY49" s="33" t="str">
        <f t="shared" si="52"/>
        <v/>
      </c>
      <c r="EZ49" s="33" t="str">
        <f t="shared" si="53"/>
        <v/>
      </c>
      <c r="FA49" s="33" t="str">
        <f t="shared" si="54"/>
        <v/>
      </c>
      <c r="FB49" s="32"/>
      <c r="FC49" s="33" t="str">
        <f>IF(ISBLANK(FB49),"",VLOOKUP(FB49,role!A:E,2,FALSE))</f>
        <v/>
      </c>
      <c r="FD49" s="33" t="str">
        <f>IF(ISBLANK(FB49),"",VLOOKUP(FB49,role!A:E,3,FALSE))</f>
        <v/>
      </c>
      <c r="FE49" s="33" t="str">
        <f>IF(ISBLANK(FB49),"",VLOOKUP(FB49,role!A:E,4,FALSE))</f>
        <v/>
      </c>
      <c r="FF49" s="33" t="str">
        <f>IF(ISBLANK(FB49),"",VLOOKUP(FB49,role!A:E,5,FALSE))</f>
        <v/>
      </c>
      <c r="FM49" s="32"/>
      <c r="FN49" s="32"/>
      <c r="FO49" s="41"/>
      <c r="FP49" s="32"/>
      <c r="FQ49" s="33" t="str">
        <f t="shared" si="55"/>
        <v/>
      </c>
      <c r="FR49" s="33" t="str">
        <f t="shared" si="56"/>
        <v/>
      </c>
      <c r="FS49" s="33" t="str">
        <f t="shared" si="57"/>
        <v/>
      </c>
      <c r="FT49" s="32"/>
      <c r="FU49" s="33" t="str">
        <f>IF(ISBLANK(FT49),"",VLOOKUP(FT49,role!A:E,2,FALSE))</f>
        <v/>
      </c>
      <c r="FV49" s="33" t="str">
        <f>IF(ISBLANK(FT49),"",VLOOKUP(FT49,role!A:E,3,FALSE))</f>
        <v/>
      </c>
      <c r="FW49" s="33" t="str">
        <f>IF(ISBLANK(FT49),"",VLOOKUP(FT49,role!A:E,4,FALSE))</f>
        <v/>
      </c>
      <c r="FX49" s="33" t="str">
        <f>IF(ISBLANK(FT49),"",VLOOKUP(FT49,role!A:E,5,FALSE))</f>
        <v/>
      </c>
      <c r="GE49" s="32"/>
      <c r="GF49" s="32"/>
      <c r="GG49" s="41"/>
      <c r="GH49" s="32"/>
      <c r="GI49" s="33" t="str">
        <f t="shared" si="58"/>
        <v/>
      </c>
      <c r="GJ49" s="33" t="str">
        <f t="shared" si="59"/>
        <v/>
      </c>
      <c r="GK49" s="33" t="str">
        <f t="shared" si="60"/>
        <v/>
      </c>
      <c r="GL49" s="32"/>
      <c r="GM49" s="33" t="str">
        <f>IF(ISBLANK(GL49),"",VLOOKUP(GL49,role!A:E,2,FALSE))</f>
        <v/>
      </c>
      <c r="GN49" s="33" t="str">
        <f>IF(ISBLANK(GL49),"",VLOOKUP(GL49,role!A:E,3,FALSE))</f>
        <v/>
      </c>
      <c r="GO49" s="33" t="str">
        <f>IF(ISBLANK(GL49),"",VLOOKUP(GL49,role!A:E,4,FALSE))</f>
        <v/>
      </c>
      <c r="GP49" s="33" t="str">
        <f>IF(ISBLANK(GL49),"",VLOOKUP(GL49,role!A:E,5,FALSE))</f>
        <v/>
      </c>
      <c r="GW49" s="32"/>
      <c r="GX49" s="32"/>
      <c r="GY49" s="41"/>
      <c r="GZ49" s="32"/>
      <c r="HA49" s="33" t="str">
        <f t="shared" si="61"/>
        <v/>
      </c>
      <c r="HB49" s="33" t="str">
        <f t="shared" si="62"/>
        <v/>
      </c>
      <c r="HC49" s="33" t="str">
        <f t="shared" si="63"/>
        <v/>
      </c>
      <c r="HD49" s="32"/>
      <c r="HE49" s="33" t="str">
        <f>IF(ISBLANK(HD49),"",VLOOKUP(HD49,role!A:E,2,FALSE))</f>
        <v/>
      </c>
      <c r="HF49" s="33" t="str">
        <f>IF(ISBLANK(HD49),"",VLOOKUP(HD49,role!A:E,3,FALSE))</f>
        <v/>
      </c>
      <c r="HG49" s="33" t="str">
        <f>IF(ISBLANK(HD49),"",VLOOKUP(HD49,role!A:E,4,FALSE))</f>
        <v/>
      </c>
      <c r="HH49" s="33" t="str">
        <f>IF(ISBLANK(HD49),"",VLOOKUP(HD49,role!A:E,5,FALSE))</f>
        <v/>
      </c>
      <c r="HO49" s="32"/>
      <c r="HP49" s="32"/>
      <c r="HQ49" s="34"/>
      <c r="HR49" s="32"/>
      <c r="HS49" s="32"/>
      <c r="HT49" s="33" t="str">
        <f t="shared" si="64"/>
        <v/>
      </c>
      <c r="HU49" s="33" t="str">
        <f t="shared" si="65"/>
        <v/>
      </c>
      <c r="HV49" s="33" t="str">
        <f t="shared" si="66"/>
        <v/>
      </c>
      <c r="HW49" s="32"/>
      <c r="HX49" s="33" t="str">
        <f>IF(ISBLANK(HW49),"",VLOOKUP(HW49,role!A:E,2,FALSE))</f>
        <v/>
      </c>
      <c r="HY49" s="33" t="str">
        <f>IF(ISBLANK(HW49),"",VLOOKUP(HW49,role!A:E,3,FALSE))</f>
        <v/>
      </c>
      <c r="HZ49" s="33" t="str">
        <f>IF(ISBLANK(HW49),"",VLOOKUP(HW49,role!A:E,4,FALSE))</f>
        <v/>
      </c>
      <c r="IA49" s="33" t="str">
        <f>IF(ISBLANK(HW49),"",VLOOKUP(HW49,role!A:E,5,FALSE))</f>
        <v/>
      </c>
      <c r="IH49" s="32"/>
      <c r="II49" s="32"/>
      <c r="IJ49" s="41"/>
      <c r="IK49" s="32"/>
      <c r="IL49" s="33" t="str">
        <f t="shared" si="67"/>
        <v/>
      </c>
      <c r="IM49" s="33" t="str">
        <f t="shared" si="68"/>
        <v/>
      </c>
      <c r="IN49" s="33" t="str">
        <f t="shared" si="69"/>
        <v/>
      </c>
      <c r="IO49" s="32"/>
      <c r="IP49" s="33" t="str">
        <f>IF(ISBLANK(IO49),"",VLOOKUP(IO49,role!A:E,2,FALSE))</f>
        <v/>
      </c>
      <c r="IQ49" s="33" t="str">
        <f>IF(ISBLANK(IO49),"",VLOOKUP(IO49,role!A:E,3,FALSE))</f>
        <v/>
      </c>
      <c r="IR49" s="33" t="str">
        <f>IF(ISBLANK(IO49),"",VLOOKUP(IO49,role!A:E,4,FALSE))</f>
        <v/>
      </c>
      <c r="IS49" s="33" t="str">
        <f>IF(ISBLANK(IO49),"",VLOOKUP(IO49,role!A:E,5,FALSE))</f>
        <v/>
      </c>
      <c r="IZ49" s="32"/>
      <c r="JA49" s="32"/>
      <c r="JB49" s="41"/>
      <c r="JC49" s="32"/>
      <c r="JD49" s="33" t="str">
        <f t="shared" si="70"/>
        <v/>
      </c>
      <c r="JE49" s="33" t="str">
        <f t="shared" si="71"/>
        <v/>
      </c>
      <c r="JF49" s="33" t="str">
        <f t="shared" si="72"/>
        <v/>
      </c>
      <c r="JG49" s="32"/>
      <c r="JH49" s="33" t="str">
        <f>IF(ISBLANK(JG49),"",VLOOKUP(JG49,role!A:E,2,FALSE))</f>
        <v/>
      </c>
      <c r="JI49" s="33" t="str">
        <f>IF(ISBLANK(JG49),"",VLOOKUP(JG49,role!A:E,3,FALSE))</f>
        <v/>
      </c>
      <c r="JJ49" s="33" t="str">
        <f>IF(ISBLANK(JG49),"",VLOOKUP(JG49,role!A:E,4,FALSE))</f>
        <v/>
      </c>
      <c r="JK49" s="33" t="str">
        <f>IF(ISBLANK(JG49),"",VLOOKUP(JG49,role!A:E,5,FALSE))</f>
        <v/>
      </c>
      <c r="JR49" s="32"/>
      <c r="JS49" s="32"/>
      <c r="JT49" s="41"/>
      <c r="JU49" s="32"/>
      <c r="JV49" s="33" t="str">
        <f t="shared" si="73"/>
        <v/>
      </c>
      <c r="JW49" s="33" t="str">
        <f t="shared" si="74"/>
        <v/>
      </c>
      <c r="JX49" s="33" t="str">
        <f t="shared" si="75"/>
        <v/>
      </c>
      <c r="JY49" s="32"/>
      <c r="JZ49" s="33" t="str">
        <f>IF(ISBLANK(JY49),"",VLOOKUP(JY49,role!A:E,2,FALSE))</f>
        <v/>
      </c>
      <c r="KA49" s="33" t="str">
        <f>IF(ISBLANK(JY49),"",VLOOKUP(JY49,role!A:E,3,FALSE))</f>
        <v/>
      </c>
      <c r="KB49" s="33" t="str">
        <f>IF(ISBLANK(JY49),"",VLOOKUP(JY49,role!A:E,4,FALSE))</f>
        <v/>
      </c>
      <c r="KC49" s="33" t="str">
        <f>IF(ISBLANK(JY49),"",VLOOKUP(JY49,role!A:E,5,FALSE))</f>
        <v/>
      </c>
      <c r="KJ49" s="32"/>
      <c r="KK49" s="32"/>
      <c r="KL49" s="41"/>
      <c r="KM49" s="32"/>
      <c r="KN49" s="33" t="str">
        <f t="shared" si="76"/>
        <v/>
      </c>
      <c r="KO49" s="33" t="str">
        <f t="shared" si="77"/>
        <v/>
      </c>
      <c r="KP49" s="33" t="str">
        <f t="shared" si="78"/>
        <v/>
      </c>
      <c r="KQ49" s="32"/>
      <c r="KR49" s="33" t="str">
        <f>IF(ISBLANK(KQ49),"",VLOOKUP(KQ49,role!A:E,2,FALSE))</f>
        <v/>
      </c>
      <c r="KS49" s="33" t="str">
        <f>IF(ISBLANK(KQ49),"",VLOOKUP(KQ49,role!A:E,3,FALSE))</f>
        <v/>
      </c>
      <c r="KT49" s="33" t="str">
        <f>IF(ISBLANK(KQ49),"",VLOOKUP(KQ49,role!A:E,4,FALSE))</f>
        <v/>
      </c>
      <c r="KU49" s="33" t="str">
        <f>IF(ISBLANK(KQ49),"",VLOOKUP(KQ49,role!A:E,5,FALSE))</f>
        <v/>
      </c>
      <c r="LB49" s="32"/>
      <c r="LC49" s="32"/>
      <c r="LD49" s="41"/>
      <c r="LE49" s="32"/>
      <c r="LF49" s="33" t="str">
        <f t="shared" si="79"/>
        <v/>
      </c>
      <c r="LG49" s="33" t="str">
        <f t="shared" si="80"/>
        <v/>
      </c>
      <c r="LH49" s="33" t="str">
        <f t="shared" si="81"/>
        <v/>
      </c>
      <c r="LI49" s="32"/>
      <c r="LJ49" s="33" t="str">
        <f>IF(ISBLANK(LI49),"",VLOOKUP(LI49,role!A:E,2,FALSE))</f>
        <v/>
      </c>
      <c r="LK49" s="33" t="str">
        <f>IF(ISBLANK(LI49),"",VLOOKUP(LI49,role!A:E,3,FALSE))</f>
        <v/>
      </c>
      <c r="LL49" s="33" t="str">
        <f>IF(ISBLANK(LI49),"",VLOOKUP(LI49,role!A:E,4,FALSE))</f>
        <v/>
      </c>
      <c r="LM49" s="33" t="str">
        <f>IF(ISBLANK(LI49),"",VLOOKUP(LI49,role!A:E,5,FALSE))</f>
        <v/>
      </c>
      <c r="LT49" s="32"/>
      <c r="LU49" s="32"/>
      <c r="LV49" s="41"/>
      <c r="LW49" s="32"/>
      <c r="LX49" s="33" t="str">
        <f t="shared" si="82"/>
        <v/>
      </c>
      <c r="LY49" s="33" t="str">
        <f t="shared" si="83"/>
        <v/>
      </c>
      <c r="LZ49" s="33" t="str">
        <f t="shared" si="84"/>
        <v/>
      </c>
      <c r="MA49" s="32"/>
      <c r="MB49" s="33" t="str">
        <f>IF(ISBLANK(MA49),"",VLOOKUP(MA49,role!A:E,2,FALSE))</f>
        <v/>
      </c>
      <c r="MC49" s="33" t="str">
        <f>IF(ISBLANK(MA49),"",VLOOKUP(MA49,role!A:E,3,FALSE))</f>
        <v/>
      </c>
      <c r="MD49" s="33" t="str">
        <f>IF(ISBLANK(MA49),"",VLOOKUP(MA49,role!A:E,4,FALSE))</f>
        <v/>
      </c>
      <c r="ME49" s="33" t="str">
        <f>IF(ISBLANK(MA49),"",VLOOKUP(MA49,role!A:E,5,FALSE))</f>
        <v/>
      </c>
      <c r="ML49" s="32"/>
      <c r="MM49" s="32"/>
      <c r="MN49" s="41"/>
      <c r="MO49" s="32"/>
      <c r="MP49" s="33" t="str">
        <f t="shared" si="85"/>
        <v/>
      </c>
      <c r="MQ49" s="33" t="str">
        <f t="shared" si="86"/>
        <v/>
      </c>
      <c r="MR49" s="33" t="str">
        <f t="shared" si="87"/>
        <v/>
      </c>
      <c r="MS49" s="32"/>
      <c r="MT49" s="33" t="str">
        <f>IF(ISBLANK(MS49),"",VLOOKUP(MS49,role!A:E,2,FALSE))</f>
        <v/>
      </c>
      <c r="MU49" s="33" t="str">
        <f>IF(ISBLANK(MS49),"",VLOOKUP(MS49,role!A:E,3,FALSE))</f>
        <v/>
      </c>
      <c r="MV49" s="33" t="str">
        <f>IF(ISBLANK(MS49),"",VLOOKUP(MS49,role!A:E,4,FALSE))</f>
        <v/>
      </c>
      <c r="MW49" s="33" t="str">
        <f>IF(ISBLANK(MS49),"",VLOOKUP(MS49,role!A:E,5,FALSE))</f>
        <v/>
      </c>
      <c r="ND49" s="32"/>
      <c r="NE49" s="32"/>
      <c r="NF49" s="41"/>
      <c r="NG49" s="32"/>
      <c r="NH49" s="33" t="str">
        <f t="shared" si="88"/>
        <v/>
      </c>
      <c r="NI49" s="33" t="str">
        <f t="shared" si="89"/>
        <v/>
      </c>
      <c r="NJ49" s="33" t="str">
        <f t="shared" si="90"/>
        <v/>
      </c>
      <c r="NK49" s="32"/>
      <c r="NL49" s="33" t="str">
        <f>IF(ISBLANK(NK49),"",VLOOKUP(NK49,role!A:E,2,FALSE))</f>
        <v/>
      </c>
      <c r="NM49" s="33" t="str">
        <f>IF(ISBLANK(NK49),"",VLOOKUP(NK49,role!A:E,3,FALSE))</f>
        <v/>
      </c>
      <c r="NN49" s="33" t="str">
        <f>IF(ISBLANK(NK49),"",VLOOKUP(NK49,role!A:E,4,FALSE))</f>
        <v/>
      </c>
      <c r="NO49" s="33" t="str">
        <f>IF(ISBLANK(NK49),"",VLOOKUP(NK49,role!A:E,5,FALSE))</f>
        <v/>
      </c>
      <c r="NV49" s="32"/>
      <c r="NW49" s="32"/>
      <c r="NX49" s="41"/>
      <c r="NY49" s="32"/>
      <c r="NZ49" s="33" t="str">
        <f t="shared" si="91"/>
        <v/>
      </c>
      <c r="OA49" s="33" t="str">
        <f t="shared" si="92"/>
        <v/>
      </c>
      <c r="OB49" s="33" t="str">
        <f t="shared" si="93"/>
        <v/>
      </c>
      <c r="OC49" s="32"/>
      <c r="OD49" s="33" t="str">
        <f>IF(ISBLANK(OC49),"",VLOOKUP(OC49,role!A:E,2,FALSE))</f>
        <v/>
      </c>
      <c r="OE49" s="33" t="str">
        <f>IF(ISBLANK(OC49),"",VLOOKUP(OC49,role!A:E,3,FALSE))</f>
        <v/>
      </c>
      <c r="OF49" s="33" t="str">
        <f>IF(ISBLANK(OC49),"",VLOOKUP(OC49,role!A:E,4,FALSE))</f>
        <v/>
      </c>
      <c r="OG49" s="33" t="str">
        <f>IF(ISBLANK(OC49),"",VLOOKUP(OC49,role!A:E,5,FALSE))</f>
        <v/>
      </c>
      <c r="OR49" s="36" t="str">
        <f t="shared" si="94"/>
        <v/>
      </c>
      <c r="OS49" s="33" t="str">
        <f t="shared" si="95"/>
        <v/>
      </c>
      <c r="OT49" s="33" t="str">
        <f t="shared" si="226"/>
        <v/>
      </c>
      <c r="OU49" s="33" t="str">
        <f t="shared" si="227"/>
        <v/>
      </c>
      <c r="OV49" s="33" t="str">
        <f t="shared" si="228"/>
        <v/>
      </c>
      <c r="OW49" s="33" t="str">
        <f t="shared" si="229"/>
        <v/>
      </c>
      <c r="OY49" s="36" t="str">
        <f t="shared" si="100"/>
        <v/>
      </c>
      <c r="OZ49" s="33" t="str">
        <f t="shared" si="101"/>
        <v/>
      </c>
      <c r="PA49" s="33" t="str">
        <f t="shared" si="102"/>
        <v/>
      </c>
      <c r="PB49" s="33" t="str">
        <f t="shared" si="103"/>
        <v/>
      </c>
      <c r="PC49" s="33" t="str">
        <f t="shared" si="104"/>
        <v/>
      </c>
      <c r="PD49" s="33" t="str">
        <f t="shared" si="105"/>
        <v/>
      </c>
      <c r="PF49" s="36" t="str">
        <f t="shared" si="106"/>
        <v/>
      </c>
      <c r="PG49" s="33" t="str">
        <f t="shared" si="107"/>
        <v/>
      </c>
      <c r="PH49" s="33" t="str">
        <f t="shared" si="108"/>
        <v/>
      </c>
      <c r="PI49" s="33" t="str">
        <f t="shared" si="109"/>
        <v/>
      </c>
      <c r="PJ49" s="33" t="str">
        <f t="shared" si="110"/>
        <v/>
      </c>
      <c r="PK49" s="33" t="str">
        <f t="shared" si="111"/>
        <v/>
      </c>
      <c r="PM49" s="36" t="str">
        <f t="shared" si="112"/>
        <v/>
      </c>
      <c r="PN49" s="33" t="str">
        <f t="shared" si="113"/>
        <v/>
      </c>
      <c r="PO49" s="33" t="str">
        <f t="shared" si="114"/>
        <v/>
      </c>
      <c r="PP49" s="33" t="str">
        <f t="shared" si="115"/>
        <v/>
      </c>
      <c r="PQ49" s="33" t="str">
        <f t="shared" si="116"/>
        <v/>
      </c>
      <c r="PR49" s="33" t="str">
        <f t="shared" si="117"/>
        <v/>
      </c>
      <c r="PT49" s="36" t="str">
        <f t="shared" si="118"/>
        <v/>
      </c>
      <c r="PU49" s="33" t="str">
        <f t="shared" si="119"/>
        <v/>
      </c>
      <c r="PV49" s="33" t="str">
        <f t="shared" si="120"/>
        <v/>
      </c>
      <c r="PW49" s="33" t="str">
        <f t="shared" si="121"/>
        <v/>
      </c>
      <c r="PX49" s="33" t="str">
        <f t="shared" si="122"/>
        <v/>
      </c>
      <c r="PY49" s="33" t="str">
        <f t="shared" si="123"/>
        <v/>
      </c>
      <c r="QB49" s="36" t="str">
        <f t="shared" si="124"/>
        <v/>
      </c>
      <c r="QC49" s="33" t="str">
        <f t="shared" si="125"/>
        <v/>
      </c>
      <c r="QD49" s="33" t="str">
        <f t="shared" si="126"/>
        <v/>
      </c>
      <c r="QE49" s="33" t="str">
        <f t="shared" si="127"/>
        <v/>
      </c>
      <c r="QF49" s="33" t="str">
        <f t="shared" si="128"/>
        <v/>
      </c>
      <c r="QG49" s="33" t="str">
        <f t="shared" si="129"/>
        <v/>
      </c>
      <c r="QI49" s="36" t="str">
        <f t="shared" si="130"/>
        <v/>
      </c>
      <c r="QJ49" s="33" t="str">
        <f t="shared" si="131"/>
        <v/>
      </c>
      <c r="QK49" s="33" t="str">
        <f t="shared" si="132"/>
        <v/>
      </c>
      <c r="QL49" s="33" t="str">
        <f t="shared" si="133"/>
        <v/>
      </c>
      <c r="QM49" s="33" t="str">
        <f t="shared" si="134"/>
        <v/>
      </c>
      <c r="QN49" s="33" t="str">
        <f t="shared" si="135"/>
        <v/>
      </c>
      <c r="QP49" s="36" t="str">
        <f t="shared" si="136"/>
        <v/>
      </c>
      <c r="QQ49" s="33" t="str">
        <f t="shared" si="137"/>
        <v/>
      </c>
      <c r="QR49" s="33" t="str">
        <f t="shared" si="138"/>
        <v/>
      </c>
      <c r="QS49" s="33" t="str">
        <f t="shared" si="139"/>
        <v/>
      </c>
      <c r="QT49" s="33" t="str">
        <f t="shared" si="140"/>
        <v/>
      </c>
      <c r="QU49" s="33" t="str">
        <f t="shared" si="141"/>
        <v/>
      </c>
      <c r="QW49" s="36" t="str">
        <f t="shared" si="142"/>
        <v/>
      </c>
      <c r="QX49" s="33" t="str">
        <f t="shared" si="143"/>
        <v/>
      </c>
      <c r="QY49" s="33" t="str">
        <f t="shared" si="144"/>
        <v/>
      </c>
      <c r="QZ49" s="33" t="str">
        <f t="shared" si="145"/>
        <v/>
      </c>
      <c r="RA49" s="33" t="str">
        <f t="shared" si="146"/>
        <v/>
      </c>
      <c r="RB49" s="33" t="str">
        <f t="shared" si="147"/>
        <v/>
      </c>
      <c r="RD49" s="36" t="str">
        <f t="shared" si="148"/>
        <v/>
      </c>
      <c r="RE49" s="33" t="str">
        <f t="shared" si="149"/>
        <v/>
      </c>
      <c r="RF49" s="33" t="str">
        <f t="shared" si="150"/>
        <v/>
      </c>
      <c r="RG49" s="33" t="str">
        <f t="shared" si="151"/>
        <v/>
      </c>
      <c r="RH49" s="33" t="str">
        <f t="shared" si="152"/>
        <v/>
      </c>
      <c r="RI49" s="33" t="str">
        <f t="shared" si="153"/>
        <v/>
      </c>
      <c r="RM49" s="33" t="str">
        <f t="shared" si="154"/>
        <v/>
      </c>
      <c r="RO49" s="33" t="str">
        <f t="shared" si="155"/>
        <v/>
      </c>
      <c r="RQ49" s="33" t="str">
        <f t="shared" si="156"/>
        <v/>
      </c>
      <c r="RS49" s="33" t="str">
        <f t="shared" si="156"/>
        <v/>
      </c>
      <c r="RU49" s="33" t="str">
        <f t="shared" ref="RU49" si="801">IF(ISBLANK(RT49),"","topic")</f>
        <v/>
      </c>
      <c r="RW49" s="33" t="str">
        <f t="shared" ref="RW49" si="802">IF(ISBLANK(RV49),"","topic")</f>
        <v/>
      </c>
      <c r="RY49" s="33" t="str">
        <f t="shared" ref="RY49" si="803">IF(ISBLANK(RX49),"","topic")</f>
        <v/>
      </c>
      <c r="SA49" s="33" t="str">
        <f t="shared" ref="SA49" si="804">IF(ISBLANK(RZ49),"","topic")</f>
        <v/>
      </c>
      <c r="SC49" s="33" t="str">
        <f t="shared" ref="SC49" si="805">IF(ISBLANK(SB49),"","topic")</f>
        <v/>
      </c>
      <c r="SE49" s="33" t="str">
        <f t="shared" ref="SE49" si="806">IF(ISBLANK(SD49),"","topic")</f>
        <v/>
      </c>
      <c r="SG49" s="33" t="str">
        <f t="shared" ref="SG49" si="807">IF(ISBLANK(SF49),"","topic")</f>
        <v/>
      </c>
      <c r="SJ49" s="33" t="str">
        <f t="shared" si="164"/>
        <v/>
      </c>
      <c r="SL49" s="33" t="str">
        <f t="shared" si="165"/>
        <v/>
      </c>
      <c r="SN49" s="33" t="str">
        <f t="shared" si="166"/>
        <v/>
      </c>
      <c r="SP49" s="33" t="str">
        <f t="shared" si="167"/>
        <v/>
      </c>
      <c r="SR49" s="33" t="str">
        <f t="shared" si="168"/>
        <v/>
      </c>
      <c r="SU49" s="33" t="str">
        <f t="shared" si="169"/>
        <v/>
      </c>
      <c r="SW49" s="33" t="str">
        <f t="shared" si="169"/>
        <v/>
      </c>
      <c r="SY49" s="33" t="str">
        <f t="shared" si="169"/>
        <v/>
      </c>
      <c r="TA49" s="33" t="str">
        <f t="shared" si="169"/>
        <v/>
      </c>
      <c r="TC49" s="33" t="str">
        <f t="shared" si="170"/>
        <v/>
      </c>
      <c r="TF49" s="33" t="str">
        <f t="shared" si="171"/>
        <v/>
      </c>
      <c r="TH49" s="33" t="str">
        <f t="shared" si="171"/>
        <v/>
      </c>
      <c r="TJ49" s="33" t="str">
        <f t="shared" ref="TJ49" si="808">IF(ISBLANK(TI49),"","geographic")</f>
        <v/>
      </c>
      <c r="TL49" s="33" t="str">
        <f t="shared" ref="TL49" si="809">IF(ISBLANK(TK49),"","geographic")</f>
        <v/>
      </c>
      <c r="TN49" s="33" t="str">
        <f t="shared" ref="TN49" si="810">IF(ISBLANK(TM49),"","geographic")</f>
        <v/>
      </c>
      <c r="TQ49" s="33" t="str">
        <f t="shared" si="175"/>
        <v/>
      </c>
      <c r="TS49" s="33" t="str">
        <f t="shared" si="175"/>
        <v/>
      </c>
      <c r="TU49" s="33" t="str">
        <f t="shared" ref="TU49" si="811">IF(ISBLANK(TT49),"","temporal")</f>
        <v/>
      </c>
      <c r="TW49" s="33" t="str">
        <f t="shared" ref="TW49" si="812">IF(ISBLANK(TV49),"","temporal")</f>
        <v/>
      </c>
      <c r="TY49" s="33" t="str">
        <f t="shared" ref="TY49" si="813">IF(ISBLANK(TX49),"","temporal")</f>
        <v/>
      </c>
      <c r="UA49" s="32"/>
      <c r="UB49" s="33" t="str">
        <f t="shared" si="179"/>
        <v/>
      </c>
      <c r="UC49" s="33" t="str">
        <f t="shared" si="180"/>
        <v/>
      </c>
      <c r="UD49" s="32"/>
      <c r="UE49" s="33" t="str">
        <f t="shared" si="181"/>
        <v/>
      </c>
      <c r="UF49" s="33" t="str">
        <f t="shared" si="259"/>
        <v/>
      </c>
      <c r="UG49" s="32"/>
      <c r="UH49" s="33" t="str">
        <f t="shared" si="183"/>
        <v/>
      </c>
      <c r="UI49" s="33" t="str">
        <f t="shared" si="184"/>
        <v/>
      </c>
      <c r="UJ49" s="32"/>
      <c r="UK49" s="33" t="str">
        <f t="shared" si="185"/>
        <v/>
      </c>
      <c r="UL49" s="33" t="str">
        <f t="shared" si="186"/>
        <v/>
      </c>
      <c r="UM49" s="32"/>
      <c r="UN49" s="33" t="str">
        <f t="shared" si="187"/>
        <v/>
      </c>
      <c r="UO49" s="33" t="str">
        <f t="shared" si="188"/>
        <v/>
      </c>
      <c r="UR49" s="36" t="str">
        <f t="shared" si="189"/>
        <v/>
      </c>
      <c r="US49" s="36" t="str">
        <f t="shared" si="626"/>
        <v/>
      </c>
      <c r="UU49" s="36" t="str">
        <f t="shared" si="190"/>
        <v/>
      </c>
      <c r="UV49" s="36" t="str">
        <f t="shared" si="627"/>
        <v/>
      </c>
      <c r="UX49" s="36" t="str">
        <f t="shared" si="191"/>
        <v/>
      </c>
      <c r="UY49" s="36" t="str">
        <f t="shared" si="628"/>
        <v/>
      </c>
      <c r="VA49" s="36" t="str">
        <f t="shared" si="192"/>
        <v/>
      </c>
      <c r="VB49" s="36" t="str">
        <f t="shared" si="629"/>
        <v/>
      </c>
      <c r="VD49" s="36" t="str">
        <f t="shared" si="193"/>
        <v/>
      </c>
      <c r="VE49" s="36" t="str">
        <f t="shared" si="630"/>
        <v/>
      </c>
      <c r="VH49" s="36" t="str">
        <f t="shared" si="194"/>
        <v/>
      </c>
      <c r="VI49" s="36" t="str">
        <f t="shared" si="631"/>
        <v/>
      </c>
      <c r="VK49" s="36" t="str">
        <f t="shared" si="195"/>
        <v/>
      </c>
      <c r="VL49" s="36" t="str">
        <f t="shared" si="632"/>
        <v/>
      </c>
      <c r="VN49" s="36" t="str">
        <f t="shared" si="196"/>
        <v/>
      </c>
      <c r="VO49" s="36" t="str">
        <f t="shared" si="633"/>
        <v/>
      </c>
      <c r="VQ49" s="36" t="str">
        <f t="shared" si="197"/>
        <v/>
      </c>
      <c r="VR49" s="36" t="str">
        <f t="shared" si="634"/>
        <v/>
      </c>
      <c r="VT49" s="36" t="str">
        <f t="shared" si="198"/>
        <v/>
      </c>
      <c r="VU49" s="36" t="str">
        <f t="shared" si="635"/>
        <v/>
      </c>
      <c r="VY49" s="33" t="str">
        <f t="shared" si="243"/>
        <v/>
      </c>
      <c r="WB49" s="36" t="str">
        <f t="shared" si="199"/>
        <v/>
      </c>
      <c r="WC49" s="33" t="str">
        <f t="shared" si="200"/>
        <v/>
      </c>
      <c r="WD49" s="32"/>
      <c r="WE49" s="32"/>
      <c r="WF49" s="36" t="str">
        <f t="shared" si="201"/>
        <v/>
      </c>
      <c r="WG49" s="33" t="str">
        <f t="shared" si="202"/>
        <v/>
      </c>
      <c r="WH49" s="32"/>
      <c r="WI49" s="32"/>
      <c r="WJ49" s="36" t="str">
        <f t="shared" si="203"/>
        <v/>
      </c>
      <c r="WK49" s="33" t="str">
        <f t="shared" si="204"/>
        <v/>
      </c>
      <c r="WL49" s="32"/>
      <c r="WM49" s="32"/>
      <c r="WN49" s="36" t="str">
        <f t="shared" si="205"/>
        <v/>
      </c>
      <c r="WO49" s="33" t="str">
        <f t="shared" si="206"/>
        <v/>
      </c>
      <c r="WP49" s="33"/>
      <c r="WQ49" s="32"/>
      <c r="WR49" s="36" t="str">
        <f t="shared" si="207"/>
        <v/>
      </c>
      <c r="WS49" s="33" t="str">
        <f t="shared" si="208"/>
        <v/>
      </c>
      <c r="WU49" s="33" t="str">
        <f t="shared" si="636"/>
        <v/>
      </c>
      <c r="WV49" s="33" t="str">
        <f t="shared" si="637"/>
        <v/>
      </c>
      <c r="WW49" s="33" t="str">
        <f t="shared" si="638"/>
        <v/>
      </c>
      <c r="WX49" s="33" t="str">
        <f t="shared" si="639"/>
        <v/>
      </c>
      <c r="WY49" s="33" t="str">
        <f t="shared" si="640"/>
        <v/>
      </c>
      <c r="WZ49" s="33" t="str">
        <f t="shared" si="641"/>
        <v/>
      </c>
      <c r="XA49" s="33" t="str">
        <f t="shared" si="642"/>
        <v/>
      </c>
      <c r="XB49" s="33" t="str">
        <f t="shared" si="643"/>
        <v/>
      </c>
      <c r="XC49" s="33" t="str">
        <f t="shared" si="644"/>
        <v/>
      </c>
    </row>
    <row r="50" spans="3:627" x14ac:dyDescent="0.35">
      <c r="C50" s="33" t="str">
        <f t="shared" si="21"/>
        <v/>
      </c>
      <c r="E50" s="32" t="str">
        <f t="shared" si="22"/>
        <v/>
      </c>
      <c r="F50" s="33" t="str">
        <f t="shared" si="23"/>
        <v/>
      </c>
      <c r="G50" s="33" t="str">
        <f t="shared" si="24"/>
        <v/>
      </c>
      <c r="J50" s="33" t="str">
        <f t="shared" si="25"/>
        <v/>
      </c>
      <c r="K50" s="33" t="str">
        <f t="shared" si="26"/>
        <v/>
      </c>
      <c r="L50" s="33" t="str">
        <f t="shared" si="27"/>
        <v/>
      </c>
      <c r="N50" s="33" t="str">
        <f t="shared" si="611"/>
        <v/>
      </c>
      <c r="O50" s="33" t="str">
        <f t="shared" si="612"/>
        <v/>
      </c>
      <c r="Q50" s="33" t="str">
        <f t="shared" si="28"/>
        <v/>
      </c>
      <c r="R50" s="33" t="str">
        <f t="shared" si="29"/>
        <v/>
      </c>
      <c r="U50" s="33" t="str">
        <f t="shared" si="30"/>
        <v/>
      </c>
      <c r="V50" s="33" t="str">
        <f t="shared" si="31"/>
        <v/>
      </c>
      <c r="X50" s="32"/>
      <c r="Y50" s="33" t="str">
        <f>IF(ISBLANK(X50),"",VLOOKUP(X50,resource_type!A:C,3,FALSE))</f>
        <v/>
      </c>
      <c r="Z50" s="33" t="str">
        <f>IF(ISBLANK(X50),"",VLOOKUP(X50,resource_type!A:C,2,FALSE))</f>
        <v/>
      </c>
      <c r="AA50" s="33" t="str">
        <f t="shared" si="32"/>
        <v/>
      </c>
      <c r="AB50" s="33" t="str">
        <f t="shared" si="33"/>
        <v/>
      </c>
      <c r="AC50" s="32"/>
      <c r="AD50" s="33" t="str">
        <f>IF(ISBLANK(AC50),"",VLOOKUP(AC50,resource_type!A:C,3,FALSE))</f>
        <v/>
      </c>
      <c r="AE50" s="32"/>
      <c r="AF50" s="33" t="str">
        <f>IF(ISBLANK(AE50),"",VLOOKUP(AE50,resource_type!A:C,3,FALSE))</f>
        <v/>
      </c>
      <c r="AH50" s="32"/>
      <c r="AI50" s="33" t="str">
        <f t="shared" si="34"/>
        <v/>
      </c>
      <c r="AJ50" s="32"/>
      <c r="AK50" s="33" t="str">
        <f t="shared" si="35"/>
        <v/>
      </c>
      <c r="AL50" s="32"/>
      <c r="AM50" s="33" t="str">
        <f t="shared" si="36"/>
        <v/>
      </c>
      <c r="AP50" s="36" t="str">
        <f t="shared" si="244"/>
        <v/>
      </c>
      <c r="AQ50" s="36" t="str">
        <f t="shared" si="245"/>
        <v/>
      </c>
      <c r="AT50" s="33" t="str">
        <f t="shared" si="222"/>
        <v/>
      </c>
      <c r="AU50" s="33" t="str">
        <f t="shared" si="38"/>
        <v/>
      </c>
      <c r="AV50" s="33" t="str">
        <f t="shared" si="39"/>
        <v/>
      </c>
      <c r="AW50" s="32"/>
      <c r="AX50" s="33" t="str">
        <f>IF(ISBLANK(AW50),"",VLOOKUP(AW50,role!A:E,2,FALSE))</f>
        <v/>
      </c>
      <c r="AY50" s="33" t="str">
        <f>IF(ISBLANK(AW50),"",VLOOKUP(AW50,role!A:E,3,FALSE))</f>
        <v/>
      </c>
      <c r="AZ50" s="33" t="str">
        <f>IF(ISBLANK(AW50),"",VLOOKUP(AW50,role!A:E,4,FALSE))</f>
        <v/>
      </c>
      <c r="BA50" s="33" t="str">
        <f>IF(ISBLANK(AW50),"",VLOOKUP(AW50,role!A:E,5,FALSE))</f>
        <v/>
      </c>
      <c r="BL50" s="33" t="str">
        <f t="shared" si="223"/>
        <v/>
      </c>
      <c r="BM50" s="33" t="str">
        <f t="shared" si="224"/>
        <v/>
      </c>
      <c r="BN50" s="33" t="str">
        <f t="shared" si="225"/>
        <v/>
      </c>
      <c r="BO50" s="32"/>
      <c r="BP50" s="33" t="str">
        <f>IF(ISBLANK(BO50),"",VLOOKUP(BO50,role!A:E,2,FALSE))</f>
        <v/>
      </c>
      <c r="BQ50" s="33" t="str">
        <f>IF(ISBLANK(BO50),"",VLOOKUP(BO50,role!A:E,3,FALSE))</f>
        <v/>
      </c>
      <c r="BR50" s="33" t="str">
        <f>IF(ISBLANK(BO50),"",VLOOKUP(BO50,role!A:E,4,FALSE))</f>
        <v/>
      </c>
      <c r="BS50" s="33" t="str">
        <f>IF(ISBLANK(BO50),"",VLOOKUP(BO50,role!A:E,5,FALSE))</f>
        <v/>
      </c>
      <c r="CD50" s="33" t="str">
        <f t="shared" si="40"/>
        <v/>
      </c>
      <c r="CE50" s="33" t="str">
        <f t="shared" si="41"/>
        <v/>
      </c>
      <c r="CF50" s="33" t="str">
        <f t="shared" si="42"/>
        <v/>
      </c>
      <c r="CG50" s="32"/>
      <c r="CH50" s="33" t="str">
        <f>IF(ISBLANK(CG50),"",VLOOKUP(CG50,role!A:E,2,FALSE))</f>
        <v/>
      </c>
      <c r="CI50" s="33" t="str">
        <f>IF(ISBLANK(CG50),"",VLOOKUP(CG50,role!A:E,3,FALSE))</f>
        <v/>
      </c>
      <c r="CJ50" s="33" t="str">
        <f>IF(ISBLANK(CG50),"",VLOOKUP(CG50,role!A:E,4,FALSE))</f>
        <v/>
      </c>
      <c r="CK50" s="33" t="str">
        <f>IF(ISBLANK(CG50),"",VLOOKUP(CG50,role!A:E,5,FALSE))</f>
        <v/>
      </c>
      <c r="CR50" s="32"/>
      <c r="CS50" s="32"/>
      <c r="CT50" s="41"/>
      <c r="CU50" s="32"/>
      <c r="CV50" s="33" t="str">
        <f t="shared" si="43"/>
        <v/>
      </c>
      <c r="CW50" s="33" t="str">
        <f t="shared" si="44"/>
        <v/>
      </c>
      <c r="CX50" s="33" t="str">
        <f t="shared" si="45"/>
        <v/>
      </c>
      <c r="CY50" s="32"/>
      <c r="CZ50" s="33" t="str">
        <f>IF(ISBLANK(CY50),"",VLOOKUP(CY50,role!A:E,2,FALSE))</f>
        <v/>
      </c>
      <c r="DA50" s="33" t="str">
        <f>IF(ISBLANK(CY50),"",VLOOKUP(CY50,role!A:E,3,FALSE))</f>
        <v/>
      </c>
      <c r="DB50" s="33" t="str">
        <f>IF(ISBLANK(CY50),"",VLOOKUP(CY50,role!A:E,4,FALSE))</f>
        <v/>
      </c>
      <c r="DC50" s="33" t="str">
        <f>IF(ISBLANK(CY50),"",VLOOKUP(CY50,role!A:E,5,FALSE))</f>
        <v/>
      </c>
      <c r="DJ50" s="32"/>
      <c r="DK50" s="32"/>
      <c r="DL50" s="41"/>
      <c r="DM50" s="32"/>
      <c r="DN50" s="33" t="str">
        <f t="shared" si="46"/>
        <v/>
      </c>
      <c r="DO50" s="33" t="str">
        <f t="shared" si="47"/>
        <v/>
      </c>
      <c r="DP50" s="33" t="str">
        <f t="shared" si="48"/>
        <v/>
      </c>
      <c r="DQ50" s="32"/>
      <c r="DR50" s="33" t="str">
        <f>IF(ISBLANK(DQ50),"",VLOOKUP(DQ50,role!A:E,2,FALSE))</f>
        <v/>
      </c>
      <c r="DS50" s="33" t="str">
        <f>IF(ISBLANK(DQ50),"",VLOOKUP(DQ50,role!A:E,3,FALSE))</f>
        <v/>
      </c>
      <c r="DT50" s="33" t="str">
        <f>IF(ISBLANK(DQ50),"",VLOOKUP(DQ50,role!A:E,4,FALSE))</f>
        <v/>
      </c>
      <c r="DU50" s="33" t="str">
        <f>IF(ISBLANK(DQ50),"",VLOOKUP(DQ50,role!A:E,5,FALSE))</f>
        <v/>
      </c>
      <c r="EB50" s="32"/>
      <c r="EC50" s="32"/>
      <c r="ED50" s="34"/>
      <c r="EE50" s="32"/>
      <c r="EF50" s="32"/>
      <c r="EG50" s="33" t="str">
        <f t="shared" si="49"/>
        <v/>
      </c>
      <c r="EH50" s="33" t="str">
        <f t="shared" si="50"/>
        <v/>
      </c>
      <c r="EI50" s="33" t="str">
        <f t="shared" si="51"/>
        <v/>
      </c>
      <c r="EJ50" s="32"/>
      <c r="EK50" s="33" t="str">
        <f>IF(ISBLANK(EJ50),"",VLOOKUP(EJ50,role!A:E,2,FALSE))</f>
        <v/>
      </c>
      <c r="EL50" s="33" t="str">
        <f>IF(ISBLANK(EJ50),"",VLOOKUP(EJ50,role!A:E,3,FALSE))</f>
        <v/>
      </c>
      <c r="EM50" s="33" t="str">
        <f>IF(ISBLANK(EJ50),"",VLOOKUP(EJ50,role!A:E,4,FALSE))</f>
        <v/>
      </c>
      <c r="EN50" s="33" t="str">
        <f>IF(ISBLANK(EJ50),"",VLOOKUP(EJ50,role!A:E,5,FALSE))</f>
        <v/>
      </c>
      <c r="EU50" s="32"/>
      <c r="EV50" s="32"/>
      <c r="EW50" s="41"/>
      <c r="EX50" s="32"/>
      <c r="EY50" s="33" t="str">
        <f t="shared" si="52"/>
        <v/>
      </c>
      <c r="EZ50" s="33" t="str">
        <f t="shared" si="53"/>
        <v/>
      </c>
      <c r="FA50" s="33" t="str">
        <f t="shared" si="54"/>
        <v/>
      </c>
      <c r="FB50" s="32"/>
      <c r="FC50" s="33" t="str">
        <f>IF(ISBLANK(FB50),"",VLOOKUP(FB50,role!A:E,2,FALSE))</f>
        <v/>
      </c>
      <c r="FD50" s="33" t="str">
        <f>IF(ISBLANK(FB50),"",VLOOKUP(FB50,role!A:E,3,FALSE))</f>
        <v/>
      </c>
      <c r="FE50" s="33" t="str">
        <f>IF(ISBLANK(FB50),"",VLOOKUP(FB50,role!A:E,4,FALSE))</f>
        <v/>
      </c>
      <c r="FF50" s="33" t="str">
        <f>IF(ISBLANK(FB50),"",VLOOKUP(FB50,role!A:E,5,FALSE))</f>
        <v/>
      </c>
      <c r="FM50" s="32"/>
      <c r="FN50" s="32"/>
      <c r="FO50" s="41"/>
      <c r="FP50" s="32"/>
      <c r="FQ50" s="33" t="str">
        <f t="shared" si="55"/>
        <v/>
      </c>
      <c r="FR50" s="33" t="str">
        <f t="shared" si="56"/>
        <v/>
      </c>
      <c r="FS50" s="33" t="str">
        <f t="shared" si="57"/>
        <v/>
      </c>
      <c r="FT50" s="32"/>
      <c r="FU50" s="33" t="str">
        <f>IF(ISBLANK(FT50),"",VLOOKUP(FT50,role!A:E,2,FALSE))</f>
        <v/>
      </c>
      <c r="FV50" s="33" t="str">
        <f>IF(ISBLANK(FT50),"",VLOOKUP(FT50,role!A:E,3,FALSE))</f>
        <v/>
      </c>
      <c r="FW50" s="33" t="str">
        <f>IF(ISBLANK(FT50),"",VLOOKUP(FT50,role!A:E,4,FALSE))</f>
        <v/>
      </c>
      <c r="FX50" s="33" t="str">
        <f>IF(ISBLANK(FT50),"",VLOOKUP(FT50,role!A:E,5,FALSE))</f>
        <v/>
      </c>
      <c r="GE50" s="32"/>
      <c r="GF50" s="32"/>
      <c r="GG50" s="41"/>
      <c r="GH50" s="32"/>
      <c r="GI50" s="33" t="str">
        <f t="shared" si="58"/>
        <v/>
      </c>
      <c r="GJ50" s="33" t="str">
        <f t="shared" si="59"/>
        <v/>
      </c>
      <c r="GK50" s="33" t="str">
        <f t="shared" si="60"/>
        <v/>
      </c>
      <c r="GL50" s="32"/>
      <c r="GM50" s="33" t="str">
        <f>IF(ISBLANK(GL50),"",VLOOKUP(GL50,role!A:E,2,FALSE))</f>
        <v/>
      </c>
      <c r="GN50" s="33" t="str">
        <f>IF(ISBLANK(GL50),"",VLOOKUP(GL50,role!A:E,3,FALSE))</f>
        <v/>
      </c>
      <c r="GO50" s="33" t="str">
        <f>IF(ISBLANK(GL50),"",VLOOKUP(GL50,role!A:E,4,FALSE))</f>
        <v/>
      </c>
      <c r="GP50" s="33" t="str">
        <f>IF(ISBLANK(GL50),"",VLOOKUP(GL50,role!A:E,5,FALSE))</f>
        <v/>
      </c>
      <c r="GW50" s="32"/>
      <c r="GX50" s="32"/>
      <c r="GY50" s="41"/>
      <c r="GZ50" s="32"/>
      <c r="HA50" s="33" t="str">
        <f t="shared" si="61"/>
        <v/>
      </c>
      <c r="HB50" s="33" t="str">
        <f t="shared" si="62"/>
        <v/>
      </c>
      <c r="HC50" s="33" t="str">
        <f t="shared" si="63"/>
        <v/>
      </c>
      <c r="HD50" s="32"/>
      <c r="HE50" s="33" t="str">
        <f>IF(ISBLANK(HD50),"",VLOOKUP(HD50,role!A:E,2,FALSE))</f>
        <v/>
      </c>
      <c r="HF50" s="33" t="str">
        <f>IF(ISBLANK(HD50),"",VLOOKUP(HD50,role!A:E,3,FALSE))</f>
        <v/>
      </c>
      <c r="HG50" s="33" t="str">
        <f>IF(ISBLANK(HD50),"",VLOOKUP(HD50,role!A:E,4,FALSE))</f>
        <v/>
      </c>
      <c r="HH50" s="33" t="str">
        <f>IF(ISBLANK(HD50),"",VLOOKUP(HD50,role!A:E,5,FALSE))</f>
        <v/>
      </c>
      <c r="HO50" s="32"/>
      <c r="HP50" s="32"/>
      <c r="HQ50" s="34"/>
      <c r="HR50" s="32"/>
      <c r="HS50" s="32"/>
      <c r="HT50" s="33" t="str">
        <f t="shared" si="64"/>
        <v/>
      </c>
      <c r="HU50" s="33" t="str">
        <f t="shared" si="65"/>
        <v/>
      </c>
      <c r="HV50" s="33" t="str">
        <f t="shared" si="66"/>
        <v/>
      </c>
      <c r="HW50" s="32"/>
      <c r="HX50" s="33" t="str">
        <f>IF(ISBLANK(HW50),"",VLOOKUP(HW50,role!A:E,2,FALSE))</f>
        <v/>
      </c>
      <c r="HY50" s="33" t="str">
        <f>IF(ISBLANK(HW50),"",VLOOKUP(HW50,role!A:E,3,FALSE))</f>
        <v/>
      </c>
      <c r="HZ50" s="33" t="str">
        <f>IF(ISBLANK(HW50),"",VLOOKUP(HW50,role!A:E,4,FALSE))</f>
        <v/>
      </c>
      <c r="IA50" s="33" t="str">
        <f>IF(ISBLANK(HW50),"",VLOOKUP(HW50,role!A:E,5,FALSE))</f>
        <v/>
      </c>
      <c r="IH50" s="32"/>
      <c r="II50" s="32"/>
      <c r="IJ50" s="41"/>
      <c r="IK50" s="32"/>
      <c r="IL50" s="33" t="str">
        <f t="shared" si="67"/>
        <v/>
      </c>
      <c r="IM50" s="33" t="str">
        <f t="shared" si="68"/>
        <v/>
      </c>
      <c r="IN50" s="33" t="str">
        <f t="shared" si="69"/>
        <v/>
      </c>
      <c r="IO50" s="32"/>
      <c r="IP50" s="33" t="str">
        <f>IF(ISBLANK(IO50),"",VLOOKUP(IO50,role!A:E,2,FALSE))</f>
        <v/>
      </c>
      <c r="IQ50" s="33" t="str">
        <f>IF(ISBLANK(IO50),"",VLOOKUP(IO50,role!A:E,3,FALSE))</f>
        <v/>
      </c>
      <c r="IR50" s="33" t="str">
        <f>IF(ISBLANK(IO50),"",VLOOKUP(IO50,role!A:E,4,FALSE))</f>
        <v/>
      </c>
      <c r="IS50" s="33" t="str">
        <f>IF(ISBLANK(IO50),"",VLOOKUP(IO50,role!A:E,5,FALSE))</f>
        <v/>
      </c>
      <c r="IZ50" s="32"/>
      <c r="JA50" s="32"/>
      <c r="JB50" s="41"/>
      <c r="JC50" s="32"/>
      <c r="JD50" s="33" t="str">
        <f t="shared" si="70"/>
        <v/>
      </c>
      <c r="JE50" s="33" t="str">
        <f t="shared" si="71"/>
        <v/>
      </c>
      <c r="JF50" s="33" t="str">
        <f t="shared" si="72"/>
        <v/>
      </c>
      <c r="JG50" s="32"/>
      <c r="JH50" s="33" t="str">
        <f>IF(ISBLANK(JG50),"",VLOOKUP(JG50,role!A:E,2,FALSE))</f>
        <v/>
      </c>
      <c r="JI50" s="33" t="str">
        <f>IF(ISBLANK(JG50),"",VLOOKUP(JG50,role!A:E,3,FALSE))</f>
        <v/>
      </c>
      <c r="JJ50" s="33" t="str">
        <f>IF(ISBLANK(JG50),"",VLOOKUP(JG50,role!A:E,4,FALSE))</f>
        <v/>
      </c>
      <c r="JK50" s="33" t="str">
        <f>IF(ISBLANK(JG50),"",VLOOKUP(JG50,role!A:E,5,FALSE))</f>
        <v/>
      </c>
      <c r="JR50" s="32"/>
      <c r="JS50" s="32"/>
      <c r="JT50" s="41"/>
      <c r="JU50" s="32"/>
      <c r="JV50" s="33" t="str">
        <f t="shared" si="73"/>
        <v/>
      </c>
      <c r="JW50" s="33" t="str">
        <f t="shared" si="74"/>
        <v/>
      </c>
      <c r="JX50" s="33" t="str">
        <f t="shared" si="75"/>
        <v/>
      </c>
      <c r="JY50" s="32"/>
      <c r="JZ50" s="33" t="str">
        <f>IF(ISBLANK(JY50),"",VLOOKUP(JY50,role!A:E,2,FALSE))</f>
        <v/>
      </c>
      <c r="KA50" s="33" t="str">
        <f>IF(ISBLANK(JY50),"",VLOOKUP(JY50,role!A:E,3,FALSE))</f>
        <v/>
      </c>
      <c r="KB50" s="33" t="str">
        <f>IF(ISBLANK(JY50),"",VLOOKUP(JY50,role!A:E,4,FALSE))</f>
        <v/>
      </c>
      <c r="KC50" s="33" t="str">
        <f>IF(ISBLANK(JY50),"",VLOOKUP(JY50,role!A:E,5,FALSE))</f>
        <v/>
      </c>
      <c r="KJ50" s="32"/>
      <c r="KK50" s="32"/>
      <c r="KL50" s="41"/>
      <c r="KM50" s="32"/>
      <c r="KN50" s="33" t="str">
        <f t="shared" si="76"/>
        <v/>
      </c>
      <c r="KO50" s="33" t="str">
        <f t="shared" si="77"/>
        <v/>
      </c>
      <c r="KP50" s="33" t="str">
        <f t="shared" si="78"/>
        <v/>
      </c>
      <c r="KQ50" s="32"/>
      <c r="KR50" s="33" t="str">
        <f>IF(ISBLANK(KQ50),"",VLOOKUP(KQ50,role!A:E,2,FALSE))</f>
        <v/>
      </c>
      <c r="KS50" s="33" t="str">
        <f>IF(ISBLANK(KQ50),"",VLOOKUP(KQ50,role!A:E,3,FALSE))</f>
        <v/>
      </c>
      <c r="KT50" s="33" t="str">
        <f>IF(ISBLANK(KQ50),"",VLOOKUP(KQ50,role!A:E,4,FALSE))</f>
        <v/>
      </c>
      <c r="KU50" s="33" t="str">
        <f>IF(ISBLANK(KQ50),"",VLOOKUP(KQ50,role!A:E,5,FALSE))</f>
        <v/>
      </c>
      <c r="LB50" s="32"/>
      <c r="LC50" s="32"/>
      <c r="LD50" s="41"/>
      <c r="LE50" s="32"/>
      <c r="LF50" s="33" t="str">
        <f t="shared" si="79"/>
        <v/>
      </c>
      <c r="LG50" s="33" t="str">
        <f t="shared" si="80"/>
        <v/>
      </c>
      <c r="LH50" s="33" t="str">
        <f t="shared" si="81"/>
        <v/>
      </c>
      <c r="LI50" s="32"/>
      <c r="LJ50" s="33" t="str">
        <f>IF(ISBLANK(LI50),"",VLOOKUP(LI50,role!A:E,2,FALSE))</f>
        <v/>
      </c>
      <c r="LK50" s="33" t="str">
        <f>IF(ISBLANK(LI50),"",VLOOKUP(LI50,role!A:E,3,FALSE))</f>
        <v/>
      </c>
      <c r="LL50" s="33" t="str">
        <f>IF(ISBLANK(LI50),"",VLOOKUP(LI50,role!A:E,4,FALSE))</f>
        <v/>
      </c>
      <c r="LM50" s="33" t="str">
        <f>IF(ISBLANK(LI50),"",VLOOKUP(LI50,role!A:E,5,FALSE))</f>
        <v/>
      </c>
      <c r="LT50" s="32"/>
      <c r="LU50" s="32"/>
      <c r="LV50" s="41"/>
      <c r="LW50" s="32"/>
      <c r="LX50" s="33" t="str">
        <f t="shared" si="82"/>
        <v/>
      </c>
      <c r="LY50" s="33" t="str">
        <f t="shared" si="83"/>
        <v/>
      </c>
      <c r="LZ50" s="33" t="str">
        <f t="shared" si="84"/>
        <v/>
      </c>
      <c r="MA50" s="32"/>
      <c r="MB50" s="33" t="str">
        <f>IF(ISBLANK(MA50),"",VLOOKUP(MA50,role!A:E,2,FALSE))</f>
        <v/>
      </c>
      <c r="MC50" s="33" t="str">
        <f>IF(ISBLANK(MA50),"",VLOOKUP(MA50,role!A:E,3,FALSE))</f>
        <v/>
      </c>
      <c r="MD50" s="33" t="str">
        <f>IF(ISBLANK(MA50),"",VLOOKUP(MA50,role!A:E,4,FALSE))</f>
        <v/>
      </c>
      <c r="ME50" s="33" t="str">
        <f>IF(ISBLANK(MA50),"",VLOOKUP(MA50,role!A:E,5,FALSE))</f>
        <v/>
      </c>
      <c r="ML50" s="32"/>
      <c r="MM50" s="32"/>
      <c r="MN50" s="41"/>
      <c r="MO50" s="32"/>
      <c r="MP50" s="33" t="str">
        <f t="shared" si="85"/>
        <v/>
      </c>
      <c r="MQ50" s="33" t="str">
        <f t="shared" si="86"/>
        <v/>
      </c>
      <c r="MR50" s="33" t="str">
        <f t="shared" si="87"/>
        <v/>
      </c>
      <c r="MS50" s="32"/>
      <c r="MT50" s="33" t="str">
        <f>IF(ISBLANK(MS50),"",VLOOKUP(MS50,role!A:E,2,FALSE))</f>
        <v/>
      </c>
      <c r="MU50" s="33" t="str">
        <f>IF(ISBLANK(MS50),"",VLOOKUP(MS50,role!A:E,3,FALSE))</f>
        <v/>
      </c>
      <c r="MV50" s="33" t="str">
        <f>IF(ISBLANK(MS50),"",VLOOKUP(MS50,role!A:E,4,FALSE))</f>
        <v/>
      </c>
      <c r="MW50" s="33" t="str">
        <f>IF(ISBLANK(MS50),"",VLOOKUP(MS50,role!A:E,5,FALSE))</f>
        <v/>
      </c>
      <c r="ND50" s="32"/>
      <c r="NE50" s="32"/>
      <c r="NF50" s="41"/>
      <c r="NG50" s="32"/>
      <c r="NH50" s="33" t="str">
        <f t="shared" si="88"/>
        <v/>
      </c>
      <c r="NI50" s="33" t="str">
        <f t="shared" si="89"/>
        <v/>
      </c>
      <c r="NJ50" s="33" t="str">
        <f t="shared" si="90"/>
        <v/>
      </c>
      <c r="NK50" s="32"/>
      <c r="NL50" s="33" t="str">
        <f>IF(ISBLANK(NK50),"",VLOOKUP(NK50,role!A:E,2,FALSE))</f>
        <v/>
      </c>
      <c r="NM50" s="33" t="str">
        <f>IF(ISBLANK(NK50),"",VLOOKUP(NK50,role!A:E,3,FALSE))</f>
        <v/>
      </c>
      <c r="NN50" s="33" t="str">
        <f>IF(ISBLANK(NK50),"",VLOOKUP(NK50,role!A:E,4,FALSE))</f>
        <v/>
      </c>
      <c r="NO50" s="33" t="str">
        <f>IF(ISBLANK(NK50),"",VLOOKUP(NK50,role!A:E,5,FALSE))</f>
        <v/>
      </c>
      <c r="NV50" s="32"/>
      <c r="NW50" s="32"/>
      <c r="NX50" s="41"/>
      <c r="NY50" s="32"/>
      <c r="NZ50" s="33" t="str">
        <f t="shared" si="91"/>
        <v/>
      </c>
      <c r="OA50" s="33" t="str">
        <f t="shared" si="92"/>
        <v/>
      </c>
      <c r="OB50" s="33" t="str">
        <f t="shared" si="93"/>
        <v/>
      </c>
      <c r="OC50" s="32"/>
      <c r="OD50" s="33" t="str">
        <f>IF(ISBLANK(OC50),"",VLOOKUP(OC50,role!A:E,2,FALSE))</f>
        <v/>
      </c>
      <c r="OE50" s="33" t="str">
        <f>IF(ISBLANK(OC50),"",VLOOKUP(OC50,role!A:E,3,FALSE))</f>
        <v/>
      </c>
      <c r="OF50" s="33" t="str">
        <f>IF(ISBLANK(OC50),"",VLOOKUP(OC50,role!A:E,4,FALSE))</f>
        <v/>
      </c>
      <c r="OG50" s="33" t="str">
        <f>IF(ISBLANK(OC50),"",VLOOKUP(OC50,role!A:E,5,FALSE))</f>
        <v/>
      </c>
      <c r="OR50" s="36" t="str">
        <f t="shared" si="94"/>
        <v/>
      </c>
      <c r="OS50" s="33" t="str">
        <f t="shared" si="95"/>
        <v/>
      </c>
      <c r="OT50" s="33" t="str">
        <f t="shared" si="226"/>
        <v/>
      </c>
      <c r="OU50" s="33" t="str">
        <f t="shared" si="227"/>
        <v/>
      </c>
      <c r="OV50" s="33" t="str">
        <f t="shared" si="228"/>
        <v/>
      </c>
      <c r="OW50" s="33" t="str">
        <f t="shared" si="229"/>
        <v/>
      </c>
      <c r="OY50" s="36" t="str">
        <f t="shared" si="100"/>
        <v/>
      </c>
      <c r="OZ50" s="33" t="str">
        <f t="shared" si="101"/>
        <v/>
      </c>
      <c r="PA50" s="33" t="str">
        <f t="shared" si="102"/>
        <v/>
      </c>
      <c r="PB50" s="33" t="str">
        <f t="shared" si="103"/>
        <v/>
      </c>
      <c r="PC50" s="33" t="str">
        <f t="shared" si="104"/>
        <v/>
      </c>
      <c r="PD50" s="33" t="str">
        <f t="shared" si="105"/>
        <v/>
      </c>
      <c r="PF50" s="36" t="str">
        <f t="shared" si="106"/>
        <v/>
      </c>
      <c r="PG50" s="33" t="str">
        <f t="shared" si="107"/>
        <v/>
      </c>
      <c r="PH50" s="33" t="str">
        <f t="shared" si="108"/>
        <v/>
      </c>
      <c r="PI50" s="33" t="str">
        <f t="shared" si="109"/>
        <v/>
      </c>
      <c r="PJ50" s="33" t="str">
        <f t="shared" si="110"/>
        <v/>
      </c>
      <c r="PK50" s="33" t="str">
        <f t="shared" si="111"/>
        <v/>
      </c>
      <c r="PM50" s="36" t="str">
        <f t="shared" si="112"/>
        <v/>
      </c>
      <c r="PN50" s="33" t="str">
        <f t="shared" si="113"/>
        <v/>
      </c>
      <c r="PO50" s="33" t="str">
        <f t="shared" si="114"/>
        <v/>
      </c>
      <c r="PP50" s="33" t="str">
        <f t="shared" si="115"/>
        <v/>
      </c>
      <c r="PQ50" s="33" t="str">
        <f t="shared" si="116"/>
        <v/>
      </c>
      <c r="PR50" s="33" t="str">
        <f t="shared" si="117"/>
        <v/>
      </c>
      <c r="PT50" s="36" t="str">
        <f t="shared" si="118"/>
        <v/>
      </c>
      <c r="PU50" s="33" t="str">
        <f t="shared" si="119"/>
        <v/>
      </c>
      <c r="PV50" s="33" t="str">
        <f t="shared" si="120"/>
        <v/>
      </c>
      <c r="PW50" s="33" t="str">
        <f t="shared" si="121"/>
        <v/>
      </c>
      <c r="PX50" s="33" t="str">
        <f t="shared" si="122"/>
        <v/>
      </c>
      <c r="PY50" s="33" t="str">
        <f t="shared" si="123"/>
        <v/>
      </c>
      <c r="QB50" s="36" t="str">
        <f t="shared" si="124"/>
        <v/>
      </c>
      <c r="QC50" s="33" t="str">
        <f t="shared" si="125"/>
        <v/>
      </c>
      <c r="QD50" s="33" t="str">
        <f t="shared" si="126"/>
        <v/>
      </c>
      <c r="QE50" s="33" t="str">
        <f t="shared" si="127"/>
        <v/>
      </c>
      <c r="QF50" s="33" t="str">
        <f t="shared" si="128"/>
        <v/>
      </c>
      <c r="QG50" s="33" t="str">
        <f t="shared" si="129"/>
        <v/>
      </c>
      <c r="QI50" s="36" t="str">
        <f t="shared" si="130"/>
        <v/>
      </c>
      <c r="QJ50" s="33" t="str">
        <f t="shared" si="131"/>
        <v/>
      </c>
      <c r="QK50" s="33" t="str">
        <f t="shared" si="132"/>
        <v/>
      </c>
      <c r="QL50" s="33" t="str">
        <f t="shared" si="133"/>
        <v/>
      </c>
      <c r="QM50" s="33" t="str">
        <f t="shared" si="134"/>
        <v/>
      </c>
      <c r="QN50" s="33" t="str">
        <f t="shared" si="135"/>
        <v/>
      </c>
      <c r="QP50" s="36" t="str">
        <f t="shared" si="136"/>
        <v/>
      </c>
      <c r="QQ50" s="33" t="str">
        <f t="shared" si="137"/>
        <v/>
      </c>
      <c r="QR50" s="33" t="str">
        <f t="shared" si="138"/>
        <v/>
      </c>
      <c r="QS50" s="33" t="str">
        <f t="shared" si="139"/>
        <v/>
      </c>
      <c r="QT50" s="33" t="str">
        <f t="shared" si="140"/>
        <v/>
      </c>
      <c r="QU50" s="33" t="str">
        <f t="shared" si="141"/>
        <v/>
      </c>
      <c r="QW50" s="36" t="str">
        <f t="shared" si="142"/>
        <v/>
      </c>
      <c r="QX50" s="33" t="str">
        <f t="shared" si="143"/>
        <v/>
      </c>
      <c r="QY50" s="33" t="str">
        <f t="shared" si="144"/>
        <v/>
      </c>
      <c r="QZ50" s="33" t="str">
        <f t="shared" si="145"/>
        <v/>
      </c>
      <c r="RA50" s="33" t="str">
        <f t="shared" si="146"/>
        <v/>
      </c>
      <c r="RB50" s="33" t="str">
        <f t="shared" si="147"/>
        <v/>
      </c>
      <c r="RD50" s="36" t="str">
        <f t="shared" si="148"/>
        <v/>
      </c>
      <c r="RE50" s="33" t="str">
        <f t="shared" si="149"/>
        <v/>
      </c>
      <c r="RF50" s="33" t="str">
        <f t="shared" si="150"/>
        <v/>
      </c>
      <c r="RG50" s="33" t="str">
        <f t="shared" si="151"/>
        <v/>
      </c>
      <c r="RH50" s="33" t="str">
        <f t="shared" si="152"/>
        <v/>
      </c>
      <c r="RI50" s="33" t="str">
        <f t="shared" si="153"/>
        <v/>
      </c>
      <c r="RM50" s="33" t="str">
        <f t="shared" si="154"/>
        <v/>
      </c>
      <c r="RO50" s="33" t="str">
        <f t="shared" si="155"/>
        <v/>
      </c>
      <c r="RQ50" s="33" t="str">
        <f t="shared" si="156"/>
        <v/>
      </c>
      <c r="RS50" s="33" t="str">
        <f t="shared" si="156"/>
        <v/>
      </c>
      <c r="RU50" s="33" t="str">
        <f t="shared" ref="RU50" si="814">IF(ISBLANK(RT50),"","topic")</f>
        <v/>
      </c>
      <c r="RW50" s="33" t="str">
        <f t="shared" ref="RW50" si="815">IF(ISBLANK(RV50),"","topic")</f>
        <v/>
      </c>
      <c r="RY50" s="33" t="str">
        <f t="shared" ref="RY50" si="816">IF(ISBLANK(RX50),"","topic")</f>
        <v/>
      </c>
      <c r="SA50" s="33" t="str">
        <f t="shared" ref="SA50" si="817">IF(ISBLANK(RZ50),"","topic")</f>
        <v/>
      </c>
      <c r="SC50" s="33" t="str">
        <f t="shared" ref="SC50" si="818">IF(ISBLANK(SB50),"","topic")</f>
        <v/>
      </c>
      <c r="SE50" s="33" t="str">
        <f t="shared" ref="SE50" si="819">IF(ISBLANK(SD50),"","topic")</f>
        <v/>
      </c>
      <c r="SG50" s="33" t="str">
        <f t="shared" ref="SG50" si="820">IF(ISBLANK(SF50),"","topic")</f>
        <v/>
      </c>
      <c r="SJ50" s="33" t="str">
        <f t="shared" si="164"/>
        <v/>
      </c>
      <c r="SL50" s="33" t="str">
        <f t="shared" si="165"/>
        <v/>
      </c>
      <c r="SN50" s="33" t="str">
        <f t="shared" si="166"/>
        <v/>
      </c>
      <c r="SP50" s="33" t="str">
        <f t="shared" si="167"/>
        <v/>
      </c>
      <c r="SR50" s="33" t="str">
        <f t="shared" si="168"/>
        <v/>
      </c>
      <c r="SU50" s="33" t="str">
        <f t="shared" si="169"/>
        <v/>
      </c>
      <c r="SW50" s="33" t="str">
        <f t="shared" si="169"/>
        <v/>
      </c>
      <c r="SY50" s="33" t="str">
        <f t="shared" si="169"/>
        <v/>
      </c>
      <c r="TA50" s="33" t="str">
        <f t="shared" si="169"/>
        <v/>
      </c>
      <c r="TC50" s="33" t="str">
        <f t="shared" si="170"/>
        <v/>
      </c>
      <c r="TF50" s="33" t="str">
        <f t="shared" si="171"/>
        <v/>
      </c>
      <c r="TH50" s="33" t="str">
        <f t="shared" si="171"/>
        <v/>
      </c>
      <c r="TJ50" s="33" t="str">
        <f t="shared" ref="TJ50" si="821">IF(ISBLANK(TI50),"","geographic")</f>
        <v/>
      </c>
      <c r="TL50" s="33" t="str">
        <f t="shared" ref="TL50" si="822">IF(ISBLANK(TK50),"","geographic")</f>
        <v/>
      </c>
      <c r="TN50" s="33" t="str">
        <f t="shared" ref="TN50" si="823">IF(ISBLANK(TM50),"","geographic")</f>
        <v/>
      </c>
      <c r="TQ50" s="33" t="str">
        <f t="shared" si="175"/>
        <v/>
      </c>
      <c r="TS50" s="33" t="str">
        <f t="shared" si="175"/>
        <v/>
      </c>
      <c r="TU50" s="33" t="str">
        <f t="shared" ref="TU50" si="824">IF(ISBLANK(TT50),"","temporal")</f>
        <v/>
      </c>
      <c r="TW50" s="33" t="str">
        <f t="shared" ref="TW50" si="825">IF(ISBLANK(TV50),"","temporal")</f>
        <v/>
      </c>
      <c r="TY50" s="33" t="str">
        <f t="shared" ref="TY50" si="826">IF(ISBLANK(TX50),"","temporal")</f>
        <v/>
      </c>
      <c r="UA50" s="32"/>
      <c r="UB50" s="33" t="str">
        <f t="shared" si="179"/>
        <v/>
      </c>
      <c r="UC50" s="33" t="str">
        <f t="shared" si="180"/>
        <v/>
      </c>
      <c r="UD50" s="32"/>
      <c r="UE50" s="33" t="str">
        <f t="shared" si="181"/>
        <v/>
      </c>
      <c r="UF50" s="33" t="str">
        <f t="shared" si="259"/>
        <v/>
      </c>
      <c r="UG50" s="32"/>
      <c r="UH50" s="33" t="str">
        <f t="shared" si="183"/>
        <v/>
      </c>
      <c r="UI50" s="33" t="str">
        <f t="shared" si="184"/>
        <v/>
      </c>
      <c r="UJ50" s="32"/>
      <c r="UK50" s="33" t="str">
        <f t="shared" si="185"/>
        <v/>
      </c>
      <c r="UL50" s="33" t="str">
        <f t="shared" si="186"/>
        <v/>
      </c>
      <c r="UM50" s="32"/>
      <c r="UN50" s="33" t="str">
        <f t="shared" si="187"/>
        <v/>
      </c>
      <c r="UO50" s="33" t="str">
        <f t="shared" si="188"/>
        <v/>
      </c>
      <c r="UR50" s="36" t="str">
        <f t="shared" si="189"/>
        <v/>
      </c>
      <c r="US50" s="36" t="str">
        <f t="shared" si="626"/>
        <v/>
      </c>
      <c r="UU50" s="36" t="str">
        <f t="shared" si="190"/>
        <v/>
      </c>
      <c r="UV50" s="36" t="str">
        <f t="shared" si="627"/>
        <v/>
      </c>
      <c r="UX50" s="36" t="str">
        <f t="shared" si="191"/>
        <v/>
      </c>
      <c r="UY50" s="36" t="str">
        <f t="shared" si="628"/>
        <v/>
      </c>
      <c r="VA50" s="36" t="str">
        <f t="shared" si="192"/>
        <v/>
      </c>
      <c r="VB50" s="36" t="str">
        <f t="shared" si="629"/>
        <v/>
      </c>
      <c r="VD50" s="36" t="str">
        <f t="shared" si="193"/>
        <v/>
      </c>
      <c r="VE50" s="36" t="str">
        <f t="shared" si="630"/>
        <v/>
      </c>
      <c r="VH50" s="36" t="str">
        <f t="shared" si="194"/>
        <v/>
      </c>
      <c r="VI50" s="36" t="str">
        <f t="shared" si="631"/>
        <v/>
      </c>
      <c r="VK50" s="36" t="str">
        <f t="shared" si="195"/>
        <v/>
      </c>
      <c r="VL50" s="36" t="str">
        <f t="shared" si="632"/>
        <v/>
      </c>
      <c r="VN50" s="36" t="str">
        <f t="shared" si="196"/>
        <v/>
      </c>
      <c r="VO50" s="36" t="str">
        <f t="shared" si="633"/>
        <v/>
      </c>
      <c r="VQ50" s="36" t="str">
        <f t="shared" si="197"/>
        <v/>
      </c>
      <c r="VR50" s="36" t="str">
        <f t="shared" si="634"/>
        <v/>
      </c>
      <c r="VT50" s="36" t="str">
        <f t="shared" si="198"/>
        <v/>
      </c>
      <c r="VU50" s="36" t="str">
        <f t="shared" si="635"/>
        <v/>
      </c>
      <c r="VY50" s="33" t="str">
        <f t="shared" si="243"/>
        <v/>
      </c>
      <c r="WB50" s="36" t="str">
        <f t="shared" si="199"/>
        <v/>
      </c>
      <c r="WC50" s="33" t="str">
        <f t="shared" si="200"/>
        <v/>
      </c>
      <c r="WD50" s="32"/>
      <c r="WE50" s="32"/>
      <c r="WF50" s="36" t="str">
        <f t="shared" si="201"/>
        <v/>
      </c>
      <c r="WG50" s="33" t="str">
        <f t="shared" si="202"/>
        <v/>
      </c>
      <c r="WH50" s="32"/>
      <c r="WI50" s="32"/>
      <c r="WJ50" s="36" t="str">
        <f t="shared" si="203"/>
        <v/>
      </c>
      <c r="WK50" s="33" t="str">
        <f t="shared" si="204"/>
        <v/>
      </c>
      <c r="WL50" s="32"/>
      <c r="WM50" s="32"/>
      <c r="WN50" s="36" t="str">
        <f t="shared" si="205"/>
        <v/>
      </c>
      <c r="WO50" s="33" t="str">
        <f t="shared" si="206"/>
        <v/>
      </c>
      <c r="WP50" s="33"/>
      <c r="WQ50" s="32"/>
      <c r="WR50" s="36" t="str">
        <f t="shared" si="207"/>
        <v/>
      </c>
      <c r="WS50" s="33" t="str">
        <f t="shared" si="208"/>
        <v/>
      </c>
      <c r="WU50" s="33" t="str">
        <f t="shared" si="636"/>
        <v/>
      </c>
      <c r="WV50" s="33" t="str">
        <f t="shared" si="637"/>
        <v/>
      </c>
      <c r="WW50" s="33" t="str">
        <f t="shared" si="638"/>
        <v/>
      </c>
      <c r="WX50" s="33" t="str">
        <f t="shared" si="639"/>
        <v/>
      </c>
      <c r="WY50" s="33" t="str">
        <f t="shared" si="640"/>
        <v/>
      </c>
      <c r="WZ50" s="33" t="str">
        <f t="shared" si="641"/>
        <v/>
      </c>
      <c r="XA50" s="33" t="str">
        <f t="shared" si="642"/>
        <v/>
      </c>
      <c r="XB50" s="33" t="str">
        <f t="shared" si="643"/>
        <v/>
      </c>
      <c r="XC50" s="33" t="str">
        <f t="shared" si="644"/>
        <v/>
      </c>
    </row>
    <row r="51" spans="3:627" x14ac:dyDescent="0.35">
      <c r="C51" s="33" t="str">
        <f t="shared" si="21"/>
        <v/>
      </c>
      <c r="E51" s="32" t="str">
        <f t="shared" si="22"/>
        <v/>
      </c>
      <c r="F51" s="33" t="str">
        <f t="shared" si="23"/>
        <v/>
      </c>
      <c r="G51" s="33" t="str">
        <f t="shared" si="24"/>
        <v/>
      </c>
      <c r="J51" s="33" t="str">
        <f t="shared" si="25"/>
        <v/>
      </c>
      <c r="K51" s="33" t="str">
        <f t="shared" si="26"/>
        <v/>
      </c>
      <c r="L51" s="33" t="str">
        <f t="shared" si="27"/>
        <v/>
      </c>
      <c r="N51" s="33" t="str">
        <f t="shared" si="611"/>
        <v/>
      </c>
      <c r="O51" s="33" t="str">
        <f t="shared" si="612"/>
        <v/>
      </c>
      <c r="Q51" s="33" t="str">
        <f t="shared" si="28"/>
        <v/>
      </c>
      <c r="R51" s="33" t="str">
        <f t="shared" si="29"/>
        <v/>
      </c>
      <c r="U51" s="33" t="str">
        <f t="shared" si="30"/>
        <v/>
      </c>
      <c r="V51" s="33" t="str">
        <f t="shared" si="31"/>
        <v/>
      </c>
      <c r="X51" s="32"/>
      <c r="Y51" s="33" t="str">
        <f>IF(ISBLANK(X51),"",VLOOKUP(X51,resource_type!A:C,3,FALSE))</f>
        <v/>
      </c>
      <c r="Z51" s="33" t="str">
        <f>IF(ISBLANK(X51),"",VLOOKUP(X51,resource_type!A:C,2,FALSE))</f>
        <v/>
      </c>
      <c r="AA51" s="33" t="str">
        <f t="shared" si="32"/>
        <v/>
      </c>
      <c r="AB51" s="33" t="str">
        <f t="shared" si="33"/>
        <v/>
      </c>
      <c r="AC51" s="32"/>
      <c r="AD51" s="33" t="str">
        <f>IF(ISBLANK(AC51),"",VLOOKUP(AC51,resource_type!A:C,3,FALSE))</f>
        <v/>
      </c>
      <c r="AE51" s="32"/>
      <c r="AF51" s="33" t="str">
        <f>IF(ISBLANK(AE51),"",VLOOKUP(AE51,resource_type!A:C,3,FALSE))</f>
        <v/>
      </c>
      <c r="AH51" s="32"/>
      <c r="AI51" s="33" t="str">
        <f t="shared" si="34"/>
        <v/>
      </c>
      <c r="AJ51" s="32"/>
      <c r="AK51" s="33" t="str">
        <f t="shared" si="35"/>
        <v/>
      </c>
      <c r="AL51" s="32"/>
      <c r="AM51" s="33" t="str">
        <f t="shared" si="36"/>
        <v/>
      </c>
      <c r="AP51" s="36" t="str">
        <f t="shared" si="244"/>
        <v/>
      </c>
      <c r="AQ51" s="36" t="str">
        <f t="shared" si="245"/>
        <v/>
      </c>
      <c r="AT51" s="33" t="str">
        <f t="shared" si="222"/>
        <v/>
      </c>
      <c r="AU51" s="33" t="str">
        <f t="shared" si="38"/>
        <v/>
      </c>
      <c r="AV51" s="33" t="str">
        <f t="shared" si="39"/>
        <v/>
      </c>
      <c r="AW51" s="32"/>
      <c r="AX51" s="33" t="str">
        <f>IF(ISBLANK(AW51),"",VLOOKUP(AW51,role!A:E,2,FALSE))</f>
        <v/>
      </c>
      <c r="AY51" s="33" t="str">
        <f>IF(ISBLANK(AW51),"",VLOOKUP(AW51,role!A:E,3,FALSE))</f>
        <v/>
      </c>
      <c r="AZ51" s="33" t="str">
        <f>IF(ISBLANK(AW51),"",VLOOKUP(AW51,role!A:E,4,FALSE))</f>
        <v/>
      </c>
      <c r="BA51" s="33" t="str">
        <f>IF(ISBLANK(AW51),"",VLOOKUP(AW51,role!A:E,5,FALSE))</f>
        <v/>
      </c>
      <c r="BL51" s="33" t="str">
        <f t="shared" si="223"/>
        <v/>
      </c>
      <c r="BM51" s="33" t="str">
        <f t="shared" si="224"/>
        <v/>
      </c>
      <c r="BN51" s="33" t="str">
        <f t="shared" si="225"/>
        <v/>
      </c>
      <c r="BO51" s="32"/>
      <c r="BP51" s="33" t="str">
        <f>IF(ISBLANK(BO51),"",VLOOKUP(BO51,role!A:E,2,FALSE))</f>
        <v/>
      </c>
      <c r="BQ51" s="33" t="str">
        <f>IF(ISBLANK(BO51),"",VLOOKUP(BO51,role!A:E,3,FALSE))</f>
        <v/>
      </c>
      <c r="BR51" s="33" t="str">
        <f>IF(ISBLANK(BO51),"",VLOOKUP(BO51,role!A:E,4,FALSE))</f>
        <v/>
      </c>
      <c r="BS51" s="33" t="str">
        <f>IF(ISBLANK(BO51),"",VLOOKUP(BO51,role!A:E,5,FALSE))</f>
        <v/>
      </c>
      <c r="CD51" s="33" t="str">
        <f t="shared" si="40"/>
        <v/>
      </c>
      <c r="CE51" s="33" t="str">
        <f t="shared" si="41"/>
        <v/>
      </c>
      <c r="CF51" s="33" t="str">
        <f t="shared" si="42"/>
        <v/>
      </c>
      <c r="CG51" s="32"/>
      <c r="CH51" s="33" t="str">
        <f>IF(ISBLANK(CG51),"",VLOOKUP(CG51,role!A:E,2,FALSE))</f>
        <v/>
      </c>
      <c r="CI51" s="33" t="str">
        <f>IF(ISBLANK(CG51),"",VLOOKUP(CG51,role!A:E,3,FALSE))</f>
        <v/>
      </c>
      <c r="CJ51" s="33" t="str">
        <f>IF(ISBLANK(CG51),"",VLOOKUP(CG51,role!A:E,4,FALSE))</f>
        <v/>
      </c>
      <c r="CK51" s="33" t="str">
        <f>IF(ISBLANK(CG51),"",VLOOKUP(CG51,role!A:E,5,FALSE))</f>
        <v/>
      </c>
      <c r="CR51" s="32"/>
      <c r="CS51" s="32"/>
      <c r="CT51" s="41"/>
      <c r="CU51" s="32"/>
      <c r="CV51" s="33" t="str">
        <f t="shared" si="43"/>
        <v/>
      </c>
      <c r="CW51" s="33" t="str">
        <f t="shared" si="44"/>
        <v/>
      </c>
      <c r="CX51" s="33" t="str">
        <f t="shared" si="45"/>
        <v/>
      </c>
      <c r="CY51" s="32"/>
      <c r="CZ51" s="33" t="str">
        <f>IF(ISBLANK(CY51),"",VLOOKUP(CY51,role!A:E,2,FALSE))</f>
        <v/>
      </c>
      <c r="DA51" s="33" t="str">
        <f>IF(ISBLANK(CY51),"",VLOOKUP(CY51,role!A:E,3,FALSE))</f>
        <v/>
      </c>
      <c r="DB51" s="33" t="str">
        <f>IF(ISBLANK(CY51),"",VLOOKUP(CY51,role!A:E,4,FALSE))</f>
        <v/>
      </c>
      <c r="DC51" s="33" t="str">
        <f>IF(ISBLANK(CY51),"",VLOOKUP(CY51,role!A:E,5,FALSE))</f>
        <v/>
      </c>
      <c r="DJ51" s="32"/>
      <c r="DK51" s="32"/>
      <c r="DL51" s="41"/>
      <c r="DM51" s="32"/>
      <c r="DN51" s="33" t="str">
        <f t="shared" si="46"/>
        <v/>
      </c>
      <c r="DO51" s="33" t="str">
        <f t="shared" si="47"/>
        <v/>
      </c>
      <c r="DP51" s="33" t="str">
        <f t="shared" si="48"/>
        <v/>
      </c>
      <c r="DQ51" s="32"/>
      <c r="DR51" s="33" t="str">
        <f>IF(ISBLANK(DQ51),"",VLOOKUP(DQ51,role!A:E,2,FALSE))</f>
        <v/>
      </c>
      <c r="DS51" s="33" t="str">
        <f>IF(ISBLANK(DQ51),"",VLOOKUP(DQ51,role!A:E,3,FALSE))</f>
        <v/>
      </c>
      <c r="DT51" s="33" t="str">
        <f>IF(ISBLANK(DQ51),"",VLOOKUP(DQ51,role!A:E,4,FALSE))</f>
        <v/>
      </c>
      <c r="DU51" s="33" t="str">
        <f>IF(ISBLANK(DQ51),"",VLOOKUP(DQ51,role!A:E,5,FALSE))</f>
        <v/>
      </c>
      <c r="EB51" s="32"/>
      <c r="EC51" s="32"/>
      <c r="ED51" s="34"/>
      <c r="EE51" s="32"/>
      <c r="EF51" s="32"/>
      <c r="EG51" s="33" t="str">
        <f t="shared" si="49"/>
        <v/>
      </c>
      <c r="EH51" s="33" t="str">
        <f t="shared" si="50"/>
        <v/>
      </c>
      <c r="EI51" s="33" t="str">
        <f t="shared" si="51"/>
        <v/>
      </c>
      <c r="EJ51" s="32"/>
      <c r="EK51" s="33" t="str">
        <f>IF(ISBLANK(EJ51),"",VLOOKUP(EJ51,role!A:E,2,FALSE))</f>
        <v/>
      </c>
      <c r="EL51" s="33" t="str">
        <f>IF(ISBLANK(EJ51),"",VLOOKUP(EJ51,role!A:E,3,FALSE))</f>
        <v/>
      </c>
      <c r="EM51" s="33" t="str">
        <f>IF(ISBLANK(EJ51),"",VLOOKUP(EJ51,role!A:E,4,FALSE))</f>
        <v/>
      </c>
      <c r="EN51" s="33" t="str">
        <f>IF(ISBLANK(EJ51),"",VLOOKUP(EJ51,role!A:E,5,FALSE))</f>
        <v/>
      </c>
      <c r="EU51" s="32"/>
      <c r="EV51" s="32"/>
      <c r="EW51" s="41"/>
      <c r="EX51" s="32"/>
      <c r="EY51" s="33" t="str">
        <f t="shared" si="52"/>
        <v/>
      </c>
      <c r="EZ51" s="33" t="str">
        <f t="shared" si="53"/>
        <v/>
      </c>
      <c r="FA51" s="33" t="str">
        <f t="shared" si="54"/>
        <v/>
      </c>
      <c r="FB51" s="32"/>
      <c r="FC51" s="33" t="str">
        <f>IF(ISBLANK(FB51),"",VLOOKUP(FB51,role!A:E,2,FALSE))</f>
        <v/>
      </c>
      <c r="FD51" s="33" t="str">
        <f>IF(ISBLANK(FB51),"",VLOOKUP(FB51,role!A:E,3,FALSE))</f>
        <v/>
      </c>
      <c r="FE51" s="33" t="str">
        <f>IF(ISBLANK(FB51),"",VLOOKUP(FB51,role!A:E,4,FALSE))</f>
        <v/>
      </c>
      <c r="FF51" s="33" t="str">
        <f>IF(ISBLANK(FB51),"",VLOOKUP(FB51,role!A:E,5,FALSE))</f>
        <v/>
      </c>
      <c r="FM51" s="32"/>
      <c r="FN51" s="32"/>
      <c r="FO51" s="41"/>
      <c r="FP51" s="32"/>
      <c r="FQ51" s="33" t="str">
        <f t="shared" si="55"/>
        <v/>
      </c>
      <c r="FR51" s="33" t="str">
        <f t="shared" si="56"/>
        <v/>
      </c>
      <c r="FS51" s="33" t="str">
        <f t="shared" si="57"/>
        <v/>
      </c>
      <c r="FT51" s="32"/>
      <c r="FU51" s="33" t="str">
        <f>IF(ISBLANK(FT51),"",VLOOKUP(FT51,role!A:E,2,FALSE))</f>
        <v/>
      </c>
      <c r="FV51" s="33" t="str">
        <f>IF(ISBLANK(FT51),"",VLOOKUP(FT51,role!A:E,3,FALSE))</f>
        <v/>
      </c>
      <c r="FW51" s="33" t="str">
        <f>IF(ISBLANK(FT51),"",VLOOKUP(FT51,role!A:E,4,FALSE))</f>
        <v/>
      </c>
      <c r="FX51" s="33" t="str">
        <f>IF(ISBLANK(FT51),"",VLOOKUP(FT51,role!A:E,5,FALSE))</f>
        <v/>
      </c>
      <c r="GE51" s="32"/>
      <c r="GF51" s="32"/>
      <c r="GG51" s="41"/>
      <c r="GH51" s="32"/>
      <c r="GI51" s="33" t="str">
        <f t="shared" si="58"/>
        <v/>
      </c>
      <c r="GJ51" s="33" t="str">
        <f t="shared" si="59"/>
        <v/>
      </c>
      <c r="GK51" s="33" t="str">
        <f t="shared" si="60"/>
        <v/>
      </c>
      <c r="GL51" s="32"/>
      <c r="GM51" s="33" t="str">
        <f>IF(ISBLANK(GL51),"",VLOOKUP(GL51,role!A:E,2,FALSE))</f>
        <v/>
      </c>
      <c r="GN51" s="33" t="str">
        <f>IF(ISBLANK(GL51),"",VLOOKUP(GL51,role!A:E,3,FALSE))</f>
        <v/>
      </c>
      <c r="GO51" s="33" t="str">
        <f>IF(ISBLANK(GL51),"",VLOOKUP(GL51,role!A:E,4,FALSE))</f>
        <v/>
      </c>
      <c r="GP51" s="33" t="str">
        <f>IF(ISBLANK(GL51),"",VLOOKUP(GL51,role!A:E,5,FALSE))</f>
        <v/>
      </c>
      <c r="GW51" s="32"/>
      <c r="GX51" s="32"/>
      <c r="GY51" s="41"/>
      <c r="GZ51" s="32"/>
      <c r="HA51" s="33" t="str">
        <f t="shared" si="61"/>
        <v/>
      </c>
      <c r="HB51" s="33" t="str">
        <f t="shared" si="62"/>
        <v/>
      </c>
      <c r="HC51" s="33" t="str">
        <f t="shared" si="63"/>
        <v/>
      </c>
      <c r="HD51" s="32"/>
      <c r="HE51" s="33" t="str">
        <f>IF(ISBLANK(HD51),"",VLOOKUP(HD51,role!A:E,2,FALSE))</f>
        <v/>
      </c>
      <c r="HF51" s="33" t="str">
        <f>IF(ISBLANK(HD51),"",VLOOKUP(HD51,role!A:E,3,FALSE))</f>
        <v/>
      </c>
      <c r="HG51" s="33" t="str">
        <f>IF(ISBLANK(HD51),"",VLOOKUP(HD51,role!A:E,4,FALSE))</f>
        <v/>
      </c>
      <c r="HH51" s="33" t="str">
        <f>IF(ISBLANK(HD51),"",VLOOKUP(HD51,role!A:E,5,FALSE))</f>
        <v/>
      </c>
      <c r="HO51" s="32"/>
      <c r="HP51" s="32"/>
      <c r="HQ51" s="34"/>
      <c r="HR51" s="32"/>
      <c r="HS51" s="32"/>
      <c r="HT51" s="33" t="str">
        <f t="shared" si="64"/>
        <v/>
      </c>
      <c r="HU51" s="33" t="str">
        <f t="shared" si="65"/>
        <v/>
      </c>
      <c r="HV51" s="33" t="str">
        <f t="shared" si="66"/>
        <v/>
      </c>
      <c r="HW51" s="32"/>
      <c r="HX51" s="33" t="str">
        <f>IF(ISBLANK(HW51),"",VLOOKUP(HW51,role!A:E,2,FALSE))</f>
        <v/>
      </c>
      <c r="HY51" s="33" t="str">
        <f>IF(ISBLANK(HW51),"",VLOOKUP(HW51,role!A:E,3,FALSE))</f>
        <v/>
      </c>
      <c r="HZ51" s="33" t="str">
        <f>IF(ISBLANK(HW51),"",VLOOKUP(HW51,role!A:E,4,FALSE))</f>
        <v/>
      </c>
      <c r="IA51" s="33" t="str">
        <f>IF(ISBLANK(HW51),"",VLOOKUP(HW51,role!A:E,5,FALSE))</f>
        <v/>
      </c>
      <c r="IH51" s="32"/>
      <c r="II51" s="32"/>
      <c r="IJ51" s="41"/>
      <c r="IK51" s="32"/>
      <c r="IL51" s="33" t="str">
        <f t="shared" si="67"/>
        <v/>
      </c>
      <c r="IM51" s="33" t="str">
        <f t="shared" si="68"/>
        <v/>
      </c>
      <c r="IN51" s="33" t="str">
        <f t="shared" si="69"/>
        <v/>
      </c>
      <c r="IO51" s="32"/>
      <c r="IP51" s="33" t="str">
        <f>IF(ISBLANK(IO51),"",VLOOKUP(IO51,role!A:E,2,FALSE))</f>
        <v/>
      </c>
      <c r="IQ51" s="33" t="str">
        <f>IF(ISBLANK(IO51),"",VLOOKUP(IO51,role!A:E,3,FALSE))</f>
        <v/>
      </c>
      <c r="IR51" s="33" t="str">
        <f>IF(ISBLANK(IO51),"",VLOOKUP(IO51,role!A:E,4,FALSE))</f>
        <v/>
      </c>
      <c r="IS51" s="33" t="str">
        <f>IF(ISBLANK(IO51),"",VLOOKUP(IO51,role!A:E,5,FALSE))</f>
        <v/>
      </c>
      <c r="IZ51" s="32"/>
      <c r="JA51" s="32"/>
      <c r="JB51" s="41"/>
      <c r="JC51" s="32"/>
      <c r="JD51" s="33" t="str">
        <f t="shared" si="70"/>
        <v/>
      </c>
      <c r="JE51" s="33" t="str">
        <f t="shared" si="71"/>
        <v/>
      </c>
      <c r="JF51" s="33" t="str">
        <f t="shared" si="72"/>
        <v/>
      </c>
      <c r="JG51" s="32"/>
      <c r="JH51" s="33" t="str">
        <f>IF(ISBLANK(JG51),"",VLOOKUP(JG51,role!A:E,2,FALSE))</f>
        <v/>
      </c>
      <c r="JI51" s="33" t="str">
        <f>IF(ISBLANK(JG51),"",VLOOKUP(JG51,role!A:E,3,FALSE))</f>
        <v/>
      </c>
      <c r="JJ51" s="33" t="str">
        <f>IF(ISBLANK(JG51),"",VLOOKUP(JG51,role!A:E,4,FALSE))</f>
        <v/>
      </c>
      <c r="JK51" s="33" t="str">
        <f>IF(ISBLANK(JG51),"",VLOOKUP(JG51,role!A:E,5,FALSE))</f>
        <v/>
      </c>
      <c r="JR51" s="32"/>
      <c r="JS51" s="32"/>
      <c r="JT51" s="41"/>
      <c r="JU51" s="32"/>
      <c r="JV51" s="33" t="str">
        <f t="shared" si="73"/>
        <v/>
      </c>
      <c r="JW51" s="33" t="str">
        <f t="shared" si="74"/>
        <v/>
      </c>
      <c r="JX51" s="33" t="str">
        <f t="shared" si="75"/>
        <v/>
      </c>
      <c r="JY51" s="32"/>
      <c r="JZ51" s="33" t="str">
        <f>IF(ISBLANK(JY51),"",VLOOKUP(JY51,role!A:E,2,FALSE))</f>
        <v/>
      </c>
      <c r="KA51" s="33" t="str">
        <f>IF(ISBLANK(JY51),"",VLOOKUP(JY51,role!A:E,3,FALSE))</f>
        <v/>
      </c>
      <c r="KB51" s="33" t="str">
        <f>IF(ISBLANK(JY51),"",VLOOKUP(JY51,role!A:E,4,FALSE))</f>
        <v/>
      </c>
      <c r="KC51" s="33" t="str">
        <f>IF(ISBLANK(JY51),"",VLOOKUP(JY51,role!A:E,5,FALSE))</f>
        <v/>
      </c>
      <c r="KJ51" s="32"/>
      <c r="KK51" s="32"/>
      <c r="KL51" s="41"/>
      <c r="KM51" s="32"/>
      <c r="KN51" s="33" t="str">
        <f t="shared" si="76"/>
        <v/>
      </c>
      <c r="KO51" s="33" t="str">
        <f t="shared" si="77"/>
        <v/>
      </c>
      <c r="KP51" s="33" t="str">
        <f t="shared" si="78"/>
        <v/>
      </c>
      <c r="KQ51" s="32"/>
      <c r="KR51" s="33" t="str">
        <f>IF(ISBLANK(KQ51),"",VLOOKUP(KQ51,role!A:E,2,FALSE))</f>
        <v/>
      </c>
      <c r="KS51" s="33" t="str">
        <f>IF(ISBLANK(KQ51),"",VLOOKUP(KQ51,role!A:E,3,FALSE))</f>
        <v/>
      </c>
      <c r="KT51" s="33" t="str">
        <f>IF(ISBLANK(KQ51),"",VLOOKUP(KQ51,role!A:E,4,FALSE))</f>
        <v/>
      </c>
      <c r="KU51" s="33" t="str">
        <f>IF(ISBLANK(KQ51),"",VLOOKUP(KQ51,role!A:E,5,FALSE))</f>
        <v/>
      </c>
      <c r="LB51" s="32"/>
      <c r="LC51" s="32"/>
      <c r="LD51" s="41"/>
      <c r="LE51" s="32"/>
      <c r="LF51" s="33" t="str">
        <f t="shared" si="79"/>
        <v/>
      </c>
      <c r="LG51" s="33" t="str">
        <f t="shared" si="80"/>
        <v/>
      </c>
      <c r="LH51" s="33" t="str">
        <f t="shared" si="81"/>
        <v/>
      </c>
      <c r="LI51" s="32"/>
      <c r="LJ51" s="33" t="str">
        <f>IF(ISBLANK(LI51),"",VLOOKUP(LI51,role!A:E,2,FALSE))</f>
        <v/>
      </c>
      <c r="LK51" s="33" t="str">
        <f>IF(ISBLANK(LI51),"",VLOOKUP(LI51,role!A:E,3,FALSE))</f>
        <v/>
      </c>
      <c r="LL51" s="33" t="str">
        <f>IF(ISBLANK(LI51),"",VLOOKUP(LI51,role!A:E,4,FALSE))</f>
        <v/>
      </c>
      <c r="LM51" s="33" t="str">
        <f>IF(ISBLANK(LI51),"",VLOOKUP(LI51,role!A:E,5,FALSE))</f>
        <v/>
      </c>
      <c r="LT51" s="32"/>
      <c r="LU51" s="32"/>
      <c r="LV51" s="41"/>
      <c r="LW51" s="32"/>
      <c r="LX51" s="33" t="str">
        <f t="shared" si="82"/>
        <v/>
      </c>
      <c r="LY51" s="33" t="str">
        <f t="shared" si="83"/>
        <v/>
      </c>
      <c r="LZ51" s="33" t="str">
        <f t="shared" si="84"/>
        <v/>
      </c>
      <c r="MA51" s="32"/>
      <c r="MB51" s="33" t="str">
        <f>IF(ISBLANK(MA51),"",VLOOKUP(MA51,role!A:E,2,FALSE))</f>
        <v/>
      </c>
      <c r="MC51" s="33" t="str">
        <f>IF(ISBLANK(MA51),"",VLOOKUP(MA51,role!A:E,3,FALSE))</f>
        <v/>
      </c>
      <c r="MD51" s="33" t="str">
        <f>IF(ISBLANK(MA51),"",VLOOKUP(MA51,role!A:E,4,FALSE))</f>
        <v/>
      </c>
      <c r="ME51" s="33" t="str">
        <f>IF(ISBLANK(MA51),"",VLOOKUP(MA51,role!A:E,5,FALSE))</f>
        <v/>
      </c>
      <c r="ML51" s="32"/>
      <c r="MM51" s="32"/>
      <c r="MN51" s="41"/>
      <c r="MO51" s="32"/>
      <c r="MP51" s="33" t="str">
        <f t="shared" si="85"/>
        <v/>
      </c>
      <c r="MQ51" s="33" t="str">
        <f t="shared" si="86"/>
        <v/>
      </c>
      <c r="MR51" s="33" t="str">
        <f t="shared" si="87"/>
        <v/>
      </c>
      <c r="MS51" s="32"/>
      <c r="MT51" s="33" t="str">
        <f>IF(ISBLANK(MS51),"",VLOOKUP(MS51,role!A:E,2,FALSE))</f>
        <v/>
      </c>
      <c r="MU51" s="33" t="str">
        <f>IF(ISBLANK(MS51),"",VLOOKUP(MS51,role!A:E,3,FALSE))</f>
        <v/>
      </c>
      <c r="MV51" s="33" t="str">
        <f>IF(ISBLANK(MS51),"",VLOOKUP(MS51,role!A:E,4,FALSE))</f>
        <v/>
      </c>
      <c r="MW51" s="33" t="str">
        <f>IF(ISBLANK(MS51),"",VLOOKUP(MS51,role!A:E,5,FALSE))</f>
        <v/>
      </c>
      <c r="ND51" s="32"/>
      <c r="NE51" s="32"/>
      <c r="NF51" s="41"/>
      <c r="NG51" s="32"/>
      <c r="NH51" s="33" t="str">
        <f t="shared" si="88"/>
        <v/>
      </c>
      <c r="NI51" s="33" t="str">
        <f t="shared" si="89"/>
        <v/>
      </c>
      <c r="NJ51" s="33" t="str">
        <f t="shared" si="90"/>
        <v/>
      </c>
      <c r="NK51" s="32"/>
      <c r="NL51" s="33" t="str">
        <f>IF(ISBLANK(NK51),"",VLOOKUP(NK51,role!A:E,2,FALSE))</f>
        <v/>
      </c>
      <c r="NM51" s="33" t="str">
        <f>IF(ISBLANK(NK51),"",VLOOKUP(NK51,role!A:E,3,FALSE))</f>
        <v/>
      </c>
      <c r="NN51" s="33" t="str">
        <f>IF(ISBLANK(NK51),"",VLOOKUP(NK51,role!A:E,4,FALSE))</f>
        <v/>
      </c>
      <c r="NO51" s="33" t="str">
        <f>IF(ISBLANK(NK51),"",VLOOKUP(NK51,role!A:E,5,FALSE))</f>
        <v/>
      </c>
      <c r="NV51" s="32"/>
      <c r="NW51" s="32"/>
      <c r="NX51" s="41"/>
      <c r="NY51" s="32"/>
      <c r="NZ51" s="33" t="str">
        <f t="shared" si="91"/>
        <v/>
      </c>
      <c r="OA51" s="33" t="str">
        <f t="shared" si="92"/>
        <v/>
      </c>
      <c r="OB51" s="33" t="str">
        <f t="shared" si="93"/>
        <v/>
      </c>
      <c r="OC51" s="32"/>
      <c r="OD51" s="33" t="str">
        <f>IF(ISBLANK(OC51),"",VLOOKUP(OC51,role!A:E,2,FALSE))</f>
        <v/>
      </c>
      <c r="OE51" s="33" t="str">
        <f>IF(ISBLANK(OC51),"",VLOOKUP(OC51,role!A:E,3,FALSE))</f>
        <v/>
      </c>
      <c r="OF51" s="33" t="str">
        <f>IF(ISBLANK(OC51),"",VLOOKUP(OC51,role!A:E,4,FALSE))</f>
        <v/>
      </c>
      <c r="OG51" s="33" t="str">
        <f>IF(ISBLANK(OC51),"",VLOOKUP(OC51,role!A:E,5,FALSE))</f>
        <v/>
      </c>
      <c r="OR51" s="36" t="str">
        <f t="shared" si="94"/>
        <v/>
      </c>
      <c r="OS51" s="33" t="str">
        <f t="shared" si="95"/>
        <v/>
      </c>
      <c r="OT51" s="33" t="str">
        <f t="shared" si="226"/>
        <v/>
      </c>
      <c r="OU51" s="33" t="str">
        <f t="shared" si="227"/>
        <v/>
      </c>
      <c r="OV51" s="33" t="str">
        <f t="shared" si="228"/>
        <v/>
      </c>
      <c r="OW51" s="33" t="str">
        <f t="shared" si="229"/>
        <v/>
      </c>
      <c r="OY51" s="36" t="str">
        <f t="shared" si="100"/>
        <v/>
      </c>
      <c r="OZ51" s="33" t="str">
        <f t="shared" si="101"/>
        <v/>
      </c>
      <c r="PA51" s="33" t="str">
        <f t="shared" si="102"/>
        <v/>
      </c>
      <c r="PB51" s="33" t="str">
        <f t="shared" si="103"/>
        <v/>
      </c>
      <c r="PC51" s="33" t="str">
        <f t="shared" si="104"/>
        <v/>
      </c>
      <c r="PD51" s="33" t="str">
        <f t="shared" si="105"/>
        <v/>
      </c>
      <c r="PF51" s="36" t="str">
        <f t="shared" si="106"/>
        <v/>
      </c>
      <c r="PG51" s="33" t="str">
        <f t="shared" si="107"/>
        <v/>
      </c>
      <c r="PH51" s="33" t="str">
        <f t="shared" si="108"/>
        <v/>
      </c>
      <c r="PI51" s="33" t="str">
        <f t="shared" si="109"/>
        <v/>
      </c>
      <c r="PJ51" s="33" t="str">
        <f t="shared" si="110"/>
        <v/>
      </c>
      <c r="PK51" s="33" t="str">
        <f t="shared" si="111"/>
        <v/>
      </c>
      <c r="PM51" s="36" t="str">
        <f t="shared" si="112"/>
        <v/>
      </c>
      <c r="PN51" s="33" t="str">
        <f t="shared" si="113"/>
        <v/>
      </c>
      <c r="PO51" s="33" t="str">
        <f t="shared" si="114"/>
        <v/>
      </c>
      <c r="PP51" s="33" t="str">
        <f t="shared" si="115"/>
        <v/>
      </c>
      <c r="PQ51" s="33" t="str">
        <f t="shared" si="116"/>
        <v/>
      </c>
      <c r="PR51" s="33" t="str">
        <f t="shared" si="117"/>
        <v/>
      </c>
      <c r="PT51" s="36" t="str">
        <f t="shared" si="118"/>
        <v/>
      </c>
      <c r="PU51" s="33" t="str">
        <f t="shared" si="119"/>
        <v/>
      </c>
      <c r="PV51" s="33" t="str">
        <f t="shared" si="120"/>
        <v/>
      </c>
      <c r="PW51" s="33" t="str">
        <f t="shared" si="121"/>
        <v/>
      </c>
      <c r="PX51" s="33" t="str">
        <f t="shared" si="122"/>
        <v/>
      </c>
      <c r="PY51" s="33" t="str">
        <f t="shared" si="123"/>
        <v/>
      </c>
      <c r="QB51" s="36" t="str">
        <f t="shared" si="124"/>
        <v/>
      </c>
      <c r="QC51" s="33" t="str">
        <f t="shared" si="125"/>
        <v/>
      </c>
      <c r="QD51" s="33" t="str">
        <f t="shared" si="126"/>
        <v/>
      </c>
      <c r="QE51" s="33" t="str">
        <f t="shared" si="127"/>
        <v/>
      </c>
      <c r="QF51" s="33" t="str">
        <f t="shared" si="128"/>
        <v/>
      </c>
      <c r="QG51" s="33" t="str">
        <f t="shared" si="129"/>
        <v/>
      </c>
      <c r="QI51" s="36" t="str">
        <f t="shared" si="130"/>
        <v/>
      </c>
      <c r="QJ51" s="33" t="str">
        <f t="shared" si="131"/>
        <v/>
      </c>
      <c r="QK51" s="33" t="str">
        <f t="shared" si="132"/>
        <v/>
      </c>
      <c r="QL51" s="33" t="str">
        <f t="shared" si="133"/>
        <v/>
      </c>
      <c r="QM51" s="33" t="str">
        <f t="shared" si="134"/>
        <v/>
      </c>
      <c r="QN51" s="33" t="str">
        <f t="shared" si="135"/>
        <v/>
      </c>
      <c r="QP51" s="36" t="str">
        <f t="shared" si="136"/>
        <v/>
      </c>
      <c r="QQ51" s="33" t="str">
        <f t="shared" si="137"/>
        <v/>
      </c>
      <c r="QR51" s="33" t="str">
        <f t="shared" si="138"/>
        <v/>
      </c>
      <c r="QS51" s="33" t="str">
        <f t="shared" si="139"/>
        <v/>
      </c>
      <c r="QT51" s="33" t="str">
        <f t="shared" si="140"/>
        <v/>
      </c>
      <c r="QU51" s="33" t="str">
        <f t="shared" si="141"/>
        <v/>
      </c>
      <c r="QW51" s="36" t="str">
        <f t="shared" si="142"/>
        <v/>
      </c>
      <c r="QX51" s="33" t="str">
        <f t="shared" si="143"/>
        <v/>
      </c>
      <c r="QY51" s="33" t="str">
        <f t="shared" si="144"/>
        <v/>
      </c>
      <c r="QZ51" s="33" t="str">
        <f t="shared" si="145"/>
        <v/>
      </c>
      <c r="RA51" s="33" t="str">
        <f t="shared" si="146"/>
        <v/>
      </c>
      <c r="RB51" s="33" t="str">
        <f t="shared" si="147"/>
        <v/>
      </c>
      <c r="RD51" s="36" t="str">
        <f t="shared" si="148"/>
        <v/>
      </c>
      <c r="RE51" s="33" t="str">
        <f t="shared" si="149"/>
        <v/>
      </c>
      <c r="RF51" s="33" t="str">
        <f t="shared" si="150"/>
        <v/>
      </c>
      <c r="RG51" s="33" t="str">
        <f t="shared" si="151"/>
        <v/>
      </c>
      <c r="RH51" s="33" t="str">
        <f t="shared" si="152"/>
        <v/>
      </c>
      <c r="RI51" s="33" t="str">
        <f t="shared" si="153"/>
        <v/>
      </c>
      <c r="RM51" s="33" t="str">
        <f t="shared" si="154"/>
        <v/>
      </c>
      <c r="RO51" s="33" t="str">
        <f t="shared" si="155"/>
        <v/>
      </c>
      <c r="RQ51" s="33" t="str">
        <f t="shared" si="156"/>
        <v/>
      </c>
      <c r="RS51" s="33" t="str">
        <f t="shared" si="156"/>
        <v/>
      </c>
      <c r="RU51" s="33" t="str">
        <f t="shared" ref="RU51" si="827">IF(ISBLANK(RT51),"","topic")</f>
        <v/>
      </c>
      <c r="RW51" s="33" t="str">
        <f t="shared" ref="RW51" si="828">IF(ISBLANK(RV51),"","topic")</f>
        <v/>
      </c>
      <c r="RY51" s="33" t="str">
        <f t="shared" ref="RY51" si="829">IF(ISBLANK(RX51),"","topic")</f>
        <v/>
      </c>
      <c r="SA51" s="33" t="str">
        <f t="shared" ref="SA51" si="830">IF(ISBLANK(RZ51),"","topic")</f>
        <v/>
      </c>
      <c r="SC51" s="33" t="str">
        <f t="shared" ref="SC51" si="831">IF(ISBLANK(SB51),"","topic")</f>
        <v/>
      </c>
      <c r="SE51" s="33" t="str">
        <f t="shared" ref="SE51" si="832">IF(ISBLANK(SD51),"","topic")</f>
        <v/>
      </c>
      <c r="SG51" s="33" t="str">
        <f t="shared" ref="SG51" si="833">IF(ISBLANK(SF51),"","topic")</f>
        <v/>
      </c>
      <c r="SJ51" s="33" t="str">
        <f t="shared" si="164"/>
        <v/>
      </c>
      <c r="SL51" s="33" t="str">
        <f t="shared" si="165"/>
        <v/>
      </c>
      <c r="SN51" s="33" t="str">
        <f t="shared" si="166"/>
        <v/>
      </c>
      <c r="SP51" s="33" t="str">
        <f t="shared" si="167"/>
        <v/>
      </c>
      <c r="SR51" s="33" t="str">
        <f t="shared" si="168"/>
        <v/>
      </c>
      <c r="SU51" s="33" t="str">
        <f t="shared" si="169"/>
        <v/>
      </c>
      <c r="SW51" s="33" t="str">
        <f t="shared" si="169"/>
        <v/>
      </c>
      <c r="SY51" s="33" t="str">
        <f t="shared" si="169"/>
        <v/>
      </c>
      <c r="TA51" s="33" t="str">
        <f t="shared" si="169"/>
        <v/>
      </c>
      <c r="TC51" s="33" t="str">
        <f t="shared" si="170"/>
        <v/>
      </c>
      <c r="TF51" s="33" t="str">
        <f t="shared" si="171"/>
        <v/>
      </c>
      <c r="TH51" s="33" t="str">
        <f t="shared" si="171"/>
        <v/>
      </c>
      <c r="TJ51" s="33" t="str">
        <f t="shared" ref="TJ51" si="834">IF(ISBLANK(TI51),"","geographic")</f>
        <v/>
      </c>
      <c r="TL51" s="33" t="str">
        <f t="shared" ref="TL51" si="835">IF(ISBLANK(TK51),"","geographic")</f>
        <v/>
      </c>
      <c r="TN51" s="33" t="str">
        <f t="shared" ref="TN51" si="836">IF(ISBLANK(TM51),"","geographic")</f>
        <v/>
      </c>
      <c r="TQ51" s="33" t="str">
        <f t="shared" si="175"/>
        <v/>
      </c>
      <c r="TS51" s="33" t="str">
        <f t="shared" si="175"/>
        <v/>
      </c>
      <c r="TU51" s="33" t="str">
        <f t="shared" ref="TU51" si="837">IF(ISBLANK(TT51),"","temporal")</f>
        <v/>
      </c>
      <c r="TW51" s="33" t="str">
        <f t="shared" ref="TW51" si="838">IF(ISBLANK(TV51),"","temporal")</f>
        <v/>
      </c>
      <c r="TY51" s="33" t="str">
        <f t="shared" ref="TY51" si="839">IF(ISBLANK(TX51),"","temporal")</f>
        <v/>
      </c>
      <c r="UA51" s="32"/>
      <c r="UB51" s="33" t="str">
        <f t="shared" si="179"/>
        <v/>
      </c>
      <c r="UC51" s="33" t="str">
        <f t="shared" si="180"/>
        <v/>
      </c>
      <c r="UD51" s="32"/>
      <c r="UE51" s="33" t="str">
        <f t="shared" si="181"/>
        <v/>
      </c>
      <c r="UF51" s="33" t="str">
        <f t="shared" si="259"/>
        <v/>
      </c>
      <c r="UG51" s="32"/>
      <c r="UH51" s="33" t="str">
        <f t="shared" si="183"/>
        <v/>
      </c>
      <c r="UI51" s="33" t="str">
        <f t="shared" si="184"/>
        <v/>
      </c>
      <c r="UJ51" s="32"/>
      <c r="UK51" s="33" t="str">
        <f t="shared" si="185"/>
        <v/>
      </c>
      <c r="UL51" s="33" t="str">
        <f t="shared" si="186"/>
        <v/>
      </c>
      <c r="UM51" s="32"/>
      <c r="UN51" s="33" t="str">
        <f t="shared" si="187"/>
        <v/>
      </c>
      <c r="UO51" s="33" t="str">
        <f t="shared" si="188"/>
        <v/>
      </c>
      <c r="UR51" s="36" t="str">
        <f t="shared" si="189"/>
        <v/>
      </c>
      <c r="US51" s="36" t="str">
        <f t="shared" si="626"/>
        <v/>
      </c>
      <c r="UU51" s="36" t="str">
        <f t="shared" si="190"/>
        <v/>
      </c>
      <c r="UV51" s="36" t="str">
        <f t="shared" si="627"/>
        <v/>
      </c>
      <c r="UX51" s="36" t="str">
        <f t="shared" si="191"/>
        <v/>
      </c>
      <c r="UY51" s="36" t="str">
        <f t="shared" si="628"/>
        <v/>
      </c>
      <c r="VA51" s="36" t="str">
        <f t="shared" si="192"/>
        <v/>
      </c>
      <c r="VB51" s="36" t="str">
        <f t="shared" si="629"/>
        <v/>
      </c>
      <c r="VD51" s="36" t="str">
        <f t="shared" si="193"/>
        <v/>
      </c>
      <c r="VE51" s="36" t="str">
        <f t="shared" si="630"/>
        <v/>
      </c>
      <c r="VH51" s="36" t="str">
        <f t="shared" si="194"/>
        <v/>
      </c>
      <c r="VI51" s="36" t="str">
        <f t="shared" si="631"/>
        <v/>
      </c>
      <c r="VK51" s="36" t="str">
        <f t="shared" si="195"/>
        <v/>
      </c>
      <c r="VL51" s="36" t="str">
        <f t="shared" si="632"/>
        <v/>
      </c>
      <c r="VN51" s="36" t="str">
        <f t="shared" si="196"/>
        <v/>
      </c>
      <c r="VO51" s="36" t="str">
        <f t="shared" si="633"/>
        <v/>
      </c>
      <c r="VQ51" s="36" t="str">
        <f t="shared" si="197"/>
        <v/>
      </c>
      <c r="VR51" s="36" t="str">
        <f t="shared" si="634"/>
        <v/>
      </c>
      <c r="VT51" s="36" t="str">
        <f t="shared" si="198"/>
        <v/>
      </c>
      <c r="VU51" s="36" t="str">
        <f t="shared" si="635"/>
        <v/>
      </c>
      <c r="VY51" s="33" t="str">
        <f t="shared" si="243"/>
        <v/>
      </c>
      <c r="WB51" s="36" t="str">
        <f t="shared" si="199"/>
        <v/>
      </c>
      <c r="WC51" s="33" t="str">
        <f t="shared" si="200"/>
        <v/>
      </c>
      <c r="WD51" s="32"/>
      <c r="WE51" s="32"/>
      <c r="WF51" s="36" t="str">
        <f t="shared" si="201"/>
        <v/>
      </c>
      <c r="WG51" s="33" t="str">
        <f t="shared" si="202"/>
        <v/>
      </c>
      <c r="WH51" s="32"/>
      <c r="WI51" s="32"/>
      <c r="WJ51" s="36" t="str">
        <f t="shared" si="203"/>
        <v/>
      </c>
      <c r="WK51" s="33" t="str">
        <f t="shared" si="204"/>
        <v/>
      </c>
      <c r="WL51" s="32"/>
      <c r="WM51" s="32"/>
      <c r="WN51" s="36" t="str">
        <f t="shared" si="205"/>
        <v/>
      </c>
      <c r="WO51" s="33" t="str">
        <f t="shared" si="206"/>
        <v/>
      </c>
      <c r="WP51" s="33"/>
      <c r="WQ51" s="32"/>
      <c r="WR51" s="36" t="str">
        <f t="shared" si="207"/>
        <v/>
      </c>
      <c r="WS51" s="33" t="str">
        <f t="shared" si="208"/>
        <v/>
      </c>
      <c r="WU51" s="33" t="str">
        <f t="shared" si="636"/>
        <v/>
      </c>
      <c r="WV51" s="33" t="str">
        <f t="shared" si="637"/>
        <v/>
      </c>
      <c r="WW51" s="33" t="str">
        <f t="shared" si="638"/>
        <v/>
      </c>
      <c r="WX51" s="33" t="str">
        <f t="shared" si="639"/>
        <v/>
      </c>
      <c r="WY51" s="33" t="str">
        <f t="shared" si="640"/>
        <v/>
      </c>
      <c r="WZ51" s="33" t="str">
        <f t="shared" si="641"/>
        <v/>
      </c>
      <c r="XA51" s="33" t="str">
        <f t="shared" si="642"/>
        <v/>
      </c>
      <c r="XB51" s="33" t="str">
        <f t="shared" si="643"/>
        <v/>
      </c>
      <c r="XC51" s="33" t="str">
        <f t="shared" si="644"/>
        <v/>
      </c>
    </row>
    <row r="52" spans="3:627" x14ac:dyDescent="0.35">
      <c r="C52" s="33" t="str">
        <f t="shared" si="21"/>
        <v/>
      </c>
      <c r="E52" s="32" t="str">
        <f t="shared" si="22"/>
        <v/>
      </c>
      <c r="F52" s="33" t="str">
        <f t="shared" si="23"/>
        <v/>
      </c>
      <c r="G52" s="33" t="str">
        <f t="shared" si="24"/>
        <v/>
      </c>
      <c r="J52" s="33" t="str">
        <f t="shared" si="25"/>
        <v/>
      </c>
      <c r="K52" s="33" t="str">
        <f t="shared" si="26"/>
        <v/>
      </c>
      <c r="L52" s="33" t="str">
        <f t="shared" si="27"/>
        <v/>
      </c>
      <c r="N52" s="33" t="str">
        <f t="shared" si="611"/>
        <v/>
      </c>
      <c r="O52" s="33" t="str">
        <f t="shared" si="612"/>
        <v/>
      </c>
      <c r="Q52" s="33" t="str">
        <f t="shared" si="28"/>
        <v/>
      </c>
      <c r="R52" s="33" t="str">
        <f t="shared" si="29"/>
        <v/>
      </c>
      <c r="U52" s="33" t="str">
        <f t="shared" si="30"/>
        <v/>
      </c>
      <c r="V52" s="33" t="str">
        <f t="shared" si="31"/>
        <v/>
      </c>
      <c r="X52" s="32"/>
      <c r="Y52" s="33" t="str">
        <f>IF(ISBLANK(X52),"",VLOOKUP(X52,resource_type!A:C,3,FALSE))</f>
        <v/>
      </c>
      <c r="Z52" s="33" t="str">
        <f>IF(ISBLANK(X52),"",VLOOKUP(X52,resource_type!A:C,2,FALSE))</f>
        <v/>
      </c>
      <c r="AA52" s="33" t="str">
        <f t="shared" si="32"/>
        <v/>
      </c>
      <c r="AB52" s="33" t="str">
        <f t="shared" si="33"/>
        <v/>
      </c>
      <c r="AC52" s="32"/>
      <c r="AD52" s="33" t="str">
        <f>IF(ISBLANK(AC52),"",VLOOKUP(AC52,resource_type!A:C,3,FALSE))</f>
        <v/>
      </c>
      <c r="AE52" s="32"/>
      <c r="AF52" s="33" t="str">
        <f>IF(ISBLANK(AE52),"",VLOOKUP(AE52,resource_type!A:C,3,FALSE))</f>
        <v/>
      </c>
      <c r="AH52" s="32"/>
      <c r="AI52" s="33" t="str">
        <f t="shared" si="34"/>
        <v/>
      </c>
      <c r="AJ52" s="32"/>
      <c r="AK52" s="33" t="str">
        <f t="shared" si="35"/>
        <v/>
      </c>
      <c r="AL52" s="32"/>
      <c r="AM52" s="33" t="str">
        <f t="shared" si="36"/>
        <v/>
      </c>
      <c r="AP52" s="36" t="str">
        <f t="shared" si="244"/>
        <v/>
      </c>
      <c r="AQ52" s="36" t="str">
        <f t="shared" si="245"/>
        <v/>
      </c>
      <c r="AT52" s="33" t="str">
        <f t="shared" si="222"/>
        <v/>
      </c>
      <c r="AU52" s="33" t="str">
        <f t="shared" si="38"/>
        <v/>
      </c>
      <c r="AV52" s="33" t="str">
        <f t="shared" si="39"/>
        <v/>
      </c>
      <c r="AW52" s="32"/>
      <c r="AX52" s="33" t="str">
        <f>IF(ISBLANK(AW52),"",VLOOKUP(AW52,role!A:E,2,FALSE))</f>
        <v/>
      </c>
      <c r="AY52" s="33" t="str">
        <f>IF(ISBLANK(AW52),"",VLOOKUP(AW52,role!A:E,3,FALSE))</f>
        <v/>
      </c>
      <c r="AZ52" s="33" t="str">
        <f>IF(ISBLANK(AW52),"",VLOOKUP(AW52,role!A:E,4,FALSE))</f>
        <v/>
      </c>
      <c r="BA52" s="33" t="str">
        <f>IF(ISBLANK(AW52),"",VLOOKUP(AW52,role!A:E,5,FALSE))</f>
        <v/>
      </c>
      <c r="BL52" s="33" t="str">
        <f t="shared" si="223"/>
        <v/>
      </c>
      <c r="BM52" s="33" t="str">
        <f t="shared" si="224"/>
        <v/>
      </c>
      <c r="BN52" s="33" t="str">
        <f t="shared" si="225"/>
        <v/>
      </c>
      <c r="BO52" s="32"/>
      <c r="BP52" s="33" t="str">
        <f>IF(ISBLANK(BO52),"",VLOOKUP(BO52,role!A:E,2,FALSE))</f>
        <v/>
      </c>
      <c r="BQ52" s="33" t="str">
        <f>IF(ISBLANK(BO52),"",VLOOKUP(BO52,role!A:E,3,FALSE))</f>
        <v/>
      </c>
      <c r="BR52" s="33" t="str">
        <f>IF(ISBLANK(BO52),"",VLOOKUP(BO52,role!A:E,4,FALSE))</f>
        <v/>
      </c>
      <c r="BS52" s="33" t="str">
        <f>IF(ISBLANK(BO52),"",VLOOKUP(BO52,role!A:E,5,FALSE))</f>
        <v/>
      </c>
      <c r="CD52" s="33" t="str">
        <f t="shared" si="40"/>
        <v/>
      </c>
      <c r="CE52" s="33" t="str">
        <f t="shared" si="41"/>
        <v/>
      </c>
      <c r="CF52" s="33" t="str">
        <f t="shared" si="42"/>
        <v/>
      </c>
      <c r="CG52" s="32"/>
      <c r="CH52" s="33" t="str">
        <f>IF(ISBLANK(CG52),"",VLOOKUP(CG52,role!A:E,2,FALSE))</f>
        <v/>
      </c>
      <c r="CI52" s="33" t="str">
        <f>IF(ISBLANK(CG52),"",VLOOKUP(CG52,role!A:E,3,FALSE))</f>
        <v/>
      </c>
      <c r="CJ52" s="33" t="str">
        <f>IF(ISBLANK(CG52),"",VLOOKUP(CG52,role!A:E,4,FALSE))</f>
        <v/>
      </c>
      <c r="CK52" s="33" t="str">
        <f>IF(ISBLANK(CG52),"",VLOOKUP(CG52,role!A:E,5,FALSE))</f>
        <v/>
      </c>
      <c r="CR52" s="32"/>
      <c r="CS52" s="32"/>
      <c r="CT52" s="41"/>
      <c r="CU52" s="32"/>
      <c r="CV52" s="33" t="str">
        <f t="shared" si="43"/>
        <v/>
      </c>
      <c r="CW52" s="33" t="str">
        <f t="shared" si="44"/>
        <v/>
      </c>
      <c r="CX52" s="33" t="str">
        <f t="shared" si="45"/>
        <v/>
      </c>
      <c r="CY52" s="32"/>
      <c r="CZ52" s="33" t="str">
        <f>IF(ISBLANK(CY52),"",VLOOKUP(CY52,role!A:E,2,FALSE))</f>
        <v/>
      </c>
      <c r="DA52" s="33" t="str">
        <f>IF(ISBLANK(CY52),"",VLOOKUP(CY52,role!A:E,3,FALSE))</f>
        <v/>
      </c>
      <c r="DB52" s="33" t="str">
        <f>IF(ISBLANK(CY52),"",VLOOKUP(CY52,role!A:E,4,FALSE))</f>
        <v/>
      </c>
      <c r="DC52" s="33" t="str">
        <f>IF(ISBLANK(CY52),"",VLOOKUP(CY52,role!A:E,5,FALSE))</f>
        <v/>
      </c>
      <c r="DJ52" s="32"/>
      <c r="DK52" s="32"/>
      <c r="DL52" s="41"/>
      <c r="DM52" s="32"/>
      <c r="DN52" s="33" t="str">
        <f t="shared" si="46"/>
        <v/>
      </c>
      <c r="DO52" s="33" t="str">
        <f t="shared" si="47"/>
        <v/>
      </c>
      <c r="DP52" s="33" t="str">
        <f t="shared" si="48"/>
        <v/>
      </c>
      <c r="DQ52" s="32"/>
      <c r="DR52" s="33" t="str">
        <f>IF(ISBLANK(DQ52),"",VLOOKUP(DQ52,role!A:E,2,FALSE))</f>
        <v/>
      </c>
      <c r="DS52" s="33" t="str">
        <f>IF(ISBLANK(DQ52),"",VLOOKUP(DQ52,role!A:E,3,FALSE))</f>
        <v/>
      </c>
      <c r="DT52" s="33" t="str">
        <f>IF(ISBLANK(DQ52),"",VLOOKUP(DQ52,role!A:E,4,FALSE))</f>
        <v/>
      </c>
      <c r="DU52" s="33" t="str">
        <f>IF(ISBLANK(DQ52),"",VLOOKUP(DQ52,role!A:E,5,FALSE))</f>
        <v/>
      </c>
      <c r="EB52" s="32"/>
      <c r="EC52" s="32"/>
      <c r="ED52" s="34"/>
      <c r="EE52" s="32"/>
      <c r="EF52" s="32"/>
      <c r="EG52" s="33" t="str">
        <f t="shared" si="49"/>
        <v/>
      </c>
      <c r="EH52" s="33" t="str">
        <f t="shared" si="50"/>
        <v/>
      </c>
      <c r="EI52" s="33" t="str">
        <f t="shared" si="51"/>
        <v/>
      </c>
      <c r="EJ52" s="32"/>
      <c r="EK52" s="33" t="str">
        <f>IF(ISBLANK(EJ52),"",VLOOKUP(EJ52,role!A:E,2,FALSE))</f>
        <v/>
      </c>
      <c r="EL52" s="33" t="str">
        <f>IF(ISBLANK(EJ52),"",VLOOKUP(EJ52,role!A:E,3,FALSE))</f>
        <v/>
      </c>
      <c r="EM52" s="33" t="str">
        <f>IF(ISBLANK(EJ52),"",VLOOKUP(EJ52,role!A:E,4,FALSE))</f>
        <v/>
      </c>
      <c r="EN52" s="33" t="str">
        <f>IF(ISBLANK(EJ52),"",VLOOKUP(EJ52,role!A:E,5,FALSE))</f>
        <v/>
      </c>
      <c r="EU52" s="32"/>
      <c r="EV52" s="32"/>
      <c r="EW52" s="41"/>
      <c r="EX52" s="32"/>
      <c r="EY52" s="33" t="str">
        <f t="shared" si="52"/>
        <v/>
      </c>
      <c r="EZ52" s="33" t="str">
        <f t="shared" si="53"/>
        <v/>
      </c>
      <c r="FA52" s="33" t="str">
        <f t="shared" si="54"/>
        <v/>
      </c>
      <c r="FB52" s="32"/>
      <c r="FC52" s="33" t="str">
        <f>IF(ISBLANK(FB52),"",VLOOKUP(FB52,role!A:E,2,FALSE))</f>
        <v/>
      </c>
      <c r="FD52" s="33" t="str">
        <f>IF(ISBLANK(FB52),"",VLOOKUP(FB52,role!A:E,3,FALSE))</f>
        <v/>
      </c>
      <c r="FE52" s="33" t="str">
        <f>IF(ISBLANK(FB52),"",VLOOKUP(FB52,role!A:E,4,FALSE))</f>
        <v/>
      </c>
      <c r="FF52" s="33" t="str">
        <f>IF(ISBLANK(FB52),"",VLOOKUP(FB52,role!A:E,5,FALSE))</f>
        <v/>
      </c>
      <c r="FM52" s="32"/>
      <c r="FN52" s="32"/>
      <c r="FO52" s="41"/>
      <c r="FP52" s="32"/>
      <c r="FQ52" s="33" t="str">
        <f t="shared" si="55"/>
        <v/>
      </c>
      <c r="FR52" s="33" t="str">
        <f t="shared" si="56"/>
        <v/>
      </c>
      <c r="FS52" s="33" t="str">
        <f t="shared" si="57"/>
        <v/>
      </c>
      <c r="FT52" s="32"/>
      <c r="FU52" s="33" t="str">
        <f>IF(ISBLANK(FT52),"",VLOOKUP(FT52,role!A:E,2,FALSE))</f>
        <v/>
      </c>
      <c r="FV52" s="33" t="str">
        <f>IF(ISBLANK(FT52),"",VLOOKUP(FT52,role!A:E,3,FALSE))</f>
        <v/>
      </c>
      <c r="FW52" s="33" t="str">
        <f>IF(ISBLANK(FT52),"",VLOOKUP(FT52,role!A:E,4,FALSE))</f>
        <v/>
      </c>
      <c r="FX52" s="33" t="str">
        <f>IF(ISBLANK(FT52),"",VLOOKUP(FT52,role!A:E,5,FALSE))</f>
        <v/>
      </c>
      <c r="GE52" s="32"/>
      <c r="GF52" s="32"/>
      <c r="GG52" s="41"/>
      <c r="GH52" s="32"/>
      <c r="GI52" s="33" t="str">
        <f t="shared" si="58"/>
        <v/>
      </c>
      <c r="GJ52" s="33" t="str">
        <f t="shared" si="59"/>
        <v/>
      </c>
      <c r="GK52" s="33" t="str">
        <f t="shared" si="60"/>
        <v/>
      </c>
      <c r="GL52" s="32"/>
      <c r="GM52" s="33" t="str">
        <f>IF(ISBLANK(GL52),"",VLOOKUP(GL52,role!A:E,2,FALSE))</f>
        <v/>
      </c>
      <c r="GN52" s="33" t="str">
        <f>IF(ISBLANK(GL52),"",VLOOKUP(GL52,role!A:E,3,FALSE))</f>
        <v/>
      </c>
      <c r="GO52" s="33" t="str">
        <f>IF(ISBLANK(GL52),"",VLOOKUP(GL52,role!A:E,4,FALSE))</f>
        <v/>
      </c>
      <c r="GP52" s="33" t="str">
        <f>IF(ISBLANK(GL52),"",VLOOKUP(GL52,role!A:E,5,FALSE))</f>
        <v/>
      </c>
      <c r="GW52" s="32"/>
      <c r="GX52" s="32"/>
      <c r="GY52" s="41"/>
      <c r="GZ52" s="32"/>
      <c r="HA52" s="33" t="str">
        <f t="shared" si="61"/>
        <v/>
      </c>
      <c r="HB52" s="33" t="str">
        <f t="shared" si="62"/>
        <v/>
      </c>
      <c r="HC52" s="33" t="str">
        <f t="shared" si="63"/>
        <v/>
      </c>
      <c r="HD52" s="32"/>
      <c r="HE52" s="33" t="str">
        <f>IF(ISBLANK(HD52),"",VLOOKUP(HD52,role!A:E,2,FALSE))</f>
        <v/>
      </c>
      <c r="HF52" s="33" t="str">
        <f>IF(ISBLANK(HD52),"",VLOOKUP(HD52,role!A:E,3,FALSE))</f>
        <v/>
      </c>
      <c r="HG52" s="33" t="str">
        <f>IF(ISBLANK(HD52),"",VLOOKUP(HD52,role!A:E,4,FALSE))</f>
        <v/>
      </c>
      <c r="HH52" s="33" t="str">
        <f>IF(ISBLANK(HD52),"",VLOOKUP(HD52,role!A:E,5,FALSE))</f>
        <v/>
      </c>
      <c r="HO52" s="32"/>
      <c r="HP52" s="32"/>
      <c r="HQ52" s="34"/>
      <c r="HR52" s="32"/>
      <c r="HS52" s="32"/>
      <c r="HT52" s="33" t="str">
        <f t="shared" si="64"/>
        <v/>
      </c>
      <c r="HU52" s="33" t="str">
        <f t="shared" si="65"/>
        <v/>
      </c>
      <c r="HV52" s="33" t="str">
        <f t="shared" si="66"/>
        <v/>
      </c>
      <c r="HW52" s="32"/>
      <c r="HX52" s="33" t="str">
        <f>IF(ISBLANK(HW52),"",VLOOKUP(HW52,role!A:E,2,FALSE))</f>
        <v/>
      </c>
      <c r="HY52" s="33" t="str">
        <f>IF(ISBLANK(HW52),"",VLOOKUP(HW52,role!A:E,3,FALSE))</f>
        <v/>
      </c>
      <c r="HZ52" s="33" t="str">
        <f>IF(ISBLANK(HW52),"",VLOOKUP(HW52,role!A:E,4,FALSE))</f>
        <v/>
      </c>
      <c r="IA52" s="33" t="str">
        <f>IF(ISBLANK(HW52),"",VLOOKUP(HW52,role!A:E,5,FALSE))</f>
        <v/>
      </c>
      <c r="IH52" s="32"/>
      <c r="II52" s="32"/>
      <c r="IJ52" s="41"/>
      <c r="IK52" s="32"/>
      <c r="IL52" s="33" t="str">
        <f t="shared" si="67"/>
        <v/>
      </c>
      <c r="IM52" s="33" t="str">
        <f t="shared" si="68"/>
        <v/>
      </c>
      <c r="IN52" s="33" t="str">
        <f t="shared" si="69"/>
        <v/>
      </c>
      <c r="IO52" s="32"/>
      <c r="IP52" s="33" t="str">
        <f>IF(ISBLANK(IO52),"",VLOOKUP(IO52,role!A:E,2,FALSE))</f>
        <v/>
      </c>
      <c r="IQ52" s="33" t="str">
        <f>IF(ISBLANK(IO52),"",VLOOKUP(IO52,role!A:E,3,FALSE))</f>
        <v/>
      </c>
      <c r="IR52" s="33" t="str">
        <f>IF(ISBLANK(IO52),"",VLOOKUP(IO52,role!A:E,4,FALSE))</f>
        <v/>
      </c>
      <c r="IS52" s="33" t="str">
        <f>IF(ISBLANK(IO52),"",VLOOKUP(IO52,role!A:E,5,FALSE))</f>
        <v/>
      </c>
      <c r="IZ52" s="32"/>
      <c r="JA52" s="32"/>
      <c r="JB52" s="41"/>
      <c r="JC52" s="32"/>
      <c r="JD52" s="33" t="str">
        <f t="shared" si="70"/>
        <v/>
      </c>
      <c r="JE52" s="33" t="str">
        <f t="shared" si="71"/>
        <v/>
      </c>
      <c r="JF52" s="33" t="str">
        <f t="shared" si="72"/>
        <v/>
      </c>
      <c r="JG52" s="32"/>
      <c r="JH52" s="33" t="str">
        <f>IF(ISBLANK(JG52),"",VLOOKUP(JG52,role!A:E,2,FALSE))</f>
        <v/>
      </c>
      <c r="JI52" s="33" t="str">
        <f>IF(ISBLANK(JG52),"",VLOOKUP(JG52,role!A:E,3,FALSE))</f>
        <v/>
      </c>
      <c r="JJ52" s="33" t="str">
        <f>IF(ISBLANK(JG52),"",VLOOKUP(JG52,role!A:E,4,FALSE))</f>
        <v/>
      </c>
      <c r="JK52" s="33" t="str">
        <f>IF(ISBLANK(JG52),"",VLOOKUP(JG52,role!A:E,5,FALSE))</f>
        <v/>
      </c>
      <c r="JR52" s="32"/>
      <c r="JS52" s="32"/>
      <c r="JT52" s="41"/>
      <c r="JU52" s="32"/>
      <c r="JV52" s="33" t="str">
        <f t="shared" si="73"/>
        <v/>
      </c>
      <c r="JW52" s="33" t="str">
        <f t="shared" si="74"/>
        <v/>
      </c>
      <c r="JX52" s="33" t="str">
        <f t="shared" si="75"/>
        <v/>
      </c>
      <c r="JY52" s="32"/>
      <c r="JZ52" s="33" t="str">
        <f>IF(ISBLANK(JY52),"",VLOOKUP(JY52,role!A:E,2,FALSE))</f>
        <v/>
      </c>
      <c r="KA52" s="33" t="str">
        <f>IF(ISBLANK(JY52),"",VLOOKUP(JY52,role!A:E,3,FALSE))</f>
        <v/>
      </c>
      <c r="KB52" s="33" t="str">
        <f>IF(ISBLANK(JY52),"",VLOOKUP(JY52,role!A:E,4,FALSE))</f>
        <v/>
      </c>
      <c r="KC52" s="33" t="str">
        <f>IF(ISBLANK(JY52),"",VLOOKUP(JY52,role!A:E,5,FALSE))</f>
        <v/>
      </c>
      <c r="KJ52" s="32"/>
      <c r="KK52" s="32"/>
      <c r="KL52" s="41"/>
      <c r="KM52" s="32"/>
      <c r="KN52" s="33" t="str">
        <f t="shared" si="76"/>
        <v/>
      </c>
      <c r="KO52" s="33" t="str">
        <f t="shared" si="77"/>
        <v/>
      </c>
      <c r="KP52" s="33" t="str">
        <f t="shared" si="78"/>
        <v/>
      </c>
      <c r="KQ52" s="32"/>
      <c r="KR52" s="33" t="str">
        <f>IF(ISBLANK(KQ52),"",VLOOKUP(KQ52,role!A:E,2,FALSE))</f>
        <v/>
      </c>
      <c r="KS52" s="33" t="str">
        <f>IF(ISBLANK(KQ52),"",VLOOKUP(KQ52,role!A:E,3,FALSE))</f>
        <v/>
      </c>
      <c r="KT52" s="33" t="str">
        <f>IF(ISBLANK(KQ52),"",VLOOKUP(KQ52,role!A:E,4,FALSE))</f>
        <v/>
      </c>
      <c r="KU52" s="33" t="str">
        <f>IF(ISBLANK(KQ52),"",VLOOKUP(KQ52,role!A:E,5,FALSE))</f>
        <v/>
      </c>
      <c r="LB52" s="32"/>
      <c r="LC52" s="32"/>
      <c r="LD52" s="41"/>
      <c r="LE52" s="32"/>
      <c r="LF52" s="33" t="str">
        <f t="shared" si="79"/>
        <v/>
      </c>
      <c r="LG52" s="33" t="str">
        <f t="shared" si="80"/>
        <v/>
      </c>
      <c r="LH52" s="33" t="str">
        <f t="shared" si="81"/>
        <v/>
      </c>
      <c r="LI52" s="32"/>
      <c r="LJ52" s="33" t="str">
        <f>IF(ISBLANK(LI52),"",VLOOKUP(LI52,role!A:E,2,FALSE))</f>
        <v/>
      </c>
      <c r="LK52" s="33" t="str">
        <f>IF(ISBLANK(LI52),"",VLOOKUP(LI52,role!A:E,3,FALSE))</f>
        <v/>
      </c>
      <c r="LL52" s="33" t="str">
        <f>IF(ISBLANK(LI52),"",VLOOKUP(LI52,role!A:E,4,FALSE))</f>
        <v/>
      </c>
      <c r="LM52" s="33" t="str">
        <f>IF(ISBLANK(LI52),"",VLOOKUP(LI52,role!A:E,5,FALSE))</f>
        <v/>
      </c>
      <c r="LT52" s="32"/>
      <c r="LU52" s="32"/>
      <c r="LV52" s="41"/>
      <c r="LW52" s="32"/>
      <c r="LX52" s="33" t="str">
        <f t="shared" si="82"/>
        <v/>
      </c>
      <c r="LY52" s="33" t="str">
        <f t="shared" si="83"/>
        <v/>
      </c>
      <c r="LZ52" s="33" t="str">
        <f t="shared" si="84"/>
        <v/>
      </c>
      <c r="MA52" s="32"/>
      <c r="MB52" s="33" t="str">
        <f>IF(ISBLANK(MA52),"",VLOOKUP(MA52,role!A:E,2,FALSE))</f>
        <v/>
      </c>
      <c r="MC52" s="33" t="str">
        <f>IF(ISBLANK(MA52),"",VLOOKUP(MA52,role!A:E,3,FALSE))</f>
        <v/>
      </c>
      <c r="MD52" s="33" t="str">
        <f>IF(ISBLANK(MA52),"",VLOOKUP(MA52,role!A:E,4,FALSE))</f>
        <v/>
      </c>
      <c r="ME52" s="33" t="str">
        <f>IF(ISBLANK(MA52),"",VLOOKUP(MA52,role!A:E,5,FALSE))</f>
        <v/>
      </c>
      <c r="ML52" s="32"/>
      <c r="MM52" s="32"/>
      <c r="MN52" s="41"/>
      <c r="MO52" s="32"/>
      <c r="MP52" s="33" t="str">
        <f t="shared" si="85"/>
        <v/>
      </c>
      <c r="MQ52" s="33" t="str">
        <f t="shared" si="86"/>
        <v/>
      </c>
      <c r="MR52" s="33" t="str">
        <f t="shared" si="87"/>
        <v/>
      </c>
      <c r="MS52" s="32"/>
      <c r="MT52" s="33" t="str">
        <f>IF(ISBLANK(MS52),"",VLOOKUP(MS52,role!A:E,2,FALSE))</f>
        <v/>
      </c>
      <c r="MU52" s="33" t="str">
        <f>IF(ISBLANK(MS52),"",VLOOKUP(MS52,role!A:E,3,FALSE))</f>
        <v/>
      </c>
      <c r="MV52" s="33" t="str">
        <f>IF(ISBLANK(MS52),"",VLOOKUP(MS52,role!A:E,4,FALSE))</f>
        <v/>
      </c>
      <c r="MW52" s="33" t="str">
        <f>IF(ISBLANK(MS52),"",VLOOKUP(MS52,role!A:E,5,FALSE))</f>
        <v/>
      </c>
      <c r="ND52" s="32"/>
      <c r="NE52" s="32"/>
      <c r="NF52" s="41"/>
      <c r="NG52" s="32"/>
      <c r="NH52" s="33" t="str">
        <f t="shared" si="88"/>
        <v/>
      </c>
      <c r="NI52" s="33" t="str">
        <f t="shared" si="89"/>
        <v/>
      </c>
      <c r="NJ52" s="33" t="str">
        <f t="shared" si="90"/>
        <v/>
      </c>
      <c r="NK52" s="32"/>
      <c r="NL52" s="33" t="str">
        <f>IF(ISBLANK(NK52),"",VLOOKUP(NK52,role!A:E,2,FALSE))</f>
        <v/>
      </c>
      <c r="NM52" s="33" t="str">
        <f>IF(ISBLANK(NK52),"",VLOOKUP(NK52,role!A:E,3,FALSE))</f>
        <v/>
      </c>
      <c r="NN52" s="33" t="str">
        <f>IF(ISBLANK(NK52),"",VLOOKUP(NK52,role!A:E,4,FALSE))</f>
        <v/>
      </c>
      <c r="NO52" s="33" t="str">
        <f>IF(ISBLANK(NK52),"",VLOOKUP(NK52,role!A:E,5,FALSE))</f>
        <v/>
      </c>
      <c r="NV52" s="32"/>
      <c r="NW52" s="32"/>
      <c r="NX52" s="41"/>
      <c r="NY52" s="32"/>
      <c r="NZ52" s="33" t="str">
        <f t="shared" si="91"/>
        <v/>
      </c>
      <c r="OA52" s="33" t="str">
        <f t="shared" si="92"/>
        <v/>
      </c>
      <c r="OB52" s="33" t="str">
        <f t="shared" si="93"/>
        <v/>
      </c>
      <c r="OC52" s="32"/>
      <c r="OD52" s="33" t="str">
        <f>IF(ISBLANK(OC52),"",VLOOKUP(OC52,role!A:E,2,FALSE))</f>
        <v/>
      </c>
      <c r="OE52" s="33" t="str">
        <f>IF(ISBLANK(OC52),"",VLOOKUP(OC52,role!A:E,3,FALSE))</f>
        <v/>
      </c>
      <c r="OF52" s="33" t="str">
        <f>IF(ISBLANK(OC52),"",VLOOKUP(OC52,role!A:E,4,FALSE))</f>
        <v/>
      </c>
      <c r="OG52" s="33" t="str">
        <f>IF(ISBLANK(OC52),"",VLOOKUP(OC52,role!A:E,5,FALSE))</f>
        <v/>
      </c>
      <c r="OR52" s="36" t="str">
        <f t="shared" si="94"/>
        <v/>
      </c>
      <c r="OS52" s="33" t="str">
        <f t="shared" si="95"/>
        <v/>
      </c>
      <c r="OT52" s="33" t="str">
        <f t="shared" si="226"/>
        <v/>
      </c>
      <c r="OU52" s="33" t="str">
        <f t="shared" si="227"/>
        <v/>
      </c>
      <c r="OV52" s="33" t="str">
        <f t="shared" si="228"/>
        <v/>
      </c>
      <c r="OW52" s="33" t="str">
        <f t="shared" si="229"/>
        <v/>
      </c>
      <c r="OY52" s="36" t="str">
        <f t="shared" si="100"/>
        <v/>
      </c>
      <c r="OZ52" s="33" t="str">
        <f t="shared" si="101"/>
        <v/>
      </c>
      <c r="PA52" s="33" t="str">
        <f t="shared" si="102"/>
        <v/>
      </c>
      <c r="PB52" s="33" t="str">
        <f t="shared" si="103"/>
        <v/>
      </c>
      <c r="PC52" s="33" t="str">
        <f t="shared" si="104"/>
        <v/>
      </c>
      <c r="PD52" s="33" t="str">
        <f t="shared" si="105"/>
        <v/>
      </c>
      <c r="PF52" s="36" t="str">
        <f t="shared" si="106"/>
        <v/>
      </c>
      <c r="PG52" s="33" t="str">
        <f t="shared" si="107"/>
        <v/>
      </c>
      <c r="PH52" s="33" t="str">
        <f t="shared" si="108"/>
        <v/>
      </c>
      <c r="PI52" s="33" t="str">
        <f t="shared" si="109"/>
        <v/>
      </c>
      <c r="PJ52" s="33" t="str">
        <f t="shared" si="110"/>
        <v/>
      </c>
      <c r="PK52" s="33" t="str">
        <f t="shared" si="111"/>
        <v/>
      </c>
      <c r="PM52" s="36" t="str">
        <f t="shared" si="112"/>
        <v/>
      </c>
      <c r="PN52" s="33" t="str">
        <f t="shared" si="113"/>
        <v/>
      </c>
      <c r="PO52" s="33" t="str">
        <f t="shared" si="114"/>
        <v/>
      </c>
      <c r="PP52" s="33" t="str">
        <f t="shared" si="115"/>
        <v/>
      </c>
      <c r="PQ52" s="33" t="str">
        <f t="shared" si="116"/>
        <v/>
      </c>
      <c r="PR52" s="33" t="str">
        <f t="shared" si="117"/>
        <v/>
      </c>
      <c r="PT52" s="36" t="str">
        <f t="shared" si="118"/>
        <v/>
      </c>
      <c r="PU52" s="33" t="str">
        <f t="shared" si="119"/>
        <v/>
      </c>
      <c r="PV52" s="33" t="str">
        <f t="shared" si="120"/>
        <v/>
      </c>
      <c r="PW52" s="33" t="str">
        <f t="shared" si="121"/>
        <v/>
      </c>
      <c r="PX52" s="33" t="str">
        <f t="shared" si="122"/>
        <v/>
      </c>
      <c r="PY52" s="33" t="str">
        <f t="shared" si="123"/>
        <v/>
      </c>
      <c r="QB52" s="36" t="str">
        <f t="shared" si="124"/>
        <v/>
      </c>
      <c r="QC52" s="33" t="str">
        <f t="shared" si="125"/>
        <v/>
      </c>
      <c r="QD52" s="33" t="str">
        <f t="shared" si="126"/>
        <v/>
      </c>
      <c r="QE52" s="33" t="str">
        <f t="shared" si="127"/>
        <v/>
      </c>
      <c r="QF52" s="33" t="str">
        <f t="shared" si="128"/>
        <v/>
      </c>
      <c r="QG52" s="33" t="str">
        <f t="shared" si="129"/>
        <v/>
      </c>
      <c r="QI52" s="36" t="str">
        <f t="shared" si="130"/>
        <v/>
      </c>
      <c r="QJ52" s="33" t="str">
        <f t="shared" si="131"/>
        <v/>
      </c>
      <c r="QK52" s="33" t="str">
        <f t="shared" si="132"/>
        <v/>
      </c>
      <c r="QL52" s="33" t="str">
        <f t="shared" si="133"/>
        <v/>
      </c>
      <c r="QM52" s="33" t="str">
        <f t="shared" si="134"/>
        <v/>
      </c>
      <c r="QN52" s="33" t="str">
        <f t="shared" si="135"/>
        <v/>
      </c>
      <c r="QP52" s="36" t="str">
        <f t="shared" si="136"/>
        <v/>
      </c>
      <c r="QQ52" s="33" t="str">
        <f t="shared" si="137"/>
        <v/>
      </c>
      <c r="QR52" s="33" t="str">
        <f t="shared" si="138"/>
        <v/>
      </c>
      <c r="QS52" s="33" t="str">
        <f t="shared" si="139"/>
        <v/>
      </c>
      <c r="QT52" s="33" t="str">
        <f t="shared" si="140"/>
        <v/>
      </c>
      <c r="QU52" s="33" t="str">
        <f t="shared" si="141"/>
        <v/>
      </c>
      <c r="QW52" s="36" t="str">
        <f t="shared" si="142"/>
        <v/>
      </c>
      <c r="QX52" s="33" t="str">
        <f t="shared" si="143"/>
        <v/>
      </c>
      <c r="QY52" s="33" t="str">
        <f t="shared" si="144"/>
        <v/>
      </c>
      <c r="QZ52" s="33" t="str">
        <f t="shared" si="145"/>
        <v/>
      </c>
      <c r="RA52" s="33" t="str">
        <f t="shared" si="146"/>
        <v/>
      </c>
      <c r="RB52" s="33" t="str">
        <f t="shared" si="147"/>
        <v/>
      </c>
      <c r="RD52" s="36" t="str">
        <f t="shared" si="148"/>
        <v/>
      </c>
      <c r="RE52" s="33" t="str">
        <f t="shared" si="149"/>
        <v/>
      </c>
      <c r="RF52" s="33" t="str">
        <f t="shared" si="150"/>
        <v/>
      </c>
      <c r="RG52" s="33" t="str">
        <f t="shared" si="151"/>
        <v/>
      </c>
      <c r="RH52" s="33" t="str">
        <f t="shared" si="152"/>
        <v/>
      </c>
      <c r="RI52" s="33" t="str">
        <f t="shared" si="153"/>
        <v/>
      </c>
      <c r="RM52" s="33" t="str">
        <f t="shared" si="154"/>
        <v/>
      </c>
      <c r="RO52" s="33" t="str">
        <f t="shared" si="155"/>
        <v/>
      </c>
      <c r="RQ52" s="33" t="str">
        <f t="shared" si="156"/>
        <v/>
      </c>
      <c r="RS52" s="33" t="str">
        <f t="shared" si="156"/>
        <v/>
      </c>
      <c r="RU52" s="33" t="str">
        <f t="shared" ref="RU52" si="840">IF(ISBLANK(RT52),"","topic")</f>
        <v/>
      </c>
      <c r="RW52" s="33" t="str">
        <f t="shared" ref="RW52" si="841">IF(ISBLANK(RV52),"","topic")</f>
        <v/>
      </c>
      <c r="RY52" s="33" t="str">
        <f t="shared" ref="RY52" si="842">IF(ISBLANK(RX52),"","topic")</f>
        <v/>
      </c>
      <c r="SA52" s="33" t="str">
        <f t="shared" ref="SA52" si="843">IF(ISBLANK(RZ52),"","topic")</f>
        <v/>
      </c>
      <c r="SC52" s="33" t="str">
        <f t="shared" ref="SC52" si="844">IF(ISBLANK(SB52),"","topic")</f>
        <v/>
      </c>
      <c r="SE52" s="33" t="str">
        <f t="shared" ref="SE52" si="845">IF(ISBLANK(SD52),"","topic")</f>
        <v/>
      </c>
      <c r="SG52" s="33" t="str">
        <f t="shared" ref="SG52" si="846">IF(ISBLANK(SF52),"","topic")</f>
        <v/>
      </c>
      <c r="SJ52" s="33" t="str">
        <f t="shared" si="164"/>
        <v/>
      </c>
      <c r="SL52" s="33" t="str">
        <f t="shared" si="165"/>
        <v/>
      </c>
      <c r="SN52" s="33" t="str">
        <f t="shared" si="166"/>
        <v/>
      </c>
      <c r="SP52" s="33" t="str">
        <f t="shared" si="167"/>
        <v/>
      </c>
      <c r="SR52" s="33" t="str">
        <f t="shared" si="168"/>
        <v/>
      </c>
      <c r="SU52" s="33" t="str">
        <f t="shared" si="169"/>
        <v/>
      </c>
      <c r="SW52" s="33" t="str">
        <f t="shared" si="169"/>
        <v/>
      </c>
      <c r="SY52" s="33" t="str">
        <f t="shared" si="169"/>
        <v/>
      </c>
      <c r="TA52" s="33" t="str">
        <f t="shared" si="169"/>
        <v/>
      </c>
      <c r="TC52" s="33" t="str">
        <f t="shared" si="170"/>
        <v/>
      </c>
      <c r="TF52" s="33" t="str">
        <f t="shared" si="171"/>
        <v/>
      </c>
      <c r="TH52" s="33" t="str">
        <f t="shared" si="171"/>
        <v/>
      </c>
      <c r="TJ52" s="33" t="str">
        <f t="shared" ref="TJ52" si="847">IF(ISBLANK(TI52),"","geographic")</f>
        <v/>
      </c>
      <c r="TL52" s="33" t="str">
        <f t="shared" ref="TL52" si="848">IF(ISBLANK(TK52),"","geographic")</f>
        <v/>
      </c>
      <c r="TN52" s="33" t="str">
        <f t="shared" ref="TN52" si="849">IF(ISBLANK(TM52),"","geographic")</f>
        <v/>
      </c>
      <c r="TQ52" s="33" t="str">
        <f t="shared" si="175"/>
        <v/>
      </c>
      <c r="TS52" s="33" t="str">
        <f t="shared" si="175"/>
        <v/>
      </c>
      <c r="TU52" s="33" t="str">
        <f t="shared" ref="TU52" si="850">IF(ISBLANK(TT52),"","temporal")</f>
        <v/>
      </c>
      <c r="TW52" s="33" t="str">
        <f t="shared" ref="TW52" si="851">IF(ISBLANK(TV52),"","temporal")</f>
        <v/>
      </c>
      <c r="TY52" s="33" t="str">
        <f t="shared" ref="TY52" si="852">IF(ISBLANK(TX52),"","temporal")</f>
        <v/>
      </c>
      <c r="UA52" s="32"/>
      <c r="UB52" s="33" t="str">
        <f t="shared" si="179"/>
        <v/>
      </c>
      <c r="UC52" s="33" t="str">
        <f t="shared" si="180"/>
        <v/>
      </c>
      <c r="UD52" s="32"/>
      <c r="UE52" s="33" t="str">
        <f t="shared" si="181"/>
        <v/>
      </c>
      <c r="UF52" s="33" t="str">
        <f t="shared" si="259"/>
        <v/>
      </c>
      <c r="UG52" s="32"/>
      <c r="UH52" s="33" t="str">
        <f t="shared" si="183"/>
        <v/>
      </c>
      <c r="UI52" s="33" t="str">
        <f t="shared" si="184"/>
        <v/>
      </c>
      <c r="UJ52" s="32"/>
      <c r="UK52" s="33" t="str">
        <f t="shared" si="185"/>
        <v/>
      </c>
      <c r="UL52" s="33" t="str">
        <f t="shared" si="186"/>
        <v/>
      </c>
      <c r="UM52" s="32"/>
      <c r="UN52" s="33" t="str">
        <f t="shared" si="187"/>
        <v/>
      </c>
      <c r="UO52" s="33" t="str">
        <f t="shared" si="188"/>
        <v/>
      </c>
      <c r="UR52" s="36" t="str">
        <f t="shared" si="189"/>
        <v/>
      </c>
      <c r="US52" s="36" t="str">
        <f t="shared" si="626"/>
        <v/>
      </c>
      <c r="UU52" s="36" t="str">
        <f t="shared" si="190"/>
        <v/>
      </c>
      <c r="UV52" s="36" t="str">
        <f t="shared" si="627"/>
        <v/>
      </c>
      <c r="UX52" s="36" t="str">
        <f t="shared" si="191"/>
        <v/>
      </c>
      <c r="UY52" s="36" t="str">
        <f t="shared" si="628"/>
        <v/>
      </c>
      <c r="VA52" s="36" t="str">
        <f t="shared" si="192"/>
        <v/>
      </c>
      <c r="VB52" s="36" t="str">
        <f t="shared" si="629"/>
        <v/>
      </c>
      <c r="VD52" s="36" t="str">
        <f t="shared" si="193"/>
        <v/>
      </c>
      <c r="VE52" s="36" t="str">
        <f t="shared" si="630"/>
        <v/>
      </c>
      <c r="VH52" s="36" t="str">
        <f t="shared" si="194"/>
        <v/>
      </c>
      <c r="VI52" s="36" t="str">
        <f t="shared" si="631"/>
        <v/>
      </c>
      <c r="VK52" s="36" t="str">
        <f t="shared" si="195"/>
        <v/>
      </c>
      <c r="VL52" s="36" t="str">
        <f t="shared" si="632"/>
        <v/>
      </c>
      <c r="VN52" s="36" t="str">
        <f t="shared" si="196"/>
        <v/>
      </c>
      <c r="VO52" s="36" t="str">
        <f t="shared" si="633"/>
        <v/>
      </c>
      <c r="VQ52" s="36" t="str">
        <f t="shared" si="197"/>
        <v/>
      </c>
      <c r="VR52" s="36" t="str">
        <f t="shared" si="634"/>
        <v/>
      </c>
      <c r="VT52" s="36" t="str">
        <f t="shared" si="198"/>
        <v/>
      </c>
      <c r="VU52" s="36" t="str">
        <f t="shared" si="635"/>
        <v/>
      </c>
      <c r="VY52" s="33" t="str">
        <f t="shared" si="243"/>
        <v/>
      </c>
      <c r="WB52" s="36" t="str">
        <f t="shared" si="199"/>
        <v/>
      </c>
      <c r="WC52" s="33" t="str">
        <f t="shared" si="200"/>
        <v/>
      </c>
      <c r="WD52" s="32"/>
      <c r="WE52" s="32"/>
      <c r="WF52" s="36" t="str">
        <f t="shared" si="201"/>
        <v/>
      </c>
      <c r="WG52" s="33" t="str">
        <f t="shared" si="202"/>
        <v/>
      </c>
      <c r="WH52" s="32"/>
      <c r="WI52" s="32"/>
      <c r="WJ52" s="36" t="str">
        <f t="shared" si="203"/>
        <v/>
      </c>
      <c r="WK52" s="33" t="str">
        <f t="shared" si="204"/>
        <v/>
      </c>
      <c r="WL52" s="32"/>
      <c r="WM52" s="32"/>
      <c r="WN52" s="36" t="str">
        <f t="shared" si="205"/>
        <v/>
      </c>
      <c r="WO52" s="33" t="str">
        <f t="shared" si="206"/>
        <v/>
      </c>
      <c r="WP52" s="33"/>
      <c r="WQ52" s="32"/>
      <c r="WR52" s="36" t="str">
        <f t="shared" si="207"/>
        <v/>
      </c>
      <c r="WS52" s="33" t="str">
        <f t="shared" si="208"/>
        <v/>
      </c>
      <c r="WU52" s="33" t="str">
        <f t="shared" si="636"/>
        <v/>
      </c>
      <c r="WV52" s="33" t="str">
        <f t="shared" si="637"/>
        <v/>
      </c>
      <c r="WW52" s="33" t="str">
        <f t="shared" si="638"/>
        <v/>
      </c>
      <c r="WX52" s="33" t="str">
        <f t="shared" si="639"/>
        <v/>
      </c>
      <c r="WY52" s="33" t="str">
        <f t="shared" si="640"/>
        <v/>
      </c>
      <c r="WZ52" s="33" t="str">
        <f t="shared" si="641"/>
        <v/>
      </c>
      <c r="XA52" s="33" t="str">
        <f t="shared" si="642"/>
        <v/>
      </c>
      <c r="XB52" s="33" t="str">
        <f t="shared" si="643"/>
        <v/>
      </c>
      <c r="XC52" s="33" t="str">
        <f t="shared" si="644"/>
        <v/>
      </c>
    </row>
    <row r="53" spans="3:627" x14ac:dyDescent="0.35">
      <c r="C53" s="33" t="str">
        <f t="shared" si="21"/>
        <v/>
      </c>
      <c r="E53" s="32" t="str">
        <f t="shared" si="22"/>
        <v/>
      </c>
      <c r="F53" s="33" t="str">
        <f t="shared" si="23"/>
        <v/>
      </c>
      <c r="G53" s="33" t="str">
        <f t="shared" si="24"/>
        <v/>
      </c>
      <c r="J53" s="33" t="str">
        <f t="shared" si="25"/>
        <v/>
      </c>
      <c r="K53" s="33" t="str">
        <f t="shared" si="26"/>
        <v/>
      </c>
      <c r="L53" s="33" t="str">
        <f t="shared" si="27"/>
        <v/>
      </c>
      <c r="N53" s="33" t="str">
        <f t="shared" si="611"/>
        <v/>
      </c>
      <c r="O53" s="33" t="str">
        <f t="shared" si="612"/>
        <v/>
      </c>
      <c r="Q53" s="33" t="str">
        <f t="shared" si="28"/>
        <v/>
      </c>
      <c r="R53" s="33" t="str">
        <f t="shared" si="29"/>
        <v/>
      </c>
      <c r="U53" s="33" t="str">
        <f t="shared" si="30"/>
        <v/>
      </c>
      <c r="V53" s="33" t="str">
        <f t="shared" si="31"/>
        <v/>
      </c>
      <c r="X53" s="32"/>
      <c r="Y53" s="33" t="str">
        <f>IF(ISBLANK(X53),"",VLOOKUP(X53,resource_type!A:C,3,FALSE))</f>
        <v/>
      </c>
      <c r="Z53" s="33" t="str">
        <f>IF(ISBLANK(X53),"",VLOOKUP(X53,resource_type!A:C,2,FALSE))</f>
        <v/>
      </c>
      <c r="AA53" s="33" t="str">
        <f t="shared" si="32"/>
        <v/>
      </c>
      <c r="AB53" s="33" t="str">
        <f t="shared" si="33"/>
        <v/>
      </c>
      <c r="AC53" s="32"/>
      <c r="AD53" s="33" t="str">
        <f>IF(ISBLANK(AC53),"",VLOOKUP(AC53,resource_type!A:C,3,FALSE))</f>
        <v/>
      </c>
      <c r="AE53" s="32"/>
      <c r="AF53" s="33" t="str">
        <f>IF(ISBLANK(AE53),"",VLOOKUP(AE53,resource_type!A:C,3,FALSE))</f>
        <v/>
      </c>
      <c r="AH53" s="32"/>
      <c r="AI53" s="33" t="str">
        <f t="shared" si="34"/>
        <v/>
      </c>
      <c r="AJ53" s="32"/>
      <c r="AK53" s="33" t="str">
        <f t="shared" si="35"/>
        <v/>
      </c>
      <c r="AL53" s="32"/>
      <c r="AM53" s="33" t="str">
        <f t="shared" si="36"/>
        <v/>
      </c>
      <c r="AP53" s="36" t="str">
        <f t="shared" si="244"/>
        <v/>
      </c>
      <c r="AQ53" s="36" t="str">
        <f t="shared" si="245"/>
        <v/>
      </c>
      <c r="AT53" s="33" t="str">
        <f t="shared" si="222"/>
        <v/>
      </c>
      <c r="AU53" s="33" t="str">
        <f t="shared" si="38"/>
        <v/>
      </c>
      <c r="AV53" s="33" t="str">
        <f t="shared" si="39"/>
        <v/>
      </c>
      <c r="AW53" s="32"/>
      <c r="AX53" s="33" t="str">
        <f>IF(ISBLANK(AW53),"",VLOOKUP(AW53,role!A:E,2,FALSE))</f>
        <v/>
      </c>
      <c r="AY53" s="33" t="str">
        <f>IF(ISBLANK(AW53),"",VLOOKUP(AW53,role!A:E,3,FALSE))</f>
        <v/>
      </c>
      <c r="AZ53" s="33" t="str">
        <f>IF(ISBLANK(AW53),"",VLOOKUP(AW53,role!A:E,4,FALSE))</f>
        <v/>
      </c>
      <c r="BA53" s="33" t="str">
        <f>IF(ISBLANK(AW53),"",VLOOKUP(AW53,role!A:E,5,FALSE))</f>
        <v/>
      </c>
      <c r="BL53" s="33" t="str">
        <f t="shared" si="223"/>
        <v/>
      </c>
      <c r="BM53" s="33" t="str">
        <f t="shared" si="224"/>
        <v/>
      </c>
      <c r="BN53" s="33" t="str">
        <f t="shared" si="225"/>
        <v/>
      </c>
      <c r="BO53" s="32"/>
      <c r="BP53" s="33" t="str">
        <f>IF(ISBLANK(BO53),"",VLOOKUP(BO53,role!A:E,2,FALSE))</f>
        <v/>
      </c>
      <c r="BQ53" s="33" t="str">
        <f>IF(ISBLANK(BO53),"",VLOOKUP(BO53,role!A:E,3,FALSE))</f>
        <v/>
      </c>
      <c r="BR53" s="33" t="str">
        <f>IF(ISBLANK(BO53),"",VLOOKUP(BO53,role!A:E,4,FALSE))</f>
        <v/>
      </c>
      <c r="BS53" s="33" t="str">
        <f>IF(ISBLANK(BO53),"",VLOOKUP(BO53,role!A:E,5,FALSE))</f>
        <v/>
      </c>
      <c r="CD53" s="33" t="str">
        <f t="shared" si="40"/>
        <v/>
      </c>
      <c r="CE53" s="33" t="str">
        <f t="shared" si="41"/>
        <v/>
      </c>
      <c r="CF53" s="33" t="str">
        <f t="shared" si="42"/>
        <v/>
      </c>
      <c r="CG53" s="32"/>
      <c r="CH53" s="33" t="str">
        <f>IF(ISBLANK(CG53),"",VLOOKUP(CG53,role!A:E,2,FALSE))</f>
        <v/>
      </c>
      <c r="CI53" s="33" t="str">
        <f>IF(ISBLANK(CG53),"",VLOOKUP(CG53,role!A:E,3,FALSE))</f>
        <v/>
      </c>
      <c r="CJ53" s="33" t="str">
        <f>IF(ISBLANK(CG53),"",VLOOKUP(CG53,role!A:E,4,FALSE))</f>
        <v/>
      </c>
      <c r="CK53" s="33" t="str">
        <f>IF(ISBLANK(CG53),"",VLOOKUP(CG53,role!A:E,5,FALSE))</f>
        <v/>
      </c>
      <c r="CR53" s="32"/>
      <c r="CS53" s="32"/>
      <c r="CT53" s="41"/>
      <c r="CU53" s="32"/>
      <c r="CV53" s="33" t="str">
        <f t="shared" si="43"/>
        <v/>
      </c>
      <c r="CW53" s="33" t="str">
        <f t="shared" si="44"/>
        <v/>
      </c>
      <c r="CX53" s="33" t="str">
        <f t="shared" si="45"/>
        <v/>
      </c>
      <c r="CY53" s="32"/>
      <c r="CZ53" s="33" t="str">
        <f>IF(ISBLANK(CY53),"",VLOOKUP(CY53,role!A:E,2,FALSE))</f>
        <v/>
      </c>
      <c r="DA53" s="33" t="str">
        <f>IF(ISBLANK(CY53),"",VLOOKUP(CY53,role!A:E,3,FALSE))</f>
        <v/>
      </c>
      <c r="DB53" s="33" t="str">
        <f>IF(ISBLANK(CY53),"",VLOOKUP(CY53,role!A:E,4,FALSE))</f>
        <v/>
      </c>
      <c r="DC53" s="33" t="str">
        <f>IF(ISBLANK(CY53),"",VLOOKUP(CY53,role!A:E,5,FALSE))</f>
        <v/>
      </c>
      <c r="DJ53" s="32"/>
      <c r="DK53" s="32"/>
      <c r="DL53" s="41"/>
      <c r="DM53" s="32"/>
      <c r="DN53" s="33" t="str">
        <f t="shared" si="46"/>
        <v/>
      </c>
      <c r="DO53" s="33" t="str">
        <f t="shared" si="47"/>
        <v/>
      </c>
      <c r="DP53" s="33" t="str">
        <f t="shared" si="48"/>
        <v/>
      </c>
      <c r="DQ53" s="32"/>
      <c r="DR53" s="33" t="str">
        <f>IF(ISBLANK(DQ53),"",VLOOKUP(DQ53,role!A:E,2,FALSE))</f>
        <v/>
      </c>
      <c r="DS53" s="33" t="str">
        <f>IF(ISBLANK(DQ53),"",VLOOKUP(DQ53,role!A:E,3,FALSE))</f>
        <v/>
      </c>
      <c r="DT53" s="33" t="str">
        <f>IF(ISBLANK(DQ53),"",VLOOKUP(DQ53,role!A:E,4,FALSE))</f>
        <v/>
      </c>
      <c r="DU53" s="33" t="str">
        <f>IF(ISBLANK(DQ53),"",VLOOKUP(DQ53,role!A:E,5,FALSE))</f>
        <v/>
      </c>
      <c r="EB53" s="32"/>
      <c r="EC53" s="32"/>
      <c r="ED53" s="34"/>
      <c r="EE53" s="32"/>
      <c r="EF53" s="32"/>
      <c r="EG53" s="33" t="str">
        <f t="shared" si="49"/>
        <v/>
      </c>
      <c r="EH53" s="33" t="str">
        <f t="shared" si="50"/>
        <v/>
      </c>
      <c r="EI53" s="33" t="str">
        <f t="shared" si="51"/>
        <v/>
      </c>
      <c r="EJ53" s="32"/>
      <c r="EK53" s="33" t="str">
        <f>IF(ISBLANK(EJ53),"",VLOOKUP(EJ53,role!A:E,2,FALSE))</f>
        <v/>
      </c>
      <c r="EL53" s="33" t="str">
        <f>IF(ISBLANK(EJ53),"",VLOOKUP(EJ53,role!A:E,3,FALSE))</f>
        <v/>
      </c>
      <c r="EM53" s="33" t="str">
        <f>IF(ISBLANK(EJ53),"",VLOOKUP(EJ53,role!A:E,4,FALSE))</f>
        <v/>
      </c>
      <c r="EN53" s="33" t="str">
        <f>IF(ISBLANK(EJ53),"",VLOOKUP(EJ53,role!A:E,5,FALSE))</f>
        <v/>
      </c>
      <c r="EU53" s="32"/>
      <c r="EV53" s="32"/>
      <c r="EW53" s="41"/>
      <c r="EX53" s="32"/>
      <c r="EY53" s="33" t="str">
        <f t="shared" si="52"/>
        <v/>
      </c>
      <c r="EZ53" s="33" t="str">
        <f t="shared" si="53"/>
        <v/>
      </c>
      <c r="FA53" s="33" t="str">
        <f t="shared" si="54"/>
        <v/>
      </c>
      <c r="FB53" s="32"/>
      <c r="FC53" s="33" t="str">
        <f>IF(ISBLANK(FB53),"",VLOOKUP(FB53,role!A:E,2,FALSE))</f>
        <v/>
      </c>
      <c r="FD53" s="33" t="str">
        <f>IF(ISBLANK(FB53),"",VLOOKUP(FB53,role!A:E,3,FALSE))</f>
        <v/>
      </c>
      <c r="FE53" s="33" t="str">
        <f>IF(ISBLANK(FB53),"",VLOOKUP(FB53,role!A:E,4,FALSE))</f>
        <v/>
      </c>
      <c r="FF53" s="33" t="str">
        <f>IF(ISBLANK(FB53),"",VLOOKUP(FB53,role!A:E,5,FALSE))</f>
        <v/>
      </c>
      <c r="FM53" s="32"/>
      <c r="FN53" s="32"/>
      <c r="FO53" s="41"/>
      <c r="FP53" s="32"/>
      <c r="FQ53" s="33" t="str">
        <f t="shared" si="55"/>
        <v/>
      </c>
      <c r="FR53" s="33" t="str">
        <f t="shared" si="56"/>
        <v/>
      </c>
      <c r="FS53" s="33" t="str">
        <f t="shared" si="57"/>
        <v/>
      </c>
      <c r="FT53" s="32"/>
      <c r="FU53" s="33" t="str">
        <f>IF(ISBLANK(FT53),"",VLOOKUP(FT53,role!A:E,2,FALSE))</f>
        <v/>
      </c>
      <c r="FV53" s="33" t="str">
        <f>IF(ISBLANK(FT53),"",VLOOKUP(FT53,role!A:E,3,FALSE))</f>
        <v/>
      </c>
      <c r="FW53" s="33" t="str">
        <f>IF(ISBLANK(FT53),"",VLOOKUP(FT53,role!A:E,4,FALSE))</f>
        <v/>
      </c>
      <c r="FX53" s="33" t="str">
        <f>IF(ISBLANK(FT53),"",VLOOKUP(FT53,role!A:E,5,FALSE))</f>
        <v/>
      </c>
      <c r="GE53" s="32"/>
      <c r="GF53" s="32"/>
      <c r="GG53" s="41"/>
      <c r="GH53" s="32"/>
      <c r="GI53" s="33" t="str">
        <f t="shared" si="58"/>
        <v/>
      </c>
      <c r="GJ53" s="33" t="str">
        <f t="shared" si="59"/>
        <v/>
      </c>
      <c r="GK53" s="33" t="str">
        <f t="shared" si="60"/>
        <v/>
      </c>
      <c r="GL53" s="32"/>
      <c r="GM53" s="33" t="str">
        <f>IF(ISBLANK(GL53),"",VLOOKUP(GL53,role!A:E,2,FALSE))</f>
        <v/>
      </c>
      <c r="GN53" s="33" t="str">
        <f>IF(ISBLANK(GL53),"",VLOOKUP(GL53,role!A:E,3,FALSE))</f>
        <v/>
      </c>
      <c r="GO53" s="33" t="str">
        <f>IF(ISBLANK(GL53),"",VLOOKUP(GL53,role!A:E,4,FALSE))</f>
        <v/>
      </c>
      <c r="GP53" s="33" t="str">
        <f>IF(ISBLANK(GL53),"",VLOOKUP(GL53,role!A:E,5,FALSE))</f>
        <v/>
      </c>
      <c r="GW53" s="32"/>
      <c r="GX53" s="32"/>
      <c r="GY53" s="41"/>
      <c r="GZ53" s="32"/>
      <c r="HA53" s="33" t="str">
        <f t="shared" si="61"/>
        <v/>
      </c>
      <c r="HB53" s="33" t="str">
        <f t="shared" si="62"/>
        <v/>
      </c>
      <c r="HC53" s="33" t="str">
        <f t="shared" si="63"/>
        <v/>
      </c>
      <c r="HD53" s="32"/>
      <c r="HE53" s="33" t="str">
        <f>IF(ISBLANK(HD53),"",VLOOKUP(HD53,role!A:E,2,FALSE))</f>
        <v/>
      </c>
      <c r="HF53" s="33" t="str">
        <f>IF(ISBLANK(HD53),"",VLOOKUP(HD53,role!A:E,3,FALSE))</f>
        <v/>
      </c>
      <c r="HG53" s="33" t="str">
        <f>IF(ISBLANK(HD53),"",VLOOKUP(HD53,role!A:E,4,FALSE))</f>
        <v/>
      </c>
      <c r="HH53" s="33" t="str">
        <f>IF(ISBLANK(HD53),"",VLOOKUP(HD53,role!A:E,5,FALSE))</f>
        <v/>
      </c>
      <c r="HO53" s="32"/>
      <c r="HP53" s="32"/>
      <c r="HQ53" s="34"/>
      <c r="HR53" s="32"/>
      <c r="HS53" s="32"/>
      <c r="HT53" s="33" t="str">
        <f t="shared" si="64"/>
        <v/>
      </c>
      <c r="HU53" s="33" t="str">
        <f t="shared" si="65"/>
        <v/>
      </c>
      <c r="HV53" s="33" t="str">
        <f t="shared" si="66"/>
        <v/>
      </c>
      <c r="HW53" s="32"/>
      <c r="HX53" s="33" t="str">
        <f>IF(ISBLANK(HW53),"",VLOOKUP(HW53,role!A:E,2,FALSE))</f>
        <v/>
      </c>
      <c r="HY53" s="33" t="str">
        <f>IF(ISBLANK(HW53),"",VLOOKUP(HW53,role!A:E,3,FALSE))</f>
        <v/>
      </c>
      <c r="HZ53" s="33" t="str">
        <f>IF(ISBLANK(HW53),"",VLOOKUP(HW53,role!A:E,4,FALSE))</f>
        <v/>
      </c>
      <c r="IA53" s="33" t="str">
        <f>IF(ISBLANK(HW53),"",VLOOKUP(HW53,role!A:E,5,FALSE))</f>
        <v/>
      </c>
      <c r="IH53" s="32"/>
      <c r="II53" s="32"/>
      <c r="IJ53" s="41"/>
      <c r="IK53" s="32"/>
      <c r="IL53" s="33" t="str">
        <f t="shared" si="67"/>
        <v/>
      </c>
      <c r="IM53" s="33" t="str">
        <f t="shared" si="68"/>
        <v/>
      </c>
      <c r="IN53" s="33" t="str">
        <f t="shared" si="69"/>
        <v/>
      </c>
      <c r="IO53" s="32"/>
      <c r="IP53" s="33" t="str">
        <f>IF(ISBLANK(IO53),"",VLOOKUP(IO53,role!A:E,2,FALSE))</f>
        <v/>
      </c>
      <c r="IQ53" s="33" t="str">
        <f>IF(ISBLANK(IO53),"",VLOOKUP(IO53,role!A:E,3,FALSE))</f>
        <v/>
      </c>
      <c r="IR53" s="33" t="str">
        <f>IF(ISBLANK(IO53),"",VLOOKUP(IO53,role!A:E,4,FALSE))</f>
        <v/>
      </c>
      <c r="IS53" s="33" t="str">
        <f>IF(ISBLANK(IO53),"",VLOOKUP(IO53,role!A:E,5,FALSE))</f>
        <v/>
      </c>
      <c r="IZ53" s="32"/>
      <c r="JA53" s="32"/>
      <c r="JB53" s="41"/>
      <c r="JC53" s="32"/>
      <c r="JD53" s="33" t="str">
        <f t="shared" si="70"/>
        <v/>
      </c>
      <c r="JE53" s="33" t="str">
        <f t="shared" si="71"/>
        <v/>
      </c>
      <c r="JF53" s="33" t="str">
        <f t="shared" si="72"/>
        <v/>
      </c>
      <c r="JG53" s="32"/>
      <c r="JH53" s="33" t="str">
        <f>IF(ISBLANK(JG53),"",VLOOKUP(JG53,role!A:E,2,FALSE))</f>
        <v/>
      </c>
      <c r="JI53" s="33" t="str">
        <f>IF(ISBLANK(JG53),"",VLOOKUP(JG53,role!A:E,3,FALSE))</f>
        <v/>
      </c>
      <c r="JJ53" s="33" t="str">
        <f>IF(ISBLANK(JG53),"",VLOOKUP(JG53,role!A:E,4,FALSE))</f>
        <v/>
      </c>
      <c r="JK53" s="33" t="str">
        <f>IF(ISBLANK(JG53),"",VLOOKUP(JG53,role!A:E,5,FALSE))</f>
        <v/>
      </c>
      <c r="JR53" s="32"/>
      <c r="JS53" s="32"/>
      <c r="JT53" s="41"/>
      <c r="JU53" s="32"/>
      <c r="JV53" s="33" t="str">
        <f t="shared" si="73"/>
        <v/>
      </c>
      <c r="JW53" s="33" t="str">
        <f t="shared" si="74"/>
        <v/>
      </c>
      <c r="JX53" s="33" t="str">
        <f t="shared" si="75"/>
        <v/>
      </c>
      <c r="JY53" s="32"/>
      <c r="JZ53" s="33" t="str">
        <f>IF(ISBLANK(JY53),"",VLOOKUP(JY53,role!A:E,2,FALSE))</f>
        <v/>
      </c>
      <c r="KA53" s="33" t="str">
        <f>IF(ISBLANK(JY53),"",VLOOKUP(JY53,role!A:E,3,FALSE))</f>
        <v/>
      </c>
      <c r="KB53" s="33" t="str">
        <f>IF(ISBLANK(JY53),"",VLOOKUP(JY53,role!A:E,4,FALSE))</f>
        <v/>
      </c>
      <c r="KC53" s="33" t="str">
        <f>IF(ISBLANK(JY53),"",VLOOKUP(JY53,role!A:E,5,FALSE))</f>
        <v/>
      </c>
      <c r="KJ53" s="32"/>
      <c r="KK53" s="32"/>
      <c r="KL53" s="41"/>
      <c r="KM53" s="32"/>
      <c r="KN53" s="33" t="str">
        <f t="shared" si="76"/>
        <v/>
      </c>
      <c r="KO53" s="33" t="str">
        <f t="shared" si="77"/>
        <v/>
      </c>
      <c r="KP53" s="33" t="str">
        <f t="shared" si="78"/>
        <v/>
      </c>
      <c r="KQ53" s="32"/>
      <c r="KR53" s="33" t="str">
        <f>IF(ISBLANK(KQ53),"",VLOOKUP(KQ53,role!A:E,2,FALSE))</f>
        <v/>
      </c>
      <c r="KS53" s="33" t="str">
        <f>IF(ISBLANK(KQ53),"",VLOOKUP(KQ53,role!A:E,3,FALSE))</f>
        <v/>
      </c>
      <c r="KT53" s="33" t="str">
        <f>IF(ISBLANK(KQ53),"",VLOOKUP(KQ53,role!A:E,4,FALSE))</f>
        <v/>
      </c>
      <c r="KU53" s="33" t="str">
        <f>IF(ISBLANK(KQ53),"",VLOOKUP(KQ53,role!A:E,5,FALSE))</f>
        <v/>
      </c>
      <c r="LB53" s="32"/>
      <c r="LC53" s="32"/>
      <c r="LD53" s="41"/>
      <c r="LE53" s="32"/>
      <c r="LF53" s="33" t="str">
        <f t="shared" si="79"/>
        <v/>
      </c>
      <c r="LG53" s="33" t="str">
        <f t="shared" si="80"/>
        <v/>
      </c>
      <c r="LH53" s="33" t="str">
        <f t="shared" si="81"/>
        <v/>
      </c>
      <c r="LI53" s="32"/>
      <c r="LJ53" s="33" t="str">
        <f>IF(ISBLANK(LI53),"",VLOOKUP(LI53,role!A:E,2,FALSE))</f>
        <v/>
      </c>
      <c r="LK53" s="33" t="str">
        <f>IF(ISBLANK(LI53),"",VLOOKUP(LI53,role!A:E,3,FALSE))</f>
        <v/>
      </c>
      <c r="LL53" s="33" t="str">
        <f>IF(ISBLANK(LI53),"",VLOOKUP(LI53,role!A:E,4,FALSE))</f>
        <v/>
      </c>
      <c r="LM53" s="33" t="str">
        <f>IF(ISBLANK(LI53),"",VLOOKUP(LI53,role!A:E,5,FALSE))</f>
        <v/>
      </c>
      <c r="LT53" s="32"/>
      <c r="LU53" s="32"/>
      <c r="LV53" s="41"/>
      <c r="LW53" s="32"/>
      <c r="LX53" s="33" t="str">
        <f t="shared" si="82"/>
        <v/>
      </c>
      <c r="LY53" s="33" t="str">
        <f t="shared" si="83"/>
        <v/>
      </c>
      <c r="LZ53" s="33" t="str">
        <f t="shared" si="84"/>
        <v/>
      </c>
      <c r="MA53" s="32"/>
      <c r="MB53" s="33" t="str">
        <f>IF(ISBLANK(MA53),"",VLOOKUP(MA53,role!A:E,2,FALSE))</f>
        <v/>
      </c>
      <c r="MC53" s="33" t="str">
        <f>IF(ISBLANK(MA53),"",VLOOKUP(MA53,role!A:E,3,FALSE))</f>
        <v/>
      </c>
      <c r="MD53" s="33" t="str">
        <f>IF(ISBLANK(MA53),"",VLOOKUP(MA53,role!A:E,4,FALSE))</f>
        <v/>
      </c>
      <c r="ME53" s="33" t="str">
        <f>IF(ISBLANK(MA53),"",VLOOKUP(MA53,role!A:E,5,FALSE))</f>
        <v/>
      </c>
      <c r="ML53" s="32"/>
      <c r="MM53" s="32"/>
      <c r="MN53" s="41"/>
      <c r="MO53" s="32"/>
      <c r="MP53" s="33" t="str">
        <f t="shared" si="85"/>
        <v/>
      </c>
      <c r="MQ53" s="33" t="str">
        <f t="shared" si="86"/>
        <v/>
      </c>
      <c r="MR53" s="33" t="str">
        <f t="shared" si="87"/>
        <v/>
      </c>
      <c r="MS53" s="32"/>
      <c r="MT53" s="33" t="str">
        <f>IF(ISBLANK(MS53),"",VLOOKUP(MS53,role!A:E,2,FALSE))</f>
        <v/>
      </c>
      <c r="MU53" s="33" t="str">
        <f>IF(ISBLANK(MS53),"",VLOOKUP(MS53,role!A:E,3,FALSE))</f>
        <v/>
      </c>
      <c r="MV53" s="33" t="str">
        <f>IF(ISBLANK(MS53),"",VLOOKUP(MS53,role!A:E,4,FALSE))</f>
        <v/>
      </c>
      <c r="MW53" s="33" t="str">
        <f>IF(ISBLANK(MS53),"",VLOOKUP(MS53,role!A:E,5,FALSE))</f>
        <v/>
      </c>
      <c r="ND53" s="32"/>
      <c r="NE53" s="32"/>
      <c r="NF53" s="41"/>
      <c r="NG53" s="32"/>
      <c r="NH53" s="33" t="str">
        <f t="shared" si="88"/>
        <v/>
      </c>
      <c r="NI53" s="33" t="str">
        <f t="shared" si="89"/>
        <v/>
      </c>
      <c r="NJ53" s="33" t="str">
        <f t="shared" si="90"/>
        <v/>
      </c>
      <c r="NK53" s="32"/>
      <c r="NL53" s="33" t="str">
        <f>IF(ISBLANK(NK53),"",VLOOKUP(NK53,role!A:E,2,FALSE))</f>
        <v/>
      </c>
      <c r="NM53" s="33" t="str">
        <f>IF(ISBLANK(NK53),"",VLOOKUP(NK53,role!A:E,3,FALSE))</f>
        <v/>
      </c>
      <c r="NN53" s="33" t="str">
        <f>IF(ISBLANK(NK53),"",VLOOKUP(NK53,role!A:E,4,FALSE))</f>
        <v/>
      </c>
      <c r="NO53" s="33" t="str">
        <f>IF(ISBLANK(NK53),"",VLOOKUP(NK53,role!A:E,5,FALSE))</f>
        <v/>
      </c>
      <c r="NV53" s="32"/>
      <c r="NW53" s="32"/>
      <c r="NX53" s="41"/>
      <c r="NY53" s="32"/>
      <c r="NZ53" s="33" t="str">
        <f t="shared" si="91"/>
        <v/>
      </c>
      <c r="OA53" s="33" t="str">
        <f t="shared" si="92"/>
        <v/>
      </c>
      <c r="OB53" s="33" t="str">
        <f t="shared" si="93"/>
        <v/>
      </c>
      <c r="OC53" s="32"/>
      <c r="OD53" s="33" t="str">
        <f>IF(ISBLANK(OC53),"",VLOOKUP(OC53,role!A:E,2,FALSE))</f>
        <v/>
      </c>
      <c r="OE53" s="33" t="str">
        <f>IF(ISBLANK(OC53),"",VLOOKUP(OC53,role!A:E,3,FALSE))</f>
        <v/>
      </c>
      <c r="OF53" s="33" t="str">
        <f>IF(ISBLANK(OC53),"",VLOOKUP(OC53,role!A:E,4,FALSE))</f>
        <v/>
      </c>
      <c r="OG53" s="33" t="str">
        <f>IF(ISBLANK(OC53),"",VLOOKUP(OC53,role!A:E,5,FALSE))</f>
        <v/>
      </c>
      <c r="OR53" s="36" t="str">
        <f t="shared" si="94"/>
        <v/>
      </c>
      <c r="OS53" s="33" t="str">
        <f t="shared" si="95"/>
        <v/>
      </c>
      <c r="OT53" s="33" t="str">
        <f t="shared" si="226"/>
        <v/>
      </c>
      <c r="OU53" s="33" t="str">
        <f t="shared" si="227"/>
        <v/>
      </c>
      <c r="OV53" s="33" t="str">
        <f t="shared" si="228"/>
        <v/>
      </c>
      <c r="OW53" s="33" t="str">
        <f t="shared" si="229"/>
        <v/>
      </c>
      <c r="OY53" s="36" t="str">
        <f t="shared" si="100"/>
        <v/>
      </c>
      <c r="OZ53" s="33" t="str">
        <f t="shared" si="101"/>
        <v/>
      </c>
      <c r="PA53" s="33" t="str">
        <f t="shared" si="102"/>
        <v/>
      </c>
      <c r="PB53" s="33" t="str">
        <f t="shared" si="103"/>
        <v/>
      </c>
      <c r="PC53" s="33" t="str">
        <f t="shared" si="104"/>
        <v/>
      </c>
      <c r="PD53" s="33" t="str">
        <f t="shared" si="105"/>
        <v/>
      </c>
      <c r="PF53" s="36" t="str">
        <f t="shared" si="106"/>
        <v/>
      </c>
      <c r="PG53" s="33" t="str">
        <f t="shared" si="107"/>
        <v/>
      </c>
      <c r="PH53" s="33" t="str">
        <f t="shared" si="108"/>
        <v/>
      </c>
      <c r="PI53" s="33" t="str">
        <f t="shared" si="109"/>
        <v/>
      </c>
      <c r="PJ53" s="33" t="str">
        <f t="shared" si="110"/>
        <v/>
      </c>
      <c r="PK53" s="33" t="str">
        <f t="shared" si="111"/>
        <v/>
      </c>
      <c r="PM53" s="36" t="str">
        <f t="shared" si="112"/>
        <v/>
      </c>
      <c r="PN53" s="33" t="str">
        <f t="shared" si="113"/>
        <v/>
      </c>
      <c r="PO53" s="33" t="str">
        <f t="shared" si="114"/>
        <v/>
      </c>
      <c r="PP53" s="33" t="str">
        <f t="shared" si="115"/>
        <v/>
      </c>
      <c r="PQ53" s="33" t="str">
        <f t="shared" si="116"/>
        <v/>
      </c>
      <c r="PR53" s="33" t="str">
        <f t="shared" si="117"/>
        <v/>
      </c>
      <c r="PT53" s="36" t="str">
        <f t="shared" si="118"/>
        <v/>
      </c>
      <c r="PU53" s="33" t="str">
        <f t="shared" si="119"/>
        <v/>
      </c>
      <c r="PV53" s="33" t="str">
        <f t="shared" si="120"/>
        <v/>
      </c>
      <c r="PW53" s="33" t="str">
        <f t="shared" si="121"/>
        <v/>
      </c>
      <c r="PX53" s="33" t="str">
        <f t="shared" si="122"/>
        <v/>
      </c>
      <c r="PY53" s="33" t="str">
        <f t="shared" si="123"/>
        <v/>
      </c>
      <c r="QB53" s="36" t="str">
        <f t="shared" si="124"/>
        <v/>
      </c>
      <c r="QC53" s="33" t="str">
        <f t="shared" si="125"/>
        <v/>
      </c>
      <c r="QD53" s="33" t="str">
        <f t="shared" si="126"/>
        <v/>
      </c>
      <c r="QE53" s="33" t="str">
        <f t="shared" si="127"/>
        <v/>
      </c>
      <c r="QF53" s="33" t="str">
        <f t="shared" si="128"/>
        <v/>
      </c>
      <c r="QG53" s="33" t="str">
        <f t="shared" si="129"/>
        <v/>
      </c>
      <c r="QI53" s="36" t="str">
        <f t="shared" si="130"/>
        <v/>
      </c>
      <c r="QJ53" s="33" t="str">
        <f t="shared" si="131"/>
        <v/>
      </c>
      <c r="QK53" s="33" t="str">
        <f t="shared" si="132"/>
        <v/>
      </c>
      <c r="QL53" s="33" t="str">
        <f t="shared" si="133"/>
        <v/>
      </c>
      <c r="QM53" s="33" t="str">
        <f t="shared" si="134"/>
        <v/>
      </c>
      <c r="QN53" s="33" t="str">
        <f t="shared" si="135"/>
        <v/>
      </c>
      <c r="QP53" s="36" t="str">
        <f t="shared" si="136"/>
        <v/>
      </c>
      <c r="QQ53" s="33" t="str">
        <f t="shared" si="137"/>
        <v/>
      </c>
      <c r="QR53" s="33" t="str">
        <f t="shared" si="138"/>
        <v/>
      </c>
      <c r="QS53" s="33" t="str">
        <f t="shared" si="139"/>
        <v/>
      </c>
      <c r="QT53" s="33" t="str">
        <f t="shared" si="140"/>
        <v/>
      </c>
      <c r="QU53" s="33" t="str">
        <f t="shared" si="141"/>
        <v/>
      </c>
      <c r="QW53" s="36" t="str">
        <f t="shared" si="142"/>
        <v/>
      </c>
      <c r="QX53" s="33" t="str">
        <f t="shared" si="143"/>
        <v/>
      </c>
      <c r="QY53" s="33" t="str">
        <f t="shared" si="144"/>
        <v/>
      </c>
      <c r="QZ53" s="33" t="str">
        <f t="shared" si="145"/>
        <v/>
      </c>
      <c r="RA53" s="33" t="str">
        <f t="shared" si="146"/>
        <v/>
      </c>
      <c r="RB53" s="33" t="str">
        <f t="shared" si="147"/>
        <v/>
      </c>
      <c r="RD53" s="36" t="str">
        <f t="shared" si="148"/>
        <v/>
      </c>
      <c r="RE53" s="33" t="str">
        <f t="shared" si="149"/>
        <v/>
      </c>
      <c r="RF53" s="33" t="str">
        <f t="shared" si="150"/>
        <v/>
      </c>
      <c r="RG53" s="33" t="str">
        <f t="shared" si="151"/>
        <v/>
      </c>
      <c r="RH53" s="33" t="str">
        <f t="shared" si="152"/>
        <v/>
      </c>
      <c r="RI53" s="33" t="str">
        <f t="shared" si="153"/>
        <v/>
      </c>
      <c r="RM53" s="33" t="str">
        <f t="shared" si="154"/>
        <v/>
      </c>
      <c r="RO53" s="33" t="str">
        <f t="shared" si="155"/>
        <v/>
      </c>
      <c r="RQ53" s="33" t="str">
        <f t="shared" si="156"/>
        <v/>
      </c>
      <c r="RS53" s="33" t="str">
        <f t="shared" si="156"/>
        <v/>
      </c>
      <c r="RU53" s="33" t="str">
        <f t="shared" ref="RU53" si="853">IF(ISBLANK(RT53),"","topic")</f>
        <v/>
      </c>
      <c r="RW53" s="33" t="str">
        <f t="shared" ref="RW53" si="854">IF(ISBLANK(RV53),"","topic")</f>
        <v/>
      </c>
      <c r="RY53" s="33" t="str">
        <f t="shared" ref="RY53" si="855">IF(ISBLANK(RX53),"","topic")</f>
        <v/>
      </c>
      <c r="SA53" s="33" t="str">
        <f t="shared" ref="SA53" si="856">IF(ISBLANK(RZ53),"","topic")</f>
        <v/>
      </c>
      <c r="SC53" s="33" t="str">
        <f t="shared" ref="SC53" si="857">IF(ISBLANK(SB53),"","topic")</f>
        <v/>
      </c>
      <c r="SE53" s="33" t="str">
        <f t="shared" ref="SE53" si="858">IF(ISBLANK(SD53),"","topic")</f>
        <v/>
      </c>
      <c r="SG53" s="33" t="str">
        <f t="shared" ref="SG53" si="859">IF(ISBLANK(SF53),"","topic")</f>
        <v/>
      </c>
      <c r="SJ53" s="33" t="str">
        <f t="shared" si="164"/>
        <v/>
      </c>
      <c r="SL53" s="33" t="str">
        <f t="shared" si="165"/>
        <v/>
      </c>
      <c r="SN53" s="33" t="str">
        <f t="shared" si="166"/>
        <v/>
      </c>
      <c r="SP53" s="33" t="str">
        <f t="shared" si="167"/>
        <v/>
      </c>
      <c r="SR53" s="33" t="str">
        <f t="shared" si="168"/>
        <v/>
      </c>
      <c r="SU53" s="33" t="str">
        <f t="shared" si="169"/>
        <v/>
      </c>
      <c r="SW53" s="33" t="str">
        <f t="shared" si="169"/>
        <v/>
      </c>
      <c r="SY53" s="33" t="str">
        <f t="shared" si="169"/>
        <v/>
      </c>
      <c r="TA53" s="33" t="str">
        <f t="shared" si="169"/>
        <v/>
      </c>
      <c r="TC53" s="33" t="str">
        <f t="shared" si="170"/>
        <v/>
      </c>
      <c r="TF53" s="33" t="str">
        <f t="shared" si="171"/>
        <v/>
      </c>
      <c r="TH53" s="33" t="str">
        <f t="shared" si="171"/>
        <v/>
      </c>
      <c r="TJ53" s="33" t="str">
        <f t="shared" ref="TJ53" si="860">IF(ISBLANK(TI53),"","geographic")</f>
        <v/>
      </c>
      <c r="TL53" s="33" t="str">
        <f t="shared" ref="TL53" si="861">IF(ISBLANK(TK53),"","geographic")</f>
        <v/>
      </c>
      <c r="TN53" s="33" t="str">
        <f t="shared" ref="TN53" si="862">IF(ISBLANK(TM53),"","geographic")</f>
        <v/>
      </c>
      <c r="TQ53" s="33" t="str">
        <f t="shared" si="175"/>
        <v/>
      </c>
      <c r="TS53" s="33" t="str">
        <f t="shared" si="175"/>
        <v/>
      </c>
      <c r="TU53" s="33" t="str">
        <f t="shared" ref="TU53" si="863">IF(ISBLANK(TT53),"","temporal")</f>
        <v/>
      </c>
      <c r="TW53" s="33" t="str">
        <f t="shared" ref="TW53" si="864">IF(ISBLANK(TV53),"","temporal")</f>
        <v/>
      </c>
      <c r="TY53" s="33" t="str">
        <f t="shared" ref="TY53" si="865">IF(ISBLANK(TX53),"","temporal")</f>
        <v/>
      </c>
      <c r="UA53" s="32"/>
      <c r="UB53" s="33" t="str">
        <f t="shared" si="179"/>
        <v/>
      </c>
      <c r="UC53" s="33" t="str">
        <f t="shared" si="180"/>
        <v/>
      </c>
      <c r="UD53" s="32"/>
      <c r="UE53" s="33" t="str">
        <f t="shared" si="181"/>
        <v/>
      </c>
      <c r="UF53" s="33" t="str">
        <f t="shared" si="259"/>
        <v/>
      </c>
      <c r="UG53" s="32"/>
      <c r="UH53" s="33" t="str">
        <f t="shared" si="183"/>
        <v/>
      </c>
      <c r="UI53" s="33" t="str">
        <f t="shared" si="184"/>
        <v/>
      </c>
      <c r="UJ53" s="32"/>
      <c r="UK53" s="33" t="str">
        <f t="shared" si="185"/>
        <v/>
      </c>
      <c r="UL53" s="33" t="str">
        <f t="shared" si="186"/>
        <v/>
      </c>
      <c r="UM53" s="32"/>
      <c r="UN53" s="33" t="str">
        <f t="shared" si="187"/>
        <v/>
      </c>
      <c r="UO53" s="33" t="str">
        <f t="shared" si="188"/>
        <v/>
      </c>
      <c r="UR53" s="36" t="str">
        <f t="shared" si="189"/>
        <v/>
      </c>
      <c r="US53" s="36" t="str">
        <f t="shared" si="626"/>
        <v/>
      </c>
      <c r="UU53" s="36" t="str">
        <f t="shared" si="190"/>
        <v/>
      </c>
      <c r="UV53" s="36" t="str">
        <f t="shared" si="627"/>
        <v/>
      </c>
      <c r="UX53" s="36" t="str">
        <f t="shared" si="191"/>
        <v/>
      </c>
      <c r="UY53" s="36" t="str">
        <f t="shared" si="628"/>
        <v/>
      </c>
      <c r="VA53" s="36" t="str">
        <f t="shared" si="192"/>
        <v/>
      </c>
      <c r="VB53" s="36" t="str">
        <f t="shared" si="629"/>
        <v/>
      </c>
      <c r="VD53" s="36" t="str">
        <f t="shared" si="193"/>
        <v/>
      </c>
      <c r="VE53" s="36" t="str">
        <f t="shared" si="630"/>
        <v/>
      </c>
      <c r="VH53" s="36" t="str">
        <f t="shared" si="194"/>
        <v/>
      </c>
      <c r="VI53" s="36" t="str">
        <f t="shared" si="631"/>
        <v/>
      </c>
      <c r="VK53" s="36" t="str">
        <f t="shared" si="195"/>
        <v/>
      </c>
      <c r="VL53" s="36" t="str">
        <f t="shared" si="632"/>
        <v/>
      </c>
      <c r="VN53" s="36" t="str">
        <f t="shared" si="196"/>
        <v/>
      </c>
      <c r="VO53" s="36" t="str">
        <f t="shared" si="633"/>
        <v/>
      </c>
      <c r="VQ53" s="36" t="str">
        <f t="shared" si="197"/>
        <v/>
      </c>
      <c r="VR53" s="36" t="str">
        <f t="shared" si="634"/>
        <v/>
      </c>
      <c r="VT53" s="36" t="str">
        <f t="shared" si="198"/>
        <v/>
      </c>
      <c r="VU53" s="36" t="str">
        <f t="shared" si="635"/>
        <v/>
      </c>
      <c r="VY53" s="33" t="str">
        <f t="shared" si="243"/>
        <v/>
      </c>
      <c r="WB53" s="36" t="str">
        <f t="shared" si="199"/>
        <v/>
      </c>
      <c r="WC53" s="33" t="str">
        <f t="shared" si="200"/>
        <v/>
      </c>
      <c r="WD53" s="32"/>
      <c r="WE53" s="32"/>
      <c r="WF53" s="36" t="str">
        <f t="shared" si="201"/>
        <v/>
      </c>
      <c r="WG53" s="33" t="str">
        <f t="shared" si="202"/>
        <v/>
      </c>
      <c r="WH53" s="32"/>
      <c r="WI53" s="32"/>
      <c r="WJ53" s="36" t="str">
        <f t="shared" si="203"/>
        <v/>
      </c>
      <c r="WK53" s="33" t="str">
        <f t="shared" si="204"/>
        <v/>
      </c>
      <c r="WL53" s="32"/>
      <c r="WM53" s="32"/>
      <c r="WN53" s="36" t="str">
        <f t="shared" si="205"/>
        <v/>
      </c>
      <c r="WO53" s="33" t="str">
        <f t="shared" si="206"/>
        <v/>
      </c>
      <c r="WP53" s="33"/>
      <c r="WQ53" s="32"/>
      <c r="WR53" s="36" t="str">
        <f t="shared" si="207"/>
        <v/>
      </c>
      <c r="WS53" s="33" t="str">
        <f t="shared" si="208"/>
        <v/>
      </c>
      <c r="WU53" s="33" t="str">
        <f t="shared" si="636"/>
        <v/>
      </c>
      <c r="WV53" s="33" t="str">
        <f t="shared" si="637"/>
        <v/>
      </c>
      <c r="WW53" s="33" t="str">
        <f t="shared" si="638"/>
        <v/>
      </c>
      <c r="WX53" s="33" t="str">
        <f t="shared" si="639"/>
        <v/>
      </c>
      <c r="WY53" s="33" t="str">
        <f t="shared" si="640"/>
        <v/>
      </c>
      <c r="WZ53" s="33" t="str">
        <f t="shared" si="641"/>
        <v/>
      </c>
      <c r="XA53" s="33" t="str">
        <f t="shared" si="642"/>
        <v/>
      </c>
      <c r="XB53" s="33" t="str">
        <f t="shared" si="643"/>
        <v/>
      </c>
      <c r="XC53" s="33" t="str">
        <f t="shared" si="644"/>
        <v/>
      </c>
    </row>
    <row r="54" spans="3:627" x14ac:dyDescent="0.35">
      <c r="C54" s="33" t="str">
        <f t="shared" si="21"/>
        <v/>
      </c>
      <c r="E54" s="32" t="str">
        <f t="shared" si="22"/>
        <v/>
      </c>
      <c r="F54" s="33" t="str">
        <f t="shared" si="23"/>
        <v/>
      </c>
      <c r="G54" s="33" t="str">
        <f t="shared" si="24"/>
        <v/>
      </c>
      <c r="J54" s="33" t="str">
        <f t="shared" si="25"/>
        <v/>
      </c>
      <c r="K54" s="33" t="str">
        <f t="shared" si="26"/>
        <v/>
      </c>
      <c r="L54" s="33" t="str">
        <f t="shared" si="27"/>
        <v/>
      </c>
      <c r="N54" s="33" t="str">
        <f t="shared" si="611"/>
        <v/>
      </c>
      <c r="O54" s="33" t="str">
        <f t="shared" si="612"/>
        <v/>
      </c>
      <c r="Q54" s="33" t="str">
        <f t="shared" si="28"/>
        <v/>
      </c>
      <c r="R54" s="33" t="str">
        <f t="shared" si="29"/>
        <v/>
      </c>
      <c r="U54" s="33" t="str">
        <f t="shared" si="30"/>
        <v/>
      </c>
      <c r="V54" s="33" t="str">
        <f t="shared" si="31"/>
        <v/>
      </c>
      <c r="X54" s="32"/>
      <c r="Y54" s="33" t="str">
        <f>IF(ISBLANK(X54),"",VLOOKUP(X54,resource_type!A:C,3,FALSE))</f>
        <v/>
      </c>
      <c r="Z54" s="33" t="str">
        <f>IF(ISBLANK(X54),"",VLOOKUP(X54,resource_type!A:C,2,FALSE))</f>
        <v/>
      </c>
      <c r="AA54" s="33" t="str">
        <f t="shared" si="32"/>
        <v/>
      </c>
      <c r="AB54" s="33" t="str">
        <f t="shared" si="33"/>
        <v/>
      </c>
      <c r="AC54" s="32"/>
      <c r="AD54" s="33" t="str">
        <f>IF(ISBLANK(AC54),"",VLOOKUP(AC54,resource_type!A:C,3,FALSE))</f>
        <v/>
      </c>
      <c r="AE54" s="32"/>
      <c r="AF54" s="33" t="str">
        <f>IF(ISBLANK(AE54),"",VLOOKUP(AE54,resource_type!A:C,3,FALSE))</f>
        <v/>
      </c>
      <c r="AH54" s="32"/>
      <c r="AI54" s="33" t="str">
        <f t="shared" si="34"/>
        <v/>
      </c>
      <c r="AJ54" s="32"/>
      <c r="AK54" s="33" t="str">
        <f t="shared" si="35"/>
        <v/>
      </c>
      <c r="AL54" s="32"/>
      <c r="AM54" s="33" t="str">
        <f t="shared" si="36"/>
        <v/>
      </c>
      <c r="AP54" s="36" t="str">
        <f t="shared" si="244"/>
        <v/>
      </c>
      <c r="AQ54" s="36" t="str">
        <f t="shared" si="245"/>
        <v/>
      </c>
      <c r="AT54" s="33" t="str">
        <f t="shared" si="222"/>
        <v/>
      </c>
      <c r="AU54" s="33" t="str">
        <f t="shared" si="38"/>
        <v/>
      </c>
      <c r="AV54" s="33" t="str">
        <f t="shared" si="39"/>
        <v/>
      </c>
      <c r="AW54" s="32"/>
      <c r="AX54" s="33" t="str">
        <f>IF(ISBLANK(AW54),"",VLOOKUP(AW54,role!A:E,2,FALSE))</f>
        <v/>
      </c>
      <c r="AY54" s="33" t="str">
        <f>IF(ISBLANK(AW54),"",VLOOKUP(AW54,role!A:E,3,FALSE))</f>
        <v/>
      </c>
      <c r="AZ54" s="33" t="str">
        <f>IF(ISBLANK(AW54),"",VLOOKUP(AW54,role!A:E,4,FALSE))</f>
        <v/>
      </c>
      <c r="BA54" s="33" t="str">
        <f>IF(ISBLANK(AW54),"",VLOOKUP(AW54,role!A:E,5,FALSE))</f>
        <v/>
      </c>
      <c r="BL54" s="33" t="str">
        <f t="shared" si="223"/>
        <v/>
      </c>
      <c r="BM54" s="33" t="str">
        <f t="shared" si="224"/>
        <v/>
      </c>
      <c r="BN54" s="33" t="str">
        <f t="shared" si="225"/>
        <v/>
      </c>
      <c r="BO54" s="32"/>
      <c r="BP54" s="33" t="str">
        <f>IF(ISBLANK(BO54),"",VLOOKUP(BO54,role!A:E,2,FALSE))</f>
        <v/>
      </c>
      <c r="BQ54" s="33" t="str">
        <f>IF(ISBLANK(BO54),"",VLOOKUP(BO54,role!A:E,3,FALSE))</f>
        <v/>
      </c>
      <c r="BR54" s="33" t="str">
        <f>IF(ISBLANK(BO54),"",VLOOKUP(BO54,role!A:E,4,FALSE))</f>
        <v/>
      </c>
      <c r="BS54" s="33" t="str">
        <f>IF(ISBLANK(BO54),"",VLOOKUP(BO54,role!A:E,5,FALSE))</f>
        <v/>
      </c>
      <c r="CD54" s="33" t="str">
        <f t="shared" si="40"/>
        <v/>
      </c>
      <c r="CE54" s="33" t="str">
        <f t="shared" si="41"/>
        <v/>
      </c>
      <c r="CF54" s="33" t="str">
        <f t="shared" si="42"/>
        <v/>
      </c>
      <c r="CG54" s="32"/>
      <c r="CH54" s="33" t="str">
        <f>IF(ISBLANK(CG54),"",VLOOKUP(CG54,role!A:E,2,FALSE))</f>
        <v/>
      </c>
      <c r="CI54" s="33" t="str">
        <f>IF(ISBLANK(CG54),"",VLOOKUP(CG54,role!A:E,3,FALSE))</f>
        <v/>
      </c>
      <c r="CJ54" s="33" t="str">
        <f>IF(ISBLANK(CG54),"",VLOOKUP(CG54,role!A:E,4,FALSE))</f>
        <v/>
      </c>
      <c r="CK54" s="33" t="str">
        <f>IF(ISBLANK(CG54),"",VLOOKUP(CG54,role!A:E,5,FALSE))</f>
        <v/>
      </c>
      <c r="CR54" s="32"/>
      <c r="CS54" s="32"/>
      <c r="CT54" s="41"/>
      <c r="CU54" s="32"/>
      <c r="CV54" s="33" t="str">
        <f t="shared" si="43"/>
        <v/>
      </c>
      <c r="CW54" s="33" t="str">
        <f t="shared" si="44"/>
        <v/>
      </c>
      <c r="CX54" s="33" t="str">
        <f t="shared" si="45"/>
        <v/>
      </c>
      <c r="CY54" s="32"/>
      <c r="CZ54" s="33" t="str">
        <f>IF(ISBLANK(CY54),"",VLOOKUP(CY54,role!A:E,2,FALSE))</f>
        <v/>
      </c>
      <c r="DA54" s="33" t="str">
        <f>IF(ISBLANK(CY54),"",VLOOKUP(CY54,role!A:E,3,FALSE))</f>
        <v/>
      </c>
      <c r="DB54" s="33" t="str">
        <f>IF(ISBLANK(CY54),"",VLOOKUP(CY54,role!A:E,4,FALSE))</f>
        <v/>
      </c>
      <c r="DC54" s="33" t="str">
        <f>IF(ISBLANK(CY54),"",VLOOKUP(CY54,role!A:E,5,FALSE))</f>
        <v/>
      </c>
      <c r="DJ54" s="32"/>
      <c r="DK54" s="32"/>
      <c r="DL54" s="41"/>
      <c r="DM54" s="32"/>
      <c r="DN54" s="33" t="str">
        <f t="shared" si="46"/>
        <v/>
      </c>
      <c r="DO54" s="33" t="str">
        <f t="shared" si="47"/>
        <v/>
      </c>
      <c r="DP54" s="33" t="str">
        <f t="shared" si="48"/>
        <v/>
      </c>
      <c r="DQ54" s="32"/>
      <c r="DR54" s="33" t="str">
        <f>IF(ISBLANK(DQ54),"",VLOOKUP(DQ54,role!A:E,2,FALSE))</f>
        <v/>
      </c>
      <c r="DS54" s="33" t="str">
        <f>IF(ISBLANK(DQ54),"",VLOOKUP(DQ54,role!A:E,3,FALSE))</f>
        <v/>
      </c>
      <c r="DT54" s="33" t="str">
        <f>IF(ISBLANK(DQ54),"",VLOOKUP(DQ54,role!A:E,4,FALSE))</f>
        <v/>
      </c>
      <c r="DU54" s="33" t="str">
        <f>IF(ISBLANK(DQ54),"",VLOOKUP(DQ54,role!A:E,5,FALSE))</f>
        <v/>
      </c>
      <c r="EB54" s="32"/>
      <c r="EC54" s="32"/>
      <c r="ED54" s="34"/>
      <c r="EE54" s="32"/>
      <c r="EF54" s="32"/>
      <c r="EG54" s="33" t="str">
        <f t="shared" si="49"/>
        <v/>
      </c>
      <c r="EH54" s="33" t="str">
        <f t="shared" si="50"/>
        <v/>
      </c>
      <c r="EI54" s="33" t="str">
        <f t="shared" si="51"/>
        <v/>
      </c>
      <c r="EJ54" s="32"/>
      <c r="EK54" s="33" t="str">
        <f>IF(ISBLANK(EJ54),"",VLOOKUP(EJ54,role!A:E,2,FALSE))</f>
        <v/>
      </c>
      <c r="EL54" s="33" t="str">
        <f>IF(ISBLANK(EJ54),"",VLOOKUP(EJ54,role!A:E,3,FALSE))</f>
        <v/>
      </c>
      <c r="EM54" s="33" t="str">
        <f>IF(ISBLANK(EJ54),"",VLOOKUP(EJ54,role!A:E,4,FALSE))</f>
        <v/>
      </c>
      <c r="EN54" s="33" t="str">
        <f>IF(ISBLANK(EJ54),"",VLOOKUP(EJ54,role!A:E,5,FALSE))</f>
        <v/>
      </c>
      <c r="EU54" s="32"/>
      <c r="EV54" s="32"/>
      <c r="EW54" s="41"/>
      <c r="EX54" s="32"/>
      <c r="EY54" s="33" t="str">
        <f t="shared" si="52"/>
        <v/>
      </c>
      <c r="EZ54" s="33" t="str">
        <f t="shared" si="53"/>
        <v/>
      </c>
      <c r="FA54" s="33" t="str">
        <f t="shared" si="54"/>
        <v/>
      </c>
      <c r="FB54" s="32"/>
      <c r="FC54" s="33" t="str">
        <f>IF(ISBLANK(FB54),"",VLOOKUP(FB54,role!A:E,2,FALSE))</f>
        <v/>
      </c>
      <c r="FD54" s="33" t="str">
        <f>IF(ISBLANK(FB54),"",VLOOKUP(FB54,role!A:E,3,FALSE))</f>
        <v/>
      </c>
      <c r="FE54" s="33" t="str">
        <f>IF(ISBLANK(FB54),"",VLOOKUP(FB54,role!A:E,4,FALSE))</f>
        <v/>
      </c>
      <c r="FF54" s="33" t="str">
        <f>IF(ISBLANK(FB54),"",VLOOKUP(FB54,role!A:E,5,FALSE))</f>
        <v/>
      </c>
      <c r="FM54" s="32"/>
      <c r="FN54" s="32"/>
      <c r="FO54" s="41"/>
      <c r="FP54" s="32"/>
      <c r="FQ54" s="33" t="str">
        <f t="shared" si="55"/>
        <v/>
      </c>
      <c r="FR54" s="33" t="str">
        <f t="shared" si="56"/>
        <v/>
      </c>
      <c r="FS54" s="33" t="str">
        <f t="shared" si="57"/>
        <v/>
      </c>
      <c r="FT54" s="32"/>
      <c r="FU54" s="33" t="str">
        <f>IF(ISBLANK(FT54),"",VLOOKUP(FT54,role!A:E,2,FALSE))</f>
        <v/>
      </c>
      <c r="FV54" s="33" t="str">
        <f>IF(ISBLANK(FT54),"",VLOOKUP(FT54,role!A:E,3,FALSE))</f>
        <v/>
      </c>
      <c r="FW54" s="33" t="str">
        <f>IF(ISBLANK(FT54),"",VLOOKUP(FT54,role!A:E,4,FALSE))</f>
        <v/>
      </c>
      <c r="FX54" s="33" t="str">
        <f>IF(ISBLANK(FT54),"",VLOOKUP(FT54,role!A:E,5,FALSE))</f>
        <v/>
      </c>
      <c r="GE54" s="32"/>
      <c r="GF54" s="32"/>
      <c r="GG54" s="41"/>
      <c r="GH54" s="32"/>
      <c r="GI54" s="33" t="str">
        <f t="shared" si="58"/>
        <v/>
      </c>
      <c r="GJ54" s="33" t="str">
        <f t="shared" si="59"/>
        <v/>
      </c>
      <c r="GK54" s="33" t="str">
        <f t="shared" si="60"/>
        <v/>
      </c>
      <c r="GL54" s="32"/>
      <c r="GM54" s="33" t="str">
        <f>IF(ISBLANK(GL54),"",VLOOKUP(GL54,role!A:E,2,FALSE))</f>
        <v/>
      </c>
      <c r="GN54" s="33" t="str">
        <f>IF(ISBLANK(GL54),"",VLOOKUP(GL54,role!A:E,3,FALSE))</f>
        <v/>
      </c>
      <c r="GO54" s="33" t="str">
        <f>IF(ISBLANK(GL54),"",VLOOKUP(GL54,role!A:E,4,FALSE))</f>
        <v/>
      </c>
      <c r="GP54" s="33" t="str">
        <f>IF(ISBLANK(GL54),"",VLOOKUP(GL54,role!A:E,5,FALSE))</f>
        <v/>
      </c>
      <c r="GW54" s="32"/>
      <c r="GX54" s="32"/>
      <c r="GY54" s="41"/>
      <c r="GZ54" s="32"/>
      <c r="HA54" s="33" t="str">
        <f t="shared" si="61"/>
        <v/>
      </c>
      <c r="HB54" s="33" t="str">
        <f t="shared" si="62"/>
        <v/>
      </c>
      <c r="HC54" s="33" t="str">
        <f t="shared" si="63"/>
        <v/>
      </c>
      <c r="HD54" s="32"/>
      <c r="HE54" s="33" t="str">
        <f>IF(ISBLANK(HD54),"",VLOOKUP(HD54,role!A:E,2,FALSE))</f>
        <v/>
      </c>
      <c r="HF54" s="33" t="str">
        <f>IF(ISBLANK(HD54),"",VLOOKUP(HD54,role!A:E,3,FALSE))</f>
        <v/>
      </c>
      <c r="HG54" s="33" t="str">
        <f>IF(ISBLANK(HD54),"",VLOOKUP(HD54,role!A:E,4,FALSE))</f>
        <v/>
      </c>
      <c r="HH54" s="33" t="str">
        <f>IF(ISBLANK(HD54),"",VLOOKUP(HD54,role!A:E,5,FALSE))</f>
        <v/>
      </c>
      <c r="HO54" s="32"/>
      <c r="HP54" s="32"/>
      <c r="HQ54" s="34"/>
      <c r="HR54" s="32"/>
      <c r="HS54" s="32"/>
      <c r="HT54" s="33" t="str">
        <f t="shared" si="64"/>
        <v/>
      </c>
      <c r="HU54" s="33" t="str">
        <f t="shared" si="65"/>
        <v/>
      </c>
      <c r="HV54" s="33" t="str">
        <f t="shared" si="66"/>
        <v/>
      </c>
      <c r="HW54" s="32"/>
      <c r="HX54" s="33" t="str">
        <f>IF(ISBLANK(HW54),"",VLOOKUP(HW54,role!A:E,2,FALSE))</f>
        <v/>
      </c>
      <c r="HY54" s="33" t="str">
        <f>IF(ISBLANK(HW54),"",VLOOKUP(HW54,role!A:E,3,FALSE))</f>
        <v/>
      </c>
      <c r="HZ54" s="33" t="str">
        <f>IF(ISBLANK(HW54),"",VLOOKUP(HW54,role!A:E,4,FALSE))</f>
        <v/>
      </c>
      <c r="IA54" s="33" t="str">
        <f>IF(ISBLANK(HW54),"",VLOOKUP(HW54,role!A:E,5,FALSE))</f>
        <v/>
      </c>
      <c r="IH54" s="32"/>
      <c r="II54" s="32"/>
      <c r="IJ54" s="41"/>
      <c r="IK54" s="32"/>
      <c r="IL54" s="33" t="str">
        <f t="shared" si="67"/>
        <v/>
      </c>
      <c r="IM54" s="33" t="str">
        <f t="shared" si="68"/>
        <v/>
      </c>
      <c r="IN54" s="33" t="str">
        <f t="shared" si="69"/>
        <v/>
      </c>
      <c r="IO54" s="32"/>
      <c r="IP54" s="33" t="str">
        <f>IF(ISBLANK(IO54),"",VLOOKUP(IO54,role!A:E,2,FALSE))</f>
        <v/>
      </c>
      <c r="IQ54" s="33" t="str">
        <f>IF(ISBLANK(IO54),"",VLOOKUP(IO54,role!A:E,3,FALSE))</f>
        <v/>
      </c>
      <c r="IR54" s="33" t="str">
        <f>IF(ISBLANK(IO54),"",VLOOKUP(IO54,role!A:E,4,FALSE))</f>
        <v/>
      </c>
      <c r="IS54" s="33" t="str">
        <f>IF(ISBLANK(IO54),"",VLOOKUP(IO54,role!A:E,5,FALSE))</f>
        <v/>
      </c>
      <c r="IZ54" s="32"/>
      <c r="JA54" s="32"/>
      <c r="JB54" s="41"/>
      <c r="JC54" s="32"/>
      <c r="JD54" s="33" t="str">
        <f t="shared" si="70"/>
        <v/>
      </c>
      <c r="JE54" s="33" t="str">
        <f t="shared" si="71"/>
        <v/>
      </c>
      <c r="JF54" s="33" t="str">
        <f t="shared" si="72"/>
        <v/>
      </c>
      <c r="JG54" s="32"/>
      <c r="JH54" s="33" t="str">
        <f>IF(ISBLANK(JG54),"",VLOOKUP(JG54,role!A:E,2,FALSE))</f>
        <v/>
      </c>
      <c r="JI54" s="33" t="str">
        <f>IF(ISBLANK(JG54),"",VLOOKUP(JG54,role!A:E,3,FALSE))</f>
        <v/>
      </c>
      <c r="JJ54" s="33" t="str">
        <f>IF(ISBLANK(JG54),"",VLOOKUP(JG54,role!A:E,4,FALSE))</f>
        <v/>
      </c>
      <c r="JK54" s="33" t="str">
        <f>IF(ISBLANK(JG54),"",VLOOKUP(JG54,role!A:E,5,FALSE))</f>
        <v/>
      </c>
      <c r="JR54" s="32"/>
      <c r="JS54" s="32"/>
      <c r="JT54" s="41"/>
      <c r="JU54" s="32"/>
      <c r="JV54" s="33" t="str">
        <f t="shared" si="73"/>
        <v/>
      </c>
      <c r="JW54" s="33" t="str">
        <f t="shared" si="74"/>
        <v/>
      </c>
      <c r="JX54" s="33" t="str">
        <f t="shared" si="75"/>
        <v/>
      </c>
      <c r="JY54" s="32"/>
      <c r="JZ54" s="33" t="str">
        <f>IF(ISBLANK(JY54),"",VLOOKUP(JY54,role!A:E,2,FALSE))</f>
        <v/>
      </c>
      <c r="KA54" s="33" t="str">
        <f>IF(ISBLANK(JY54),"",VLOOKUP(JY54,role!A:E,3,FALSE))</f>
        <v/>
      </c>
      <c r="KB54" s="33" t="str">
        <f>IF(ISBLANK(JY54),"",VLOOKUP(JY54,role!A:E,4,FALSE))</f>
        <v/>
      </c>
      <c r="KC54" s="33" t="str">
        <f>IF(ISBLANK(JY54),"",VLOOKUP(JY54,role!A:E,5,FALSE))</f>
        <v/>
      </c>
      <c r="KJ54" s="32"/>
      <c r="KK54" s="32"/>
      <c r="KL54" s="41"/>
      <c r="KM54" s="32"/>
      <c r="KN54" s="33" t="str">
        <f t="shared" si="76"/>
        <v/>
      </c>
      <c r="KO54" s="33" t="str">
        <f t="shared" si="77"/>
        <v/>
      </c>
      <c r="KP54" s="33" t="str">
        <f t="shared" si="78"/>
        <v/>
      </c>
      <c r="KQ54" s="32"/>
      <c r="KR54" s="33" t="str">
        <f>IF(ISBLANK(KQ54),"",VLOOKUP(KQ54,role!A:E,2,FALSE))</f>
        <v/>
      </c>
      <c r="KS54" s="33" t="str">
        <f>IF(ISBLANK(KQ54),"",VLOOKUP(KQ54,role!A:E,3,FALSE))</f>
        <v/>
      </c>
      <c r="KT54" s="33" t="str">
        <f>IF(ISBLANK(KQ54),"",VLOOKUP(KQ54,role!A:E,4,FALSE))</f>
        <v/>
      </c>
      <c r="KU54" s="33" t="str">
        <f>IF(ISBLANK(KQ54),"",VLOOKUP(KQ54,role!A:E,5,FALSE))</f>
        <v/>
      </c>
      <c r="LB54" s="32"/>
      <c r="LC54" s="32"/>
      <c r="LD54" s="41"/>
      <c r="LE54" s="32"/>
      <c r="LF54" s="33" t="str">
        <f t="shared" si="79"/>
        <v/>
      </c>
      <c r="LG54" s="33" t="str">
        <f t="shared" si="80"/>
        <v/>
      </c>
      <c r="LH54" s="33" t="str">
        <f t="shared" si="81"/>
        <v/>
      </c>
      <c r="LI54" s="32"/>
      <c r="LJ54" s="33" t="str">
        <f>IF(ISBLANK(LI54),"",VLOOKUP(LI54,role!A:E,2,FALSE))</f>
        <v/>
      </c>
      <c r="LK54" s="33" t="str">
        <f>IF(ISBLANK(LI54),"",VLOOKUP(LI54,role!A:E,3,FALSE))</f>
        <v/>
      </c>
      <c r="LL54" s="33" t="str">
        <f>IF(ISBLANK(LI54),"",VLOOKUP(LI54,role!A:E,4,FALSE))</f>
        <v/>
      </c>
      <c r="LM54" s="33" t="str">
        <f>IF(ISBLANK(LI54),"",VLOOKUP(LI54,role!A:E,5,FALSE))</f>
        <v/>
      </c>
      <c r="LT54" s="32"/>
      <c r="LU54" s="32"/>
      <c r="LV54" s="41"/>
      <c r="LW54" s="32"/>
      <c r="LX54" s="33" t="str">
        <f t="shared" si="82"/>
        <v/>
      </c>
      <c r="LY54" s="33" t="str">
        <f t="shared" si="83"/>
        <v/>
      </c>
      <c r="LZ54" s="33" t="str">
        <f t="shared" si="84"/>
        <v/>
      </c>
      <c r="MA54" s="32"/>
      <c r="MB54" s="33" t="str">
        <f>IF(ISBLANK(MA54),"",VLOOKUP(MA54,role!A:E,2,FALSE))</f>
        <v/>
      </c>
      <c r="MC54" s="33" t="str">
        <f>IF(ISBLANK(MA54),"",VLOOKUP(MA54,role!A:E,3,FALSE))</f>
        <v/>
      </c>
      <c r="MD54" s="33" t="str">
        <f>IF(ISBLANK(MA54),"",VLOOKUP(MA54,role!A:E,4,FALSE))</f>
        <v/>
      </c>
      <c r="ME54" s="33" t="str">
        <f>IF(ISBLANK(MA54),"",VLOOKUP(MA54,role!A:E,5,FALSE))</f>
        <v/>
      </c>
      <c r="ML54" s="32"/>
      <c r="MM54" s="32"/>
      <c r="MN54" s="41"/>
      <c r="MO54" s="32"/>
      <c r="MP54" s="33" t="str">
        <f t="shared" si="85"/>
        <v/>
      </c>
      <c r="MQ54" s="33" t="str">
        <f t="shared" si="86"/>
        <v/>
      </c>
      <c r="MR54" s="33" t="str">
        <f t="shared" si="87"/>
        <v/>
      </c>
      <c r="MS54" s="32"/>
      <c r="MT54" s="33" t="str">
        <f>IF(ISBLANK(MS54),"",VLOOKUP(MS54,role!A:E,2,FALSE))</f>
        <v/>
      </c>
      <c r="MU54" s="33" t="str">
        <f>IF(ISBLANK(MS54),"",VLOOKUP(MS54,role!A:E,3,FALSE))</f>
        <v/>
      </c>
      <c r="MV54" s="33" t="str">
        <f>IF(ISBLANK(MS54),"",VLOOKUP(MS54,role!A:E,4,FALSE))</f>
        <v/>
      </c>
      <c r="MW54" s="33" t="str">
        <f>IF(ISBLANK(MS54),"",VLOOKUP(MS54,role!A:E,5,FALSE))</f>
        <v/>
      </c>
      <c r="ND54" s="32"/>
      <c r="NE54" s="32"/>
      <c r="NF54" s="41"/>
      <c r="NG54" s="32"/>
      <c r="NH54" s="33" t="str">
        <f t="shared" si="88"/>
        <v/>
      </c>
      <c r="NI54" s="33" t="str">
        <f t="shared" si="89"/>
        <v/>
      </c>
      <c r="NJ54" s="33" t="str">
        <f t="shared" si="90"/>
        <v/>
      </c>
      <c r="NK54" s="32"/>
      <c r="NL54" s="33" t="str">
        <f>IF(ISBLANK(NK54),"",VLOOKUP(NK54,role!A:E,2,FALSE))</f>
        <v/>
      </c>
      <c r="NM54" s="33" t="str">
        <f>IF(ISBLANK(NK54),"",VLOOKUP(NK54,role!A:E,3,FALSE))</f>
        <v/>
      </c>
      <c r="NN54" s="33" t="str">
        <f>IF(ISBLANK(NK54),"",VLOOKUP(NK54,role!A:E,4,FALSE))</f>
        <v/>
      </c>
      <c r="NO54" s="33" t="str">
        <f>IF(ISBLANK(NK54),"",VLOOKUP(NK54,role!A:E,5,FALSE))</f>
        <v/>
      </c>
      <c r="NV54" s="32"/>
      <c r="NW54" s="32"/>
      <c r="NX54" s="41"/>
      <c r="NY54" s="32"/>
      <c r="NZ54" s="33" t="str">
        <f t="shared" si="91"/>
        <v/>
      </c>
      <c r="OA54" s="33" t="str">
        <f t="shared" si="92"/>
        <v/>
      </c>
      <c r="OB54" s="33" t="str">
        <f t="shared" si="93"/>
        <v/>
      </c>
      <c r="OC54" s="32"/>
      <c r="OD54" s="33" t="str">
        <f>IF(ISBLANK(OC54),"",VLOOKUP(OC54,role!A:E,2,FALSE))</f>
        <v/>
      </c>
      <c r="OE54" s="33" t="str">
        <f>IF(ISBLANK(OC54),"",VLOOKUP(OC54,role!A:E,3,FALSE))</f>
        <v/>
      </c>
      <c r="OF54" s="33" t="str">
        <f>IF(ISBLANK(OC54),"",VLOOKUP(OC54,role!A:E,4,FALSE))</f>
        <v/>
      </c>
      <c r="OG54" s="33" t="str">
        <f>IF(ISBLANK(OC54),"",VLOOKUP(OC54,role!A:E,5,FALSE))</f>
        <v/>
      </c>
      <c r="OR54" s="36" t="str">
        <f t="shared" si="94"/>
        <v/>
      </c>
      <c r="OS54" s="33" t="str">
        <f t="shared" si="95"/>
        <v/>
      </c>
      <c r="OT54" s="33" t="str">
        <f t="shared" si="226"/>
        <v/>
      </c>
      <c r="OU54" s="33" t="str">
        <f t="shared" si="227"/>
        <v/>
      </c>
      <c r="OV54" s="33" t="str">
        <f t="shared" si="228"/>
        <v/>
      </c>
      <c r="OW54" s="33" t="str">
        <f t="shared" si="229"/>
        <v/>
      </c>
      <c r="OY54" s="36" t="str">
        <f t="shared" si="100"/>
        <v/>
      </c>
      <c r="OZ54" s="33" t="str">
        <f t="shared" si="101"/>
        <v/>
      </c>
      <c r="PA54" s="33" t="str">
        <f t="shared" si="102"/>
        <v/>
      </c>
      <c r="PB54" s="33" t="str">
        <f t="shared" si="103"/>
        <v/>
      </c>
      <c r="PC54" s="33" t="str">
        <f t="shared" si="104"/>
        <v/>
      </c>
      <c r="PD54" s="33" t="str">
        <f t="shared" si="105"/>
        <v/>
      </c>
      <c r="PF54" s="36" t="str">
        <f t="shared" si="106"/>
        <v/>
      </c>
      <c r="PG54" s="33" t="str">
        <f t="shared" si="107"/>
        <v/>
      </c>
      <c r="PH54" s="33" t="str">
        <f t="shared" si="108"/>
        <v/>
      </c>
      <c r="PI54" s="33" t="str">
        <f t="shared" si="109"/>
        <v/>
      </c>
      <c r="PJ54" s="33" t="str">
        <f t="shared" si="110"/>
        <v/>
      </c>
      <c r="PK54" s="33" t="str">
        <f t="shared" si="111"/>
        <v/>
      </c>
      <c r="PM54" s="36" t="str">
        <f t="shared" si="112"/>
        <v/>
      </c>
      <c r="PN54" s="33" t="str">
        <f t="shared" si="113"/>
        <v/>
      </c>
      <c r="PO54" s="33" t="str">
        <f t="shared" si="114"/>
        <v/>
      </c>
      <c r="PP54" s="33" t="str">
        <f t="shared" si="115"/>
        <v/>
      </c>
      <c r="PQ54" s="33" t="str">
        <f t="shared" si="116"/>
        <v/>
      </c>
      <c r="PR54" s="33" t="str">
        <f t="shared" si="117"/>
        <v/>
      </c>
      <c r="PT54" s="36" t="str">
        <f t="shared" si="118"/>
        <v/>
      </c>
      <c r="PU54" s="33" t="str">
        <f t="shared" si="119"/>
        <v/>
      </c>
      <c r="PV54" s="33" t="str">
        <f t="shared" si="120"/>
        <v/>
      </c>
      <c r="PW54" s="33" t="str">
        <f t="shared" si="121"/>
        <v/>
      </c>
      <c r="PX54" s="33" t="str">
        <f t="shared" si="122"/>
        <v/>
      </c>
      <c r="PY54" s="33" t="str">
        <f t="shared" si="123"/>
        <v/>
      </c>
      <c r="QB54" s="36" t="str">
        <f t="shared" si="124"/>
        <v/>
      </c>
      <c r="QC54" s="33" t="str">
        <f t="shared" si="125"/>
        <v/>
      </c>
      <c r="QD54" s="33" t="str">
        <f t="shared" si="126"/>
        <v/>
      </c>
      <c r="QE54" s="33" t="str">
        <f t="shared" si="127"/>
        <v/>
      </c>
      <c r="QF54" s="33" t="str">
        <f t="shared" si="128"/>
        <v/>
      </c>
      <c r="QG54" s="33" t="str">
        <f t="shared" si="129"/>
        <v/>
      </c>
      <c r="QI54" s="36" t="str">
        <f t="shared" si="130"/>
        <v/>
      </c>
      <c r="QJ54" s="33" t="str">
        <f t="shared" si="131"/>
        <v/>
      </c>
      <c r="QK54" s="33" t="str">
        <f t="shared" si="132"/>
        <v/>
      </c>
      <c r="QL54" s="33" t="str">
        <f t="shared" si="133"/>
        <v/>
      </c>
      <c r="QM54" s="33" t="str">
        <f t="shared" si="134"/>
        <v/>
      </c>
      <c r="QN54" s="33" t="str">
        <f t="shared" si="135"/>
        <v/>
      </c>
      <c r="QP54" s="36" t="str">
        <f t="shared" si="136"/>
        <v/>
      </c>
      <c r="QQ54" s="33" t="str">
        <f t="shared" si="137"/>
        <v/>
      </c>
      <c r="QR54" s="33" t="str">
        <f t="shared" si="138"/>
        <v/>
      </c>
      <c r="QS54" s="33" t="str">
        <f t="shared" si="139"/>
        <v/>
      </c>
      <c r="QT54" s="33" t="str">
        <f t="shared" si="140"/>
        <v/>
      </c>
      <c r="QU54" s="33" t="str">
        <f t="shared" si="141"/>
        <v/>
      </c>
      <c r="QW54" s="36" t="str">
        <f t="shared" si="142"/>
        <v/>
      </c>
      <c r="QX54" s="33" t="str">
        <f t="shared" si="143"/>
        <v/>
      </c>
      <c r="QY54" s="33" t="str">
        <f t="shared" si="144"/>
        <v/>
      </c>
      <c r="QZ54" s="33" t="str">
        <f t="shared" si="145"/>
        <v/>
      </c>
      <c r="RA54" s="33" t="str">
        <f t="shared" si="146"/>
        <v/>
      </c>
      <c r="RB54" s="33" t="str">
        <f t="shared" si="147"/>
        <v/>
      </c>
      <c r="RD54" s="36" t="str">
        <f t="shared" si="148"/>
        <v/>
      </c>
      <c r="RE54" s="33" t="str">
        <f t="shared" si="149"/>
        <v/>
      </c>
      <c r="RF54" s="33" t="str">
        <f t="shared" si="150"/>
        <v/>
      </c>
      <c r="RG54" s="33" t="str">
        <f t="shared" si="151"/>
        <v/>
      </c>
      <c r="RH54" s="33" t="str">
        <f t="shared" si="152"/>
        <v/>
      </c>
      <c r="RI54" s="33" t="str">
        <f t="shared" si="153"/>
        <v/>
      </c>
      <c r="RM54" s="33" t="str">
        <f t="shared" si="154"/>
        <v/>
      </c>
      <c r="RO54" s="33" t="str">
        <f t="shared" si="155"/>
        <v/>
      </c>
      <c r="RQ54" s="33" t="str">
        <f t="shared" si="156"/>
        <v/>
      </c>
      <c r="RS54" s="33" t="str">
        <f t="shared" si="156"/>
        <v/>
      </c>
      <c r="RU54" s="33" t="str">
        <f t="shared" ref="RU54" si="866">IF(ISBLANK(RT54),"","topic")</f>
        <v/>
      </c>
      <c r="RW54" s="33" t="str">
        <f t="shared" ref="RW54" si="867">IF(ISBLANK(RV54),"","topic")</f>
        <v/>
      </c>
      <c r="RY54" s="33" t="str">
        <f t="shared" ref="RY54" si="868">IF(ISBLANK(RX54),"","topic")</f>
        <v/>
      </c>
      <c r="SA54" s="33" t="str">
        <f t="shared" ref="SA54" si="869">IF(ISBLANK(RZ54),"","topic")</f>
        <v/>
      </c>
      <c r="SC54" s="33" t="str">
        <f t="shared" ref="SC54" si="870">IF(ISBLANK(SB54),"","topic")</f>
        <v/>
      </c>
      <c r="SE54" s="33" t="str">
        <f t="shared" ref="SE54" si="871">IF(ISBLANK(SD54),"","topic")</f>
        <v/>
      </c>
      <c r="SG54" s="33" t="str">
        <f t="shared" ref="SG54" si="872">IF(ISBLANK(SF54),"","topic")</f>
        <v/>
      </c>
      <c r="SJ54" s="33" t="str">
        <f t="shared" si="164"/>
        <v/>
      </c>
      <c r="SL54" s="33" t="str">
        <f t="shared" si="165"/>
        <v/>
      </c>
      <c r="SN54" s="33" t="str">
        <f t="shared" si="166"/>
        <v/>
      </c>
      <c r="SP54" s="33" t="str">
        <f t="shared" si="167"/>
        <v/>
      </c>
      <c r="SR54" s="33" t="str">
        <f t="shared" si="168"/>
        <v/>
      </c>
      <c r="SU54" s="33" t="str">
        <f t="shared" si="169"/>
        <v/>
      </c>
      <c r="SW54" s="33" t="str">
        <f t="shared" si="169"/>
        <v/>
      </c>
      <c r="SY54" s="33" t="str">
        <f t="shared" si="169"/>
        <v/>
      </c>
      <c r="TA54" s="33" t="str">
        <f t="shared" si="169"/>
        <v/>
      </c>
      <c r="TC54" s="33" t="str">
        <f t="shared" si="170"/>
        <v/>
      </c>
      <c r="TF54" s="33" t="str">
        <f t="shared" si="171"/>
        <v/>
      </c>
      <c r="TH54" s="33" t="str">
        <f t="shared" si="171"/>
        <v/>
      </c>
      <c r="TJ54" s="33" t="str">
        <f t="shared" ref="TJ54" si="873">IF(ISBLANK(TI54),"","geographic")</f>
        <v/>
      </c>
      <c r="TL54" s="33" t="str">
        <f t="shared" ref="TL54" si="874">IF(ISBLANK(TK54),"","geographic")</f>
        <v/>
      </c>
      <c r="TN54" s="33" t="str">
        <f t="shared" ref="TN54" si="875">IF(ISBLANK(TM54),"","geographic")</f>
        <v/>
      </c>
      <c r="TQ54" s="33" t="str">
        <f t="shared" si="175"/>
        <v/>
      </c>
      <c r="TS54" s="33" t="str">
        <f t="shared" si="175"/>
        <v/>
      </c>
      <c r="TU54" s="33" t="str">
        <f t="shared" ref="TU54" si="876">IF(ISBLANK(TT54),"","temporal")</f>
        <v/>
      </c>
      <c r="TW54" s="33" t="str">
        <f t="shared" ref="TW54" si="877">IF(ISBLANK(TV54),"","temporal")</f>
        <v/>
      </c>
      <c r="TY54" s="33" t="str">
        <f t="shared" ref="TY54" si="878">IF(ISBLANK(TX54),"","temporal")</f>
        <v/>
      </c>
      <c r="UA54" s="32"/>
      <c r="UB54" s="33" t="str">
        <f t="shared" si="179"/>
        <v/>
      </c>
      <c r="UC54" s="33" t="str">
        <f t="shared" si="180"/>
        <v/>
      </c>
      <c r="UD54" s="32"/>
      <c r="UE54" s="33" t="str">
        <f t="shared" si="181"/>
        <v/>
      </c>
      <c r="UF54" s="33" t="str">
        <f t="shared" si="259"/>
        <v/>
      </c>
      <c r="UG54" s="32"/>
      <c r="UH54" s="33" t="str">
        <f t="shared" si="183"/>
        <v/>
      </c>
      <c r="UI54" s="33" t="str">
        <f t="shared" si="184"/>
        <v/>
      </c>
      <c r="UJ54" s="32"/>
      <c r="UK54" s="33" t="str">
        <f t="shared" si="185"/>
        <v/>
      </c>
      <c r="UL54" s="33" t="str">
        <f t="shared" si="186"/>
        <v/>
      </c>
      <c r="UM54" s="32"/>
      <c r="UN54" s="33" t="str">
        <f t="shared" si="187"/>
        <v/>
      </c>
      <c r="UO54" s="33" t="str">
        <f t="shared" si="188"/>
        <v/>
      </c>
      <c r="UR54" s="36" t="str">
        <f t="shared" si="189"/>
        <v/>
      </c>
      <c r="US54" s="36" t="str">
        <f t="shared" si="626"/>
        <v/>
      </c>
      <c r="UU54" s="36" t="str">
        <f t="shared" si="190"/>
        <v/>
      </c>
      <c r="UV54" s="36" t="str">
        <f t="shared" si="627"/>
        <v/>
      </c>
      <c r="UX54" s="36" t="str">
        <f t="shared" si="191"/>
        <v/>
      </c>
      <c r="UY54" s="36" t="str">
        <f t="shared" si="628"/>
        <v/>
      </c>
      <c r="VA54" s="36" t="str">
        <f t="shared" si="192"/>
        <v/>
      </c>
      <c r="VB54" s="36" t="str">
        <f t="shared" si="629"/>
        <v/>
      </c>
      <c r="VD54" s="36" t="str">
        <f t="shared" si="193"/>
        <v/>
      </c>
      <c r="VE54" s="36" t="str">
        <f t="shared" si="630"/>
        <v/>
      </c>
      <c r="VH54" s="36" t="str">
        <f t="shared" si="194"/>
        <v/>
      </c>
      <c r="VI54" s="36" t="str">
        <f t="shared" si="631"/>
        <v/>
      </c>
      <c r="VK54" s="36" t="str">
        <f t="shared" si="195"/>
        <v/>
      </c>
      <c r="VL54" s="36" t="str">
        <f t="shared" si="632"/>
        <v/>
      </c>
      <c r="VN54" s="36" t="str">
        <f t="shared" si="196"/>
        <v/>
      </c>
      <c r="VO54" s="36" t="str">
        <f t="shared" si="633"/>
        <v/>
      </c>
      <c r="VQ54" s="36" t="str">
        <f t="shared" si="197"/>
        <v/>
      </c>
      <c r="VR54" s="36" t="str">
        <f t="shared" si="634"/>
        <v/>
      </c>
      <c r="VT54" s="36" t="str">
        <f t="shared" si="198"/>
        <v/>
      </c>
      <c r="VU54" s="36" t="str">
        <f t="shared" si="635"/>
        <v/>
      </c>
      <c r="VY54" s="33" t="str">
        <f t="shared" si="243"/>
        <v/>
      </c>
      <c r="WB54" s="36" t="str">
        <f t="shared" si="199"/>
        <v/>
      </c>
      <c r="WC54" s="33" t="str">
        <f t="shared" si="200"/>
        <v/>
      </c>
      <c r="WD54" s="32"/>
      <c r="WE54" s="32"/>
      <c r="WF54" s="36" t="str">
        <f t="shared" si="201"/>
        <v/>
      </c>
      <c r="WG54" s="33" t="str">
        <f t="shared" si="202"/>
        <v/>
      </c>
      <c r="WH54" s="32"/>
      <c r="WI54" s="32"/>
      <c r="WJ54" s="36" t="str">
        <f t="shared" si="203"/>
        <v/>
      </c>
      <c r="WK54" s="33" t="str">
        <f t="shared" si="204"/>
        <v/>
      </c>
      <c r="WL54" s="32"/>
      <c r="WM54" s="32"/>
      <c r="WN54" s="36" t="str">
        <f t="shared" si="205"/>
        <v/>
      </c>
      <c r="WO54" s="33" t="str">
        <f t="shared" si="206"/>
        <v/>
      </c>
      <c r="WP54" s="33"/>
      <c r="WQ54" s="32"/>
      <c r="WR54" s="36" t="str">
        <f t="shared" si="207"/>
        <v/>
      </c>
      <c r="WS54" s="33" t="str">
        <f t="shared" si="208"/>
        <v/>
      </c>
      <c r="WU54" s="33" t="str">
        <f t="shared" si="636"/>
        <v/>
      </c>
      <c r="WV54" s="33" t="str">
        <f t="shared" si="637"/>
        <v/>
      </c>
      <c r="WW54" s="33" t="str">
        <f t="shared" si="638"/>
        <v/>
      </c>
      <c r="WX54" s="33" t="str">
        <f t="shared" si="639"/>
        <v/>
      </c>
      <c r="WY54" s="33" t="str">
        <f t="shared" si="640"/>
        <v/>
      </c>
      <c r="WZ54" s="33" t="str">
        <f t="shared" si="641"/>
        <v/>
      </c>
      <c r="XA54" s="33" t="str">
        <f t="shared" si="642"/>
        <v/>
      </c>
      <c r="XB54" s="33" t="str">
        <f t="shared" si="643"/>
        <v/>
      </c>
      <c r="XC54" s="33" t="str">
        <f t="shared" si="644"/>
        <v/>
      </c>
    </row>
    <row r="55" spans="3:627" x14ac:dyDescent="0.35">
      <c r="C55" s="33" t="str">
        <f t="shared" si="21"/>
        <v/>
      </c>
      <c r="E55" s="32" t="str">
        <f t="shared" si="22"/>
        <v/>
      </c>
      <c r="F55" s="33" t="str">
        <f t="shared" si="23"/>
        <v/>
      </c>
      <c r="G55" s="33" t="str">
        <f t="shared" si="24"/>
        <v/>
      </c>
      <c r="J55" s="33" t="str">
        <f t="shared" si="25"/>
        <v/>
      </c>
      <c r="K55" s="33" t="str">
        <f t="shared" si="26"/>
        <v/>
      </c>
      <c r="L55" s="33" t="str">
        <f t="shared" si="27"/>
        <v/>
      </c>
      <c r="N55" s="33" t="str">
        <f t="shared" si="611"/>
        <v/>
      </c>
      <c r="O55" s="33" t="str">
        <f t="shared" si="612"/>
        <v/>
      </c>
      <c r="Q55" s="33" t="str">
        <f t="shared" si="28"/>
        <v/>
      </c>
      <c r="R55" s="33" t="str">
        <f t="shared" si="29"/>
        <v/>
      </c>
      <c r="U55" s="33" t="str">
        <f t="shared" si="30"/>
        <v/>
      </c>
      <c r="V55" s="33" t="str">
        <f t="shared" si="31"/>
        <v/>
      </c>
      <c r="X55" s="32"/>
      <c r="Y55" s="33" t="str">
        <f>IF(ISBLANK(X55),"",VLOOKUP(X55,resource_type!A:C,3,FALSE))</f>
        <v/>
      </c>
      <c r="Z55" s="33" t="str">
        <f>IF(ISBLANK(X55),"",VLOOKUP(X55,resource_type!A:C,2,FALSE))</f>
        <v/>
      </c>
      <c r="AA55" s="33" t="str">
        <f t="shared" si="32"/>
        <v/>
      </c>
      <c r="AB55" s="33" t="str">
        <f t="shared" si="33"/>
        <v/>
      </c>
      <c r="AC55" s="32"/>
      <c r="AD55" s="33" t="str">
        <f>IF(ISBLANK(AC55),"",VLOOKUP(AC55,resource_type!A:C,3,FALSE))</f>
        <v/>
      </c>
      <c r="AE55" s="32"/>
      <c r="AF55" s="33" t="str">
        <f>IF(ISBLANK(AE55),"",VLOOKUP(AE55,resource_type!A:C,3,FALSE))</f>
        <v/>
      </c>
      <c r="AH55" s="32"/>
      <c r="AI55" s="33" t="str">
        <f t="shared" si="34"/>
        <v/>
      </c>
      <c r="AJ55" s="32"/>
      <c r="AK55" s="33" t="str">
        <f t="shared" si="35"/>
        <v/>
      </c>
      <c r="AL55" s="32"/>
      <c r="AM55" s="33" t="str">
        <f t="shared" si="36"/>
        <v/>
      </c>
      <c r="AP55" s="36" t="str">
        <f t="shared" si="244"/>
        <v/>
      </c>
      <c r="AQ55" s="36" t="str">
        <f t="shared" si="245"/>
        <v/>
      </c>
      <c r="AT55" s="33" t="str">
        <f t="shared" si="222"/>
        <v/>
      </c>
      <c r="AU55" s="33" t="str">
        <f t="shared" si="38"/>
        <v/>
      </c>
      <c r="AV55" s="33" t="str">
        <f t="shared" si="39"/>
        <v/>
      </c>
      <c r="AW55" s="32"/>
      <c r="AX55" s="33" t="str">
        <f>IF(ISBLANK(AW55),"",VLOOKUP(AW55,role!A:E,2,FALSE))</f>
        <v/>
      </c>
      <c r="AY55" s="33" t="str">
        <f>IF(ISBLANK(AW55),"",VLOOKUP(AW55,role!A:E,3,FALSE))</f>
        <v/>
      </c>
      <c r="AZ55" s="33" t="str">
        <f>IF(ISBLANK(AW55),"",VLOOKUP(AW55,role!A:E,4,FALSE))</f>
        <v/>
      </c>
      <c r="BA55" s="33" t="str">
        <f>IF(ISBLANK(AW55),"",VLOOKUP(AW55,role!A:E,5,FALSE))</f>
        <v/>
      </c>
      <c r="BL55" s="33" t="str">
        <f t="shared" si="223"/>
        <v/>
      </c>
      <c r="BM55" s="33" t="str">
        <f t="shared" si="224"/>
        <v/>
      </c>
      <c r="BN55" s="33" t="str">
        <f t="shared" si="225"/>
        <v/>
      </c>
      <c r="BO55" s="32"/>
      <c r="BP55" s="33" t="str">
        <f>IF(ISBLANK(BO55),"",VLOOKUP(BO55,role!A:E,2,FALSE))</f>
        <v/>
      </c>
      <c r="BQ55" s="33" t="str">
        <f>IF(ISBLANK(BO55),"",VLOOKUP(BO55,role!A:E,3,FALSE))</f>
        <v/>
      </c>
      <c r="BR55" s="33" t="str">
        <f>IF(ISBLANK(BO55),"",VLOOKUP(BO55,role!A:E,4,FALSE))</f>
        <v/>
      </c>
      <c r="BS55" s="33" t="str">
        <f>IF(ISBLANK(BO55),"",VLOOKUP(BO55,role!A:E,5,FALSE))</f>
        <v/>
      </c>
      <c r="CD55" s="33" t="str">
        <f t="shared" si="40"/>
        <v/>
      </c>
      <c r="CE55" s="33" t="str">
        <f t="shared" si="41"/>
        <v/>
      </c>
      <c r="CF55" s="33" t="str">
        <f t="shared" si="42"/>
        <v/>
      </c>
      <c r="CG55" s="32"/>
      <c r="CH55" s="33" t="str">
        <f>IF(ISBLANK(CG55),"",VLOOKUP(CG55,role!A:E,2,FALSE))</f>
        <v/>
      </c>
      <c r="CI55" s="33" t="str">
        <f>IF(ISBLANK(CG55),"",VLOOKUP(CG55,role!A:E,3,FALSE))</f>
        <v/>
      </c>
      <c r="CJ55" s="33" t="str">
        <f>IF(ISBLANK(CG55),"",VLOOKUP(CG55,role!A:E,4,FALSE))</f>
        <v/>
      </c>
      <c r="CK55" s="33" t="str">
        <f>IF(ISBLANK(CG55),"",VLOOKUP(CG55,role!A:E,5,FALSE))</f>
        <v/>
      </c>
      <c r="CR55" s="32"/>
      <c r="CS55" s="32"/>
      <c r="CT55" s="41"/>
      <c r="CU55" s="32"/>
      <c r="CV55" s="33" t="str">
        <f t="shared" si="43"/>
        <v/>
      </c>
      <c r="CW55" s="33" t="str">
        <f t="shared" si="44"/>
        <v/>
      </c>
      <c r="CX55" s="33" t="str">
        <f t="shared" si="45"/>
        <v/>
      </c>
      <c r="CY55" s="32"/>
      <c r="CZ55" s="33" t="str">
        <f>IF(ISBLANK(CY55),"",VLOOKUP(CY55,role!A:E,2,FALSE))</f>
        <v/>
      </c>
      <c r="DA55" s="33" t="str">
        <f>IF(ISBLANK(CY55),"",VLOOKUP(CY55,role!A:E,3,FALSE))</f>
        <v/>
      </c>
      <c r="DB55" s="33" t="str">
        <f>IF(ISBLANK(CY55),"",VLOOKUP(CY55,role!A:E,4,FALSE))</f>
        <v/>
      </c>
      <c r="DC55" s="33" t="str">
        <f>IF(ISBLANK(CY55),"",VLOOKUP(CY55,role!A:E,5,FALSE))</f>
        <v/>
      </c>
      <c r="DJ55" s="32"/>
      <c r="DK55" s="32"/>
      <c r="DL55" s="41"/>
      <c r="DM55" s="32"/>
      <c r="DN55" s="33" t="str">
        <f t="shared" si="46"/>
        <v/>
      </c>
      <c r="DO55" s="33" t="str">
        <f t="shared" si="47"/>
        <v/>
      </c>
      <c r="DP55" s="33" t="str">
        <f t="shared" si="48"/>
        <v/>
      </c>
      <c r="DQ55" s="32"/>
      <c r="DR55" s="33" t="str">
        <f>IF(ISBLANK(DQ55),"",VLOOKUP(DQ55,role!A:E,2,FALSE))</f>
        <v/>
      </c>
      <c r="DS55" s="33" t="str">
        <f>IF(ISBLANK(DQ55),"",VLOOKUP(DQ55,role!A:E,3,FALSE))</f>
        <v/>
      </c>
      <c r="DT55" s="33" t="str">
        <f>IF(ISBLANK(DQ55),"",VLOOKUP(DQ55,role!A:E,4,FALSE))</f>
        <v/>
      </c>
      <c r="DU55" s="33" t="str">
        <f>IF(ISBLANK(DQ55),"",VLOOKUP(DQ55,role!A:E,5,FALSE))</f>
        <v/>
      </c>
      <c r="EB55" s="32"/>
      <c r="EC55" s="32"/>
      <c r="ED55" s="34"/>
      <c r="EE55" s="32"/>
      <c r="EF55" s="32"/>
      <c r="EG55" s="33" t="str">
        <f t="shared" si="49"/>
        <v/>
      </c>
      <c r="EH55" s="33" t="str">
        <f t="shared" si="50"/>
        <v/>
      </c>
      <c r="EI55" s="33" t="str">
        <f t="shared" si="51"/>
        <v/>
      </c>
      <c r="EJ55" s="32"/>
      <c r="EK55" s="33" t="str">
        <f>IF(ISBLANK(EJ55),"",VLOOKUP(EJ55,role!A:E,2,FALSE))</f>
        <v/>
      </c>
      <c r="EL55" s="33" t="str">
        <f>IF(ISBLANK(EJ55),"",VLOOKUP(EJ55,role!A:E,3,FALSE))</f>
        <v/>
      </c>
      <c r="EM55" s="33" t="str">
        <f>IF(ISBLANK(EJ55),"",VLOOKUP(EJ55,role!A:E,4,FALSE))</f>
        <v/>
      </c>
      <c r="EN55" s="33" t="str">
        <f>IF(ISBLANK(EJ55),"",VLOOKUP(EJ55,role!A:E,5,FALSE))</f>
        <v/>
      </c>
      <c r="EU55" s="32"/>
      <c r="EV55" s="32"/>
      <c r="EW55" s="41"/>
      <c r="EX55" s="32"/>
      <c r="EY55" s="33" t="str">
        <f t="shared" si="52"/>
        <v/>
      </c>
      <c r="EZ55" s="33" t="str">
        <f t="shared" si="53"/>
        <v/>
      </c>
      <c r="FA55" s="33" t="str">
        <f t="shared" si="54"/>
        <v/>
      </c>
      <c r="FB55" s="32"/>
      <c r="FC55" s="33" t="str">
        <f>IF(ISBLANK(FB55),"",VLOOKUP(FB55,role!A:E,2,FALSE))</f>
        <v/>
      </c>
      <c r="FD55" s="33" t="str">
        <f>IF(ISBLANK(FB55),"",VLOOKUP(FB55,role!A:E,3,FALSE))</f>
        <v/>
      </c>
      <c r="FE55" s="33" t="str">
        <f>IF(ISBLANK(FB55),"",VLOOKUP(FB55,role!A:E,4,FALSE))</f>
        <v/>
      </c>
      <c r="FF55" s="33" t="str">
        <f>IF(ISBLANK(FB55),"",VLOOKUP(FB55,role!A:E,5,FALSE))</f>
        <v/>
      </c>
      <c r="FM55" s="32"/>
      <c r="FN55" s="32"/>
      <c r="FO55" s="41"/>
      <c r="FP55" s="32"/>
      <c r="FQ55" s="33" t="str">
        <f t="shared" si="55"/>
        <v/>
      </c>
      <c r="FR55" s="33" t="str">
        <f t="shared" si="56"/>
        <v/>
      </c>
      <c r="FS55" s="33" t="str">
        <f t="shared" si="57"/>
        <v/>
      </c>
      <c r="FT55" s="32"/>
      <c r="FU55" s="33" t="str">
        <f>IF(ISBLANK(FT55),"",VLOOKUP(FT55,role!A:E,2,FALSE))</f>
        <v/>
      </c>
      <c r="FV55" s="33" t="str">
        <f>IF(ISBLANK(FT55),"",VLOOKUP(FT55,role!A:E,3,FALSE))</f>
        <v/>
      </c>
      <c r="FW55" s="33" t="str">
        <f>IF(ISBLANK(FT55),"",VLOOKUP(FT55,role!A:E,4,FALSE))</f>
        <v/>
      </c>
      <c r="FX55" s="33" t="str">
        <f>IF(ISBLANK(FT55),"",VLOOKUP(FT55,role!A:E,5,FALSE))</f>
        <v/>
      </c>
      <c r="GE55" s="32"/>
      <c r="GF55" s="32"/>
      <c r="GG55" s="41"/>
      <c r="GH55" s="32"/>
      <c r="GI55" s="33" t="str">
        <f t="shared" si="58"/>
        <v/>
      </c>
      <c r="GJ55" s="33" t="str">
        <f t="shared" si="59"/>
        <v/>
      </c>
      <c r="GK55" s="33" t="str">
        <f t="shared" si="60"/>
        <v/>
      </c>
      <c r="GL55" s="32"/>
      <c r="GM55" s="33" t="str">
        <f>IF(ISBLANK(GL55),"",VLOOKUP(GL55,role!A:E,2,FALSE))</f>
        <v/>
      </c>
      <c r="GN55" s="33" t="str">
        <f>IF(ISBLANK(GL55),"",VLOOKUP(GL55,role!A:E,3,FALSE))</f>
        <v/>
      </c>
      <c r="GO55" s="33" t="str">
        <f>IF(ISBLANK(GL55),"",VLOOKUP(GL55,role!A:E,4,FALSE))</f>
        <v/>
      </c>
      <c r="GP55" s="33" t="str">
        <f>IF(ISBLANK(GL55),"",VLOOKUP(GL55,role!A:E,5,FALSE))</f>
        <v/>
      </c>
      <c r="GW55" s="32"/>
      <c r="GX55" s="32"/>
      <c r="GY55" s="41"/>
      <c r="GZ55" s="32"/>
      <c r="HA55" s="33" t="str">
        <f t="shared" si="61"/>
        <v/>
      </c>
      <c r="HB55" s="33" t="str">
        <f t="shared" si="62"/>
        <v/>
      </c>
      <c r="HC55" s="33" t="str">
        <f t="shared" si="63"/>
        <v/>
      </c>
      <c r="HD55" s="32"/>
      <c r="HE55" s="33" t="str">
        <f>IF(ISBLANK(HD55),"",VLOOKUP(HD55,role!A:E,2,FALSE))</f>
        <v/>
      </c>
      <c r="HF55" s="33" t="str">
        <f>IF(ISBLANK(HD55),"",VLOOKUP(HD55,role!A:E,3,FALSE))</f>
        <v/>
      </c>
      <c r="HG55" s="33" t="str">
        <f>IF(ISBLANK(HD55),"",VLOOKUP(HD55,role!A:E,4,FALSE))</f>
        <v/>
      </c>
      <c r="HH55" s="33" t="str">
        <f>IF(ISBLANK(HD55),"",VLOOKUP(HD55,role!A:E,5,FALSE))</f>
        <v/>
      </c>
      <c r="HO55" s="32"/>
      <c r="HP55" s="32"/>
      <c r="HQ55" s="34"/>
      <c r="HR55" s="32"/>
      <c r="HS55" s="32"/>
      <c r="HT55" s="33" t="str">
        <f t="shared" si="64"/>
        <v/>
      </c>
      <c r="HU55" s="33" t="str">
        <f t="shared" si="65"/>
        <v/>
      </c>
      <c r="HV55" s="33" t="str">
        <f t="shared" si="66"/>
        <v/>
      </c>
      <c r="HW55" s="32"/>
      <c r="HX55" s="33" t="str">
        <f>IF(ISBLANK(HW55),"",VLOOKUP(HW55,role!A:E,2,FALSE))</f>
        <v/>
      </c>
      <c r="HY55" s="33" t="str">
        <f>IF(ISBLANK(HW55),"",VLOOKUP(HW55,role!A:E,3,FALSE))</f>
        <v/>
      </c>
      <c r="HZ55" s="33" t="str">
        <f>IF(ISBLANK(HW55),"",VLOOKUP(HW55,role!A:E,4,FALSE))</f>
        <v/>
      </c>
      <c r="IA55" s="33" t="str">
        <f>IF(ISBLANK(HW55),"",VLOOKUP(HW55,role!A:E,5,FALSE))</f>
        <v/>
      </c>
      <c r="IH55" s="32"/>
      <c r="II55" s="32"/>
      <c r="IJ55" s="41"/>
      <c r="IK55" s="32"/>
      <c r="IL55" s="33" t="str">
        <f t="shared" si="67"/>
        <v/>
      </c>
      <c r="IM55" s="33" t="str">
        <f t="shared" si="68"/>
        <v/>
      </c>
      <c r="IN55" s="33" t="str">
        <f t="shared" si="69"/>
        <v/>
      </c>
      <c r="IO55" s="32"/>
      <c r="IP55" s="33" t="str">
        <f>IF(ISBLANK(IO55),"",VLOOKUP(IO55,role!A:E,2,FALSE))</f>
        <v/>
      </c>
      <c r="IQ55" s="33" t="str">
        <f>IF(ISBLANK(IO55),"",VLOOKUP(IO55,role!A:E,3,FALSE))</f>
        <v/>
      </c>
      <c r="IR55" s="33" t="str">
        <f>IF(ISBLANK(IO55),"",VLOOKUP(IO55,role!A:E,4,FALSE))</f>
        <v/>
      </c>
      <c r="IS55" s="33" t="str">
        <f>IF(ISBLANK(IO55),"",VLOOKUP(IO55,role!A:E,5,FALSE))</f>
        <v/>
      </c>
      <c r="IZ55" s="32"/>
      <c r="JA55" s="32"/>
      <c r="JB55" s="41"/>
      <c r="JC55" s="32"/>
      <c r="JD55" s="33" t="str">
        <f t="shared" si="70"/>
        <v/>
      </c>
      <c r="JE55" s="33" t="str">
        <f t="shared" si="71"/>
        <v/>
      </c>
      <c r="JF55" s="33" t="str">
        <f t="shared" si="72"/>
        <v/>
      </c>
      <c r="JG55" s="32"/>
      <c r="JH55" s="33" t="str">
        <f>IF(ISBLANK(JG55),"",VLOOKUP(JG55,role!A:E,2,FALSE))</f>
        <v/>
      </c>
      <c r="JI55" s="33" t="str">
        <f>IF(ISBLANK(JG55),"",VLOOKUP(JG55,role!A:E,3,FALSE))</f>
        <v/>
      </c>
      <c r="JJ55" s="33" t="str">
        <f>IF(ISBLANK(JG55),"",VLOOKUP(JG55,role!A:E,4,FALSE))</f>
        <v/>
      </c>
      <c r="JK55" s="33" t="str">
        <f>IF(ISBLANK(JG55),"",VLOOKUP(JG55,role!A:E,5,FALSE))</f>
        <v/>
      </c>
      <c r="JR55" s="32"/>
      <c r="JS55" s="32"/>
      <c r="JT55" s="41"/>
      <c r="JU55" s="32"/>
      <c r="JV55" s="33" t="str">
        <f t="shared" si="73"/>
        <v/>
      </c>
      <c r="JW55" s="33" t="str">
        <f t="shared" si="74"/>
        <v/>
      </c>
      <c r="JX55" s="33" t="str">
        <f t="shared" si="75"/>
        <v/>
      </c>
      <c r="JY55" s="32"/>
      <c r="JZ55" s="33" t="str">
        <f>IF(ISBLANK(JY55),"",VLOOKUP(JY55,role!A:E,2,FALSE))</f>
        <v/>
      </c>
      <c r="KA55" s="33" t="str">
        <f>IF(ISBLANK(JY55),"",VLOOKUP(JY55,role!A:E,3,FALSE))</f>
        <v/>
      </c>
      <c r="KB55" s="33" t="str">
        <f>IF(ISBLANK(JY55),"",VLOOKUP(JY55,role!A:E,4,FALSE))</f>
        <v/>
      </c>
      <c r="KC55" s="33" t="str">
        <f>IF(ISBLANK(JY55),"",VLOOKUP(JY55,role!A:E,5,FALSE))</f>
        <v/>
      </c>
      <c r="KJ55" s="32"/>
      <c r="KK55" s="32"/>
      <c r="KL55" s="41"/>
      <c r="KM55" s="32"/>
      <c r="KN55" s="33" t="str">
        <f t="shared" si="76"/>
        <v/>
      </c>
      <c r="KO55" s="33" t="str">
        <f t="shared" si="77"/>
        <v/>
      </c>
      <c r="KP55" s="33" t="str">
        <f t="shared" si="78"/>
        <v/>
      </c>
      <c r="KQ55" s="32"/>
      <c r="KR55" s="33" t="str">
        <f>IF(ISBLANK(KQ55),"",VLOOKUP(KQ55,role!A:E,2,FALSE))</f>
        <v/>
      </c>
      <c r="KS55" s="33" t="str">
        <f>IF(ISBLANK(KQ55),"",VLOOKUP(KQ55,role!A:E,3,FALSE))</f>
        <v/>
      </c>
      <c r="KT55" s="33" t="str">
        <f>IF(ISBLANK(KQ55),"",VLOOKUP(KQ55,role!A:E,4,FALSE))</f>
        <v/>
      </c>
      <c r="KU55" s="33" t="str">
        <f>IF(ISBLANK(KQ55),"",VLOOKUP(KQ55,role!A:E,5,FALSE))</f>
        <v/>
      </c>
      <c r="LB55" s="32"/>
      <c r="LC55" s="32"/>
      <c r="LD55" s="41"/>
      <c r="LE55" s="32"/>
      <c r="LF55" s="33" t="str">
        <f t="shared" si="79"/>
        <v/>
      </c>
      <c r="LG55" s="33" t="str">
        <f t="shared" si="80"/>
        <v/>
      </c>
      <c r="LH55" s="33" t="str">
        <f t="shared" si="81"/>
        <v/>
      </c>
      <c r="LI55" s="32"/>
      <c r="LJ55" s="33" t="str">
        <f>IF(ISBLANK(LI55),"",VLOOKUP(LI55,role!A:E,2,FALSE))</f>
        <v/>
      </c>
      <c r="LK55" s="33" t="str">
        <f>IF(ISBLANK(LI55),"",VLOOKUP(LI55,role!A:E,3,FALSE))</f>
        <v/>
      </c>
      <c r="LL55" s="33" t="str">
        <f>IF(ISBLANK(LI55),"",VLOOKUP(LI55,role!A:E,4,FALSE))</f>
        <v/>
      </c>
      <c r="LM55" s="33" t="str">
        <f>IF(ISBLANK(LI55),"",VLOOKUP(LI55,role!A:E,5,FALSE))</f>
        <v/>
      </c>
      <c r="LT55" s="32"/>
      <c r="LU55" s="32"/>
      <c r="LV55" s="41"/>
      <c r="LW55" s="32"/>
      <c r="LX55" s="33" t="str">
        <f t="shared" si="82"/>
        <v/>
      </c>
      <c r="LY55" s="33" t="str">
        <f t="shared" si="83"/>
        <v/>
      </c>
      <c r="LZ55" s="33" t="str">
        <f t="shared" si="84"/>
        <v/>
      </c>
      <c r="MA55" s="32"/>
      <c r="MB55" s="33" t="str">
        <f>IF(ISBLANK(MA55),"",VLOOKUP(MA55,role!A:E,2,FALSE))</f>
        <v/>
      </c>
      <c r="MC55" s="33" t="str">
        <f>IF(ISBLANK(MA55),"",VLOOKUP(MA55,role!A:E,3,FALSE))</f>
        <v/>
      </c>
      <c r="MD55" s="33" t="str">
        <f>IF(ISBLANK(MA55),"",VLOOKUP(MA55,role!A:E,4,FALSE))</f>
        <v/>
      </c>
      <c r="ME55" s="33" t="str">
        <f>IF(ISBLANK(MA55),"",VLOOKUP(MA55,role!A:E,5,FALSE))</f>
        <v/>
      </c>
      <c r="ML55" s="32"/>
      <c r="MM55" s="32"/>
      <c r="MN55" s="41"/>
      <c r="MO55" s="32"/>
      <c r="MP55" s="33" t="str">
        <f t="shared" si="85"/>
        <v/>
      </c>
      <c r="MQ55" s="33" t="str">
        <f t="shared" si="86"/>
        <v/>
      </c>
      <c r="MR55" s="33" t="str">
        <f t="shared" si="87"/>
        <v/>
      </c>
      <c r="MS55" s="32"/>
      <c r="MT55" s="33" t="str">
        <f>IF(ISBLANK(MS55),"",VLOOKUP(MS55,role!A:E,2,FALSE))</f>
        <v/>
      </c>
      <c r="MU55" s="33" t="str">
        <f>IF(ISBLANK(MS55),"",VLOOKUP(MS55,role!A:E,3,FALSE))</f>
        <v/>
      </c>
      <c r="MV55" s="33" t="str">
        <f>IF(ISBLANK(MS55),"",VLOOKUP(MS55,role!A:E,4,FALSE))</f>
        <v/>
      </c>
      <c r="MW55" s="33" t="str">
        <f>IF(ISBLANK(MS55),"",VLOOKUP(MS55,role!A:E,5,FALSE))</f>
        <v/>
      </c>
      <c r="ND55" s="32"/>
      <c r="NE55" s="32"/>
      <c r="NF55" s="41"/>
      <c r="NG55" s="32"/>
      <c r="NH55" s="33" t="str">
        <f t="shared" si="88"/>
        <v/>
      </c>
      <c r="NI55" s="33" t="str">
        <f t="shared" si="89"/>
        <v/>
      </c>
      <c r="NJ55" s="33" t="str">
        <f t="shared" si="90"/>
        <v/>
      </c>
      <c r="NK55" s="32"/>
      <c r="NL55" s="33" t="str">
        <f>IF(ISBLANK(NK55),"",VLOOKUP(NK55,role!A:E,2,FALSE))</f>
        <v/>
      </c>
      <c r="NM55" s="33" t="str">
        <f>IF(ISBLANK(NK55),"",VLOOKUP(NK55,role!A:E,3,FALSE))</f>
        <v/>
      </c>
      <c r="NN55" s="33" t="str">
        <f>IF(ISBLANK(NK55),"",VLOOKUP(NK55,role!A:E,4,FALSE))</f>
        <v/>
      </c>
      <c r="NO55" s="33" t="str">
        <f>IF(ISBLANK(NK55),"",VLOOKUP(NK55,role!A:E,5,FALSE))</f>
        <v/>
      </c>
      <c r="NV55" s="32"/>
      <c r="NW55" s="32"/>
      <c r="NX55" s="41"/>
      <c r="NY55" s="32"/>
      <c r="NZ55" s="33" t="str">
        <f t="shared" si="91"/>
        <v/>
      </c>
      <c r="OA55" s="33" t="str">
        <f t="shared" si="92"/>
        <v/>
      </c>
      <c r="OB55" s="33" t="str">
        <f t="shared" si="93"/>
        <v/>
      </c>
      <c r="OC55" s="32"/>
      <c r="OD55" s="33" t="str">
        <f>IF(ISBLANK(OC55),"",VLOOKUP(OC55,role!A:E,2,FALSE))</f>
        <v/>
      </c>
      <c r="OE55" s="33" t="str">
        <f>IF(ISBLANK(OC55),"",VLOOKUP(OC55,role!A:E,3,FALSE))</f>
        <v/>
      </c>
      <c r="OF55" s="33" t="str">
        <f>IF(ISBLANK(OC55),"",VLOOKUP(OC55,role!A:E,4,FALSE))</f>
        <v/>
      </c>
      <c r="OG55" s="33" t="str">
        <f>IF(ISBLANK(OC55),"",VLOOKUP(OC55,role!A:E,5,FALSE))</f>
        <v/>
      </c>
      <c r="OR55" s="36" t="str">
        <f t="shared" si="94"/>
        <v/>
      </c>
      <c r="OS55" s="33" t="str">
        <f t="shared" si="95"/>
        <v/>
      </c>
      <c r="OT55" s="33" t="str">
        <f t="shared" si="226"/>
        <v/>
      </c>
      <c r="OU55" s="33" t="str">
        <f t="shared" si="227"/>
        <v/>
      </c>
      <c r="OV55" s="33" t="str">
        <f t="shared" si="228"/>
        <v/>
      </c>
      <c r="OW55" s="33" t="str">
        <f t="shared" si="229"/>
        <v/>
      </c>
      <c r="OY55" s="36" t="str">
        <f t="shared" si="100"/>
        <v/>
      </c>
      <c r="OZ55" s="33" t="str">
        <f t="shared" si="101"/>
        <v/>
      </c>
      <c r="PA55" s="33" t="str">
        <f t="shared" si="102"/>
        <v/>
      </c>
      <c r="PB55" s="33" t="str">
        <f t="shared" si="103"/>
        <v/>
      </c>
      <c r="PC55" s="33" t="str">
        <f t="shared" si="104"/>
        <v/>
      </c>
      <c r="PD55" s="33" t="str">
        <f t="shared" si="105"/>
        <v/>
      </c>
      <c r="PF55" s="36" t="str">
        <f t="shared" si="106"/>
        <v/>
      </c>
      <c r="PG55" s="33" t="str">
        <f t="shared" si="107"/>
        <v/>
      </c>
      <c r="PH55" s="33" t="str">
        <f t="shared" si="108"/>
        <v/>
      </c>
      <c r="PI55" s="33" t="str">
        <f t="shared" si="109"/>
        <v/>
      </c>
      <c r="PJ55" s="33" t="str">
        <f t="shared" si="110"/>
        <v/>
      </c>
      <c r="PK55" s="33" t="str">
        <f t="shared" si="111"/>
        <v/>
      </c>
      <c r="PM55" s="36" t="str">
        <f t="shared" si="112"/>
        <v/>
      </c>
      <c r="PN55" s="33" t="str">
        <f t="shared" si="113"/>
        <v/>
      </c>
      <c r="PO55" s="33" t="str">
        <f t="shared" si="114"/>
        <v/>
      </c>
      <c r="PP55" s="33" t="str">
        <f t="shared" si="115"/>
        <v/>
      </c>
      <c r="PQ55" s="33" t="str">
        <f t="shared" si="116"/>
        <v/>
      </c>
      <c r="PR55" s="33" t="str">
        <f t="shared" si="117"/>
        <v/>
      </c>
      <c r="PT55" s="36" t="str">
        <f t="shared" si="118"/>
        <v/>
      </c>
      <c r="PU55" s="33" t="str">
        <f t="shared" si="119"/>
        <v/>
      </c>
      <c r="PV55" s="33" t="str">
        <f t="shared" si="120"/>
        <v/>
      </c>
      <c r="PW55" s="33" t="str">
        <f t="shared" si="121"/>
        <v/>
      </c>
      <c r="PX55" s="33" t="str">
        <f t="shared" si="122"/>
        <v/>
      </c>
      <c r="PY55" s="33" t="str">
        <f t="shared" si="123"/>
        <v/>
      </c>
      <c r="QB55" s="36" t="str">
        <f t="shared" si="124"/>
        <v/>
      </c>
      <c r="QC55" s="33" t="str">
        <f t="shared" si="125"/>
        <v/>
      </c>
      <c r="QD55" s="33" t="str">
        <f t="shared" si="126"/>
        <v/>
      </c>
      <c r="QE55" s="33" t="str">
        <f t="shared" si="127"/>
        <v/>
      </c>
      <c r="QF55" s="33" t="str">
        <f t="shared" si="128"/>
        <v/>
      </c>
      <c r="QG55" s="33" t="str">
        <f t="shared" si="129"/>
        <v/>
      </c>
      <c r="QI55" s="36" t="str">
        <f t="shared" si="130"/>
        <v/>
      </c>
      <c r="QJ55" s="33" t="str">
        <f t="shared" si="131"/>
        <v/>
      </c>
      <c r="QK55" s="33" t="str">
        <f t="shared" si="132"/>
        <v/>
      </c>
      <c r="QL55" s="33" t="str">
        <f t="shared" si="133"/>
        <v/>
      </c>
      <c r="QM55" s="33" t="str">
        <f t="shared" si="134"/>
        <v/>
      </c>
      <c r="QN55" s="33" t="str">
        <f t="shared" si="135"/>
        <v/>
      </c>
      <c r="QP55" s="36" t="str">
        <f t="shared" si="136"/>
        <v/>
      </c>
      <c r="QQ55" s="33" t="str">
        <f t="shared" si="137"/>
        <v/>
      </c>
      <c r="QR55" s="33" t="str">
        <f t="shared" si="138"/>
        <v/>
      </c>
      <c r="QS55" s="33" t="str">
        <f t="shared" si="139"/>
        <v/>
      </c>
      <c r="QT55" s="33" t="str">
        <f t="shared" si="140"/>
        <v/>
      </c>
      <c r="QU55" s="33" t="str">
        <f t="shared" si="141"/>
        <v/>
      </c>
      <c r="QW55" s="36" t="str">
        <f t="shared" si="142"/>
        <v/>
      </c>
      <c r="QX55" s="33" t="str">
        <f t="shared" si="143"/>
        <v/>
      </c>
      <c r="QY55" s="33" t="str">
        <f t="shared" si="144"/>
        <v/>
      </c>
      <c r="QZ55" s="33" t="str">
        <f t="shared" si="145"/>
        <v/>
      </c>
      <c r="RA55" s="33" t="str">
        <f t="shared" si="146"/>
        <v/>
      </c>
      <c r="RB55" s="33" t="str">
        <f t="shared" si="147"/>
        <v/>
      </c>
      <c r="RD55" s="36" t="str">
        <f t="shared" si="148"/>
        <v/>
      </c>
      <c r="RE55" s="33" t="str">
        <f t="shared" si="149"/>
        <v/>
      </c>
      <c r="RF55" s="33" t="str">
        <f t="shared" si="150"/>
        <v/>
      </c>
      <c r="RG55" s="33" t="str">
        <f t="shared" si="151"/>
        <v/>
      </c>
      <c r="RH55" s="33" t="str">
        <f t="shared" si="152"/>
        <v/>
      </c>
      <c r="RI55" s="33" t="str">
        <f t="shared" si="153"/>
        <v/>
      </c>
      <c r="RM55" s="33" t="str">
        <f t="shared" si="154"/>
        <v/>
      </c>
      <c r="RO55" s="33" t="str">
        <f t="shared" si="155"/>
        <v/>
      </c>
      <c r="RQ55" s="33" t="str">
        <f t="shared" si="156"/>
        <v/>
      </c>
      <c r="RS55" s="33" t="str">
        <f t="shared" si="156"/>
        <v/>
      </c>
      <c r="RU55" s="33" t="str">
        <f t="shared" ref="RU55" si="879">IF(ISBLANK(RT55),"","topic")</f>
        <v/>
      </c>
      <c r="RW55" s="33" t="str">
        <f t="shared" ref="RW55" si="880">IF(ISBLANK(RV55),"","topic")</f>
        <v/>
      </c>
      <c r="RY55" s="33" t="str">
        <f t="shared" ref="RY55" si="881">IF(ISBLANK(RX55),"","topic")</f>
        <v/>
      </c>
      <c r="SA55" s="33" t="str">
        <f t="shared" ref="SA55" si="882">IF(ISBLANK(RZ55),"","topic")</f>
        <v/>
      </c>
      <c r="SC55" s="33" t="str">
        <f t="shared" ref="SC55" si="883">IF(ISBLANK(SB55),"","topic")</f>
        <v/>
      </c>
      <c r="SE55" s="33" t="str">
        <f t="shared" ref="SE55" si="884">IF(ISBLANK(SD55),"","topic")</f>
        <v/>
      </c>
      <c r="SG55" s="33" t="str">
        <f t="shared" ref="SG55" si="885">IF(ISBLANK(SF55),"","topic")</f>
        <v/>
      </c>
      <c r="SJ55" s="33" t="str">
        <f t="shared" si="164"/>
        <v/>
      </c>
      <c r="SL55" s="33" t="str">
        <f t="shared" si="165"/>
        <v/>
      </c>
      <c r="SN55" s="33" t="str">
        <f t="shared" si="166"/>
        <v/>
      </c>
      <c r="SP55" s="33" t="str">
        <f t="shared" si="167"/>
        <v/>
      </c>
      <c r="SR55" s="33" t="str">
        <f t="shared" si="168"/>
        <v/>
      </c>
      <c r="SU55" s="33" t="str">
        <f t="shared" si="169"/>
        <v/>
      </c>
      <c r="SW55" s="33" t="str">
        <f t="shared" si="169"/>
        <v/>
      </c>
      <c r="SY55" s="33" t="str">
        <f t="shared" si="169"/>
        <v/>
      </c>
      <c r="TA55" s="33" t="str">
        <f t="shared" si="169"/>
        <v/>
      </c>
      <c r="TC55" s="33" t="str">
        <f t="shared" si="170"/>
        <v/>
      </c>
      <c r="TF55" s="33" t="str">
        <f t="shared" si="171"/>
        <v/>
      </c>
      <c r="TH55" s="33" t="str">
        <f t="shared" si="171"/>
        <v/>
      </c>
      <c r="TJ55" s="33" t="str">
        <f t="shared" ref="TJ55" si="886">IF(ISBLANK(TI55),"","geographic")</f>
        <v/>
      </c>
      <c r="TL55" s="33" t="str">
        <f t="shared" ref="TL55" si="887">IF(ISBLANK(TK55),"","geographic")</f>
        <v/>
      </c>
      <c r="TN55" s="33" t="str">
        <f t="shared" ref="TN55" si="888">IF(ISBLANK(TM55),"","geographic")</f>
        <v/>
      </c>
      <c r="TQ55" s="33" t="str">
        <f t="shared" si="175"/>
        <v/>
      </c>
      <c r="TS55" s="33" t="str">
        <f t="shared" si="175"/>
        <v/>
      </c>
      <c r="TU55" s="33" t="str">
        <f t="shared" ref="TU55" si="889">IF(ISBLANK(TT55),"","temporal")</f>
        <v/>
      </c>
      <c r="TW55" s="33" t="str">
        <f t="shared" ref="TW55" si="890">IF(ISBLANK(TV55),"","temporal")</f>
        <v/>
      </c>
      <c r="TY55" s="33" t="str">
        <f t="shared" ref="TY55" si="891">IF(ISBLANK(TX55),"","temporal")</f>
        <v/>
      </c>
      <c r="UA55" s="32"/>
      <c r="UB55" s="33" t="str">
        <f t="shared" si="179"/>
        <v/>
      </c>
      <c r="UC55" s="33" t="str">
        <f t="shared" si="180"/>
        <v/>
      </c>
      <c r="UD55" s="32"/>
      <c r="UE55" s="33" t="str">
        <f t="shared" si="181"/>
        <v/>
      </c>
      <c r="UF55" s="33" t="str">
        <f t="shared" si="259"/>
        <v/>
      </c>
      <c r="UG55" s="32"/>
      <c r="UH55" s="33" t="str">
        <f t="shared" si="183"/>
        <v/>
      </c>
      <c r="UI55" s="33" t="str">
        <f t="shared" si="184"/>
        <v/>
      </c>
      <c r="UJ55" s="32"/>
      <c r="UK55" s="33" t="str">
        <f t="shared" si="185"/>
        <v/>
      </c>
      <c r="UL55" s="33" t="str">
        <f t="shared" si="186"/>
        <v/>
      </c>
      <c r="UM55" s="32"/>
      <c r="UN55" s="33" t="str">
        <f t="shared" si="187"/>
        <v/>
      </c>
      <c r="UO55" s="33" t="str">
        <f t="shared" si="188"/>
        <v/>
      </c>
      <c r="UR55" s="36" t="str">
        <f t="shared" si="189"/>
        <v/>
      </c>
      <c r="US55" s="36" t="str">
        <f t="shared" si="626"/>
        <v/>
      </c>
      <c r="UU55" s="36" t="str">
        <f t="shared" si="190"/>
        <v/>
      </c>
      <c r="UV55" s="36" t="str">
        <f t="shared" si="627"/>
        <v/>
      </c>
      <c r="UX55" s="36" t="str">
        <f t="shared" si="191"/>
        <v/>
      </c>
      <c r="UY55" s="36" t="str">
        <f t="shared" si="628"/>
        <v/>
      </c>
      <c r="VA55" s="36" t="str">
        <f t="shared" si="192"/>
        <v/>
      </c>
      <c r="VB55" s="36" t="str">
        <f t="shared" si="629"/>
        <v/>
      </c>
      <c r="VD55" s="36" t="str">
        <f t="shared" si="193"/>
        <v/>
      </c>
      <c r="VE55" s="36" t="str">
        <f t="shared" si="630"/>
        <v/>
      </c>
      <c r="VH55" s="36" t="str">
        <f t="shared" si="194"/>
        <v/>
      </c>
      <c r="VI55" s="36" t="str">
        <f t="shared" si="631"/>
        <v/>
      </c>
      <c r="VK55" s="36" t="str">
        <f t="shared" si="195"/>
        <v/>
      </c>
      <c r="VL55" s="36" t="str">
        <f t="shared" si="632"/>
        <v/>
      </c>
      <c r="VN55" s="36" t="str">
        <f t="shared" si="196"/>
        <v/>
      </c>
      <c r="VO55" s="36" t="str">
        <f t="shared" si="633"/>
        <v/>
      </c>
      <c r="VQ55" s="36" t="str">
        <f t="shared" si="197"/>
        <v/>
      </c>
      <c r="VR55" s="36" t="str">
        <f t="shared" si="634"/>
        <v/>
      </c>
      <c r="VT55" s="36" t="str">
        <f t="shared" si="198"/>
        <v/>
      </c>
      <c r="VU55" s="36" t="str">
        <f t="shared" si="635"/>
        <v/>
      </c>
      <c r="VY55" s="33" t="str">
        <f t="shared" si="243"/>
        <v/>
      </c>
      <c r="WB55" s="36" t="str">
        <f t="shared" si="199"/>
        <v/>
      </c>
      <c r="WC55" s="33" t="str">
        <f t="shared" si="200"/>
        <v/>
      </c>
      <c r="WD55" s="32"/>
      <c r="WE55" s="32"/>
      <c r="WF55" s="36" t="str">
        <f t="shared" si="201"/>
        <v/>
      </c>
      <c r="WG55" s="33" t="str">
        <f t="shared" si="202"/>
        <v/>
      </c>
      <c r="WH55" s="32"/>
      <c r="WI55" s="32"/>
      <c r="WJ55" s="36" t="str">
        <f t="shared" si="203"/>
        <v/>
      </c>
      <c r="WK55" s="33" t="str">
        <f t="shared" si="204"/>
        <v/>
      </c>
      <c r="WL55" s="32"/>
      <c r="WM55" s="32"/>
      <c r="WN55" s="36" t="str">
        <f t="shared" si="205"/>
        <v/>
      </c>
      <c r="WO55" s="33" t="str">
        <f t="shared" si="206"/>
        <v/>
      </c>
      <c r="WP55" s="33"/>
      <c r="WQ55" s="32"/>
      <c r="WR55" s="36" t="str">
        <f t="shared" si="207"/>
        <v/>
      </c>
      <c r="WS55" s="33" t="str">
        <f t="shared" si="208"/>
        <v/>
      </c>
      <c r="WU55" s="33" t="str">
        <f t="shared" si="636"/>
        <v/>
      </c>
      <c r="WV55" s="33" t="str">
        <f t="shared" si="637"/>
        <v/>
      </c>
      <c r="WW55" s="33" t="str">
        <f t="shared" si="638"/>
        <v/>
      </c>
      <c r="WX55" s="33" t="str">
        <f t="shared" si="639"/>
        <v/>
      </c>
      <c r="WY55" s="33" t="str">
        <f t="shared" si="640"/>
        <v/>
      </c>
      <c r="WZ55" s="33" t="str">
        <f t="shared" si="641"/>
        <v/>
      </c>
      <c r="XA55" s="33" t="str">
        <f t="shared" si="642"/>
        <v/>
      </c>
      <c r="XB55" s="33" t="str">
        <f t="shared" si="643"/>
        <v/>
      </c>
      <c r="XC55" s="33" t="str">
        <f t="shared" si="644"/>
        <v/>
      </c>
    </row>
    <row r="56" spans="3:627" x14ac:dyDescent="0.35">
      <c r="C56" s="33" t="str">
        <f t="shared" si="21"/>
        <v/>
      </c>
      <c r="E56" s="32" t="str">
        <f t="shared" si="22"/>
        <v/>
      </c>
      <c r="F56" s="33" t="str">
        <f t="shared" si="23"/>
        <v/>
      </c>
      <c r="G56" s="33" t="str">
        <f t="shared" si="24"/>
        <v/>
      </c>
      <c r="J56" s="33" t="str">
        <f t="shared" si="25"/>
        <v/>
      </c>
      <c r="K56" s="33" t="str">
        <f t="shared" si="26"/>
        <v/>
      </c>
      <c r="L56" s="33" t="str">
        <f t="shared" si="27"/>
        <v/>
      </c>
      <c r="N56" s="33" t="str">
        <f t="shared" si="611"/>
        <v/>
      </c>
      <c r="O56" s="33" t="str">
        <f t="shared" si="612"/>
        <v/>
      </c>
      <c r="Q56" s="33" t="str">
        <f t="shared" si="28"/>
        <v/>
      </c>
      <c r="R56" s="33" t="str">
        <f t="shared" si="29"/>
        <v/>
      </c>
      <c r="U56" s="33" t="str">
        <f t="shared" si="30"/>
        <v/>
      </c>
      <c r="V56" s="33" t="str">
        <f t="shared" si="31"/>
        <v/>
      </c>
      <c r="X56" s="32"/>
      <c r="Y56" s="33" t="str">
        <f>IF(ISBLANK(X56),"",VLOOKUP(X56,resource_type!A:C,3,FALSE))</f>
        <v/>
      </c>
      <c r="Z56" s="33" t="str">
        <f>IF(ISBLANK(X56),"",VLOOKUP(X56,resource_type!A:C,2,FALSE))</f>
        <v/>
      </c>
      <c r="AA56" s="33" t="str">
        <f t="shared" si="32"/>
        <v/>
      </c>
      <c r="AB56" s="33" t="str">
        <f t="shared" si="33"/>
        <v/>
      </c>
      <c r="AC56" s="32"/>
      <c r="AD56" s="33" t="str">
        <f>IF(ISBLANK(AC56),"",VLOOKUP(AC56,resource_type!A:C,3,FALSE))</f>
        <v/>
      </c>
      <c r="AE56" s="32"/>
      <c r="AF56" s="33" t="str">
        <f>IF(ISBLANK(AE56),"",VLOOKUP(AE56,resource_type!A:C,3,FALSE))</f>
        <v/>
      </c>
      <c r="AH56" s="32"/>
      <c r="AI56" s="33" t="str">
        <f t="shared" si="34"/>
        <v/>
      </c>
      <c r="AJ56" s="32"/>
      <c r="AK56" s="33" t="str">
        <f t="shared" si="35"/>
        <v/>
      </c>
      <c r="AL56" s="32"/>
      <c r="AM56" s="33" t="str">
        <f t="shared" si="36"/>
        <v/>
      </c>
      <c r="AP56" s="36" t="str">
        <f t="shared" si="244"/>
        <v/>
      </c>
      <c r="AQ56" s="36" t="str">
        <f t="shared" si="245"/>
        <v/>
      </c>
      <c r="AT56" s="33" t="str">
        <f t="shared" si="222"/>
        <v/>
      </c>
      <c r="AU56" s="33" t="str">
        <f t="shared" si="38"/>
        <v/>
      </c>
      <c r="AV56" s="33" t="str">
        <f t="shared" si="39"/>
        <v/>
      </c>
      <c r="AW56" s="32"/>
      <c r="AX56" s="33" t="str">
        <f>IF(ISBLANK(AW56),"",VLOOKUP(AW56,role!A:E,2,FALSE))</f>
        <v/>
      </c>
      <c r="AY56" s="33" t="str">
        <f>IF(ISBLANK(AW56),"",VLOOKUP(AW56,role!A:E,3,FALSE))</f>
        <v/>
      </c>
      <c r="AZ56" s="33" t="str">
        <f>IF(ISBLANK(AW56),"",VLOOKUP(AW56,role!A:E,4,FALSE))</f>
        <v/>
      </c>
      <c r="BA56" s="33" t="str">
        <f>IF(ISBLANK(AW56),"",VLOOKUP(AW56,role!A:E,5,FALSE))</f>
        <v/>
      </c>
      <c r="BL56" s="33" t="str">
        <f t="shared" si="223"/>
        <v/>
      </c>
      <c r="BM56" s="33" t="str">
        <f t="shared" si="224"/>
        <v/>
      </c>
      <c r="BN56" s="33" t="str">
        <f t="shared" si="225"/>
        <v/>
      </c>
      <c r="BO56" s="32"/>
      <c r="BP56" s="33" t="str">
        <f>IF(ISBLANK(BO56),"",VLOOKUP(BO56,role!A:E,2,FALSE))</f>
        <v/>
      </c>
      <c r="BQ56" s="33" t="str">
        <f>IF(ISBLANK(BO56),"",VLOOKUP(BO56,role!A:E,3,FALSE))</f>
        <v/>
      </c>
      <c r="BR56" s="33" t="str">
        <f>IF(ISBLANK(BO56),"",VLOOKUP(BO56,role!A:E,4,FALSE))</f>
        <v/>
      </c>
      <c r="BS56" s="33" t="str">
        <f>IF(ISBLANK(BO56),"",VLOOKUP(BO56,role!A:E,5,FALSE))</f>
        <v/>
      </c>
      <c r="CD56" s="33" t="str">
        <f t="shared" si="40"/>
        <v/>
      </c>
      <c r="CE56" s="33" t="str">
        <f t="shared" si="41"/>
        <v/>
      </c>
      <c r="CF56" s="33" t="str">
        <f t="shared" si="42"/>
        <v/>
      </c>
      <c r="CG56" s="32"/>
      <c r="CH56" s="33" t="str">
        <f>IF(ISBLANK(CG56),"",VLOOKUP(CG56,role!A:E,2,FALSE))</f>
        <v/>
      </c>
      <c r="CI56" s="33" t="str">
        <f>IF(ISBLANK(CG56),"",VLOOKUP(CG56,role!A:E,3,FALSE))</f>
        <v/>
      </c>
      <c r="CJ56" s="33" t="str">
        <f>IF(ISBLANK(CG56),"",VLOOKUP(CG56,role!A:E,4,FALSE))</f>
        <v/>
      </c>
      <c r="CK56" s="33" t="str">
        <f>IF(ISBLANK(CG56),"",VLOOKUP(CG56,role!A:E,5,FALSE))</f>
        <v/>
      </c>
      <c r="CR56" s="32"/>
      <c r="CS56" s="32"/>
      <c r="CT56" s="41"/>
      <c r="CU56" s="32"/>
      <c r="CV56" s="33" t="str">
        <f t="shared" si="43"/>
        <v/>
      </c>
      <c r="CW56" s="33" t="str">
        <f t="shared" si="44"/>
        <v/>
      </c>
      <c r="CX56" s="33" t="str">
        <f t="shared" si="45"/>
        <v/>
      </c>
      <c r="CY56" s="32"/>
      <c r="CZ56" s="33" t="str">
        <f>IF(ISBLANK(CY56),"",VLOOKUP(CY56,role!A:E,2,FALSE))</f>
        <v/>
      </c>
      <c r="DA56" s="33" t="str">
        <f>IF(ISBLANK(CY56),"",VLOOKUP(CY56,role!A:E,3,FALSE))</f>
        <v/>
      </c>
      <c r="DB56" s="33" t="str">
        <f>IF(ISBLANK(CY56),"",VLOOKUP(CY56,role!A:E,4,FALSE))</f>
        <v/>
      </c>
      <c r="DC56" s="33" t="str">
        <f>IF(ISBLANK(CY56),"",VLOOKUP(CY56,role!A:E,5,FALSE))</f>
        <v/>
      </c>
      <c r="DJ56" s="32"/>
      <c r="DK56" s="32"/>
      <c r="DL56" s="41"/>
      <c r="DM56" s="32"/>
      <c r="DN56" s="33" t="str">
        <f t="shared" si="46"/>
        <v/>
      </c>
      <c r="DO56" s="33" t="str">
        <f t="shared" si="47"/>
        <v/>
      </c>
      <c r="DP56" s="33" t="str">
        <f t="shared" si="48"/>
        <v/>
      </c>
      <c r="DQ56" s="32"/>
      <c r="DR56" s="33" t="str">
        <f>IF(ISBLANK(DQ56),"",VLOOKUP(DQ56,role!A:E,2,FALSE))</f>
        <v/>
      </c>
      <c r="DS56" s="33" t="str">
        <f>IF(ISBLANK(DQ56),"",VLOOKUP(DQ56,role!A:E,3,FALSE))</f>
        <v/>
      </c>
      <c r="DT56" s="33" t="str">
        <f>IF(ISBLANK(DQ56),"",VLOOKUP(DQ56,role!A:E,4,FALSE))</f>
        <v/>
      </c>
      <c r="DU56" s="33" t="str">
        <f>IF(ISBLANK(DQ56),"",VLOOKUP(DQ56,role!A:E,5,FALSE))</f>
        <v/>
      </c>
      <c r="EB56" s="32"/>
      <c r="EC56" s="32"/>
      <c r="ED56" s="34"/>
      <c r="EE56" s="32"/>
      <c r="EF56" s="32"/>
      <c r="EG56" s="33" t="str">
        <f t="shared" si="49"/>
        <v/>
      </c>
      <c r="EH56" s="33" t="str">
        <f t="shared" si="50"/>
        <v/>
      </c>
      <c r="EI56" s="33" t="str">
        <f t="shared" si="51"/>
        <v/>
      </c>
      <c r="EJ56" s="32"/>
      <c r="EK56" s="33" t="str">
        <f>IF(ISBLANK(EJ56),"",VLOOKUP(EJ56,role!A:E,2,FALSE))</f>
        <v/>
      </c>
      <c r="EL56" s="33" t="str">
        <f>IF(ISBLANK(EJ56),"",VLOOKUP(EJ56,role!A:E,3,FALSE))</f>
        <v/>
      </c>
      <c r="EM56" s="33" t="str">
        <f>IF(ISBLANK(EJ56),"",VLOOKUP(EJ56,role!A:E,4,FALSE))</f>
        <v/>
      </c>
      <c r="EN56" s="33" t="str">
        <f>IF(ISBLANK(EJ56),"",VLOOKUP(EJ56,role!A:E,5,FALSE))</f>
        <v/>
      </c>
      <c r="EU56" s="32"/>
      <c r="EV56" s="32"/>
      <c r="EW56" s="41"/>
      <c r="EX56" s="32"/>
      <c r="EY56" s="33" t="str">
        <f t="shared" si="52"/>
        <v/>
      </c>
      <c r="EZ56" s="33" t="str">
        <f t="shared" si="53"/>
        <v/>
      </c>
      <c r="FA56" s="33" t="str">
        <f t="shared" si="54"/>
        <v/>
      </c>
      <c r="FB56" s="32"/>
      <c r="FC56" s="33" t="str">
        <f>IF(ISBLANK(FB56),"",VLOOKUP(FB56,role!A:E,2,FALSE))</f>
        <v/>
      </c>
      <c r="FD56" s="33" t="str">
        <f>IF(ISBLANK(FB56),"",VLOOKUP(FB56,role!A:E,3,FALSE))</f>
        <v/>
      </c>
      <c r="FE56" s="33" t="str">
        <f>IF(ISBLANK(FB56),"",VLOOKUP(FB56,role!A:E,4,FALSE))</f>
        <v/>
      </c>
      <c r="FF56" s="33" t="str">
        <f>IF(ISBLANK(FB56),"",VLOOKUP(FB56,role!A:E,5,FALSE))</f>
        <v/>
      </c>
      <c r="FM56" s="32"/>
      <c r="FN56" s="32"/>
      <c r="FO56" s="41"/>
      <c r="FP56" s="32"/>
      <c r="FQ56" s="33" t="str">
        <f t="shared" si="55"/>
        <v/>
      </c>
      <c r="FR56" s="33" t="str">
        <f t="shared" si="56"/>
        <v/>
      </c>
      <c r="FS56" s="33" t="str">
        <f t="shared" si="57"/>
        <v/>
      </c>
      <c r="FT56" s="32"/>
      <c r="FU56" s="33" t="str">
        <f>IF(ISBLANK(FT56),"",VLOOKUP(FT56,role!A:E,2,FALSE))</f>
        <v/>
      </c>
      <c r="FV56" s="33" t="str">
        <f>IF(ISBLANK(FT56),"",VLOOKUP(FT56,role!A:E,3,FALSE))</f>
        <v/>
      </c>
      <c r="FW56" s="33" t="str">
        <f>IF(ISBLANK(FT56),"",VLOOKUP(FT56,role!A:E,4,FALSE))</f>
        <v/>
      </c>
      <c r="FX56" s="33" t="str">
        <f>IF(ISBLANK(FT56),"",VLOOKUP(FT56,role!A:E,5,FALSE))</f>
        <v/>
      </c>
      <c r="GE56" s="32"/>
      <c r="GF56" s="32"/>
      <c r="GG56" s="41"/>
      <c r="GH56" s="32"/>
      <c r="GI56" s="33" t="str">
        <f t="shared" si="58"/>
        <v/>
      </c>
      <c r="GJ56" s="33" t="str">
        <f t="shared" si="59"/>
        <v/>
      </c>
      <c r="GK56" s="33" t="str">
        <f t="shared" si="60"/>
        <v/>
      </c>
      <c r="GL56" s="32"/>
      <c r="GM56" s="33" t="str">
        <f>IF(ISBLANK(GL56),"",VLOOKUP(GL56,role!A:E,2,FALSE))</f>
        <v/>
      </c>
      <c r="GN56" s="33" t="str">
        <f>IF(ISBLANK(GL56),"",VLOOKUP(GL56,role!A:E,3,FALSE))</f>
        <v/>
      </c>
      <c r="GO56" s="33" t="str">
        <f>IF(ISBLANK(GL56),"",VLOOKUP(GL56,role!A:E,4,FALSE))</f>
        <v/>
      </c>
      <c r="GP56" s="33" t="str">
        <f>IF(ISBLANK(GL56),"",VLOOKUP(GL56,role!A:E,5,FALSE))</f>
        <v/>
      </c>
      <c r="GW56" s="32"/>
      <c r="GX56" s="32"/>
      <c r="GY56" s="41"/>
      <c r="GZ56" s="32"/>
      <c r="HA56" s="33" t="str">
        <f t="shared" si="61"/>
        <v/>
      </c>
      <c r="HB56" s="33" t="str">
        <f t="shared" si="62"/>
        <v/>
      </c>
      <c r="HC56" s="33" t="str">
        <f t="shared" si="63"/>
        <v/>
      </c>
      <c r="HD56" s="32"/>
      <c r="HE56" s="33" t="str">
        <f>IF(ISBLANK(HD56),"",VLOOKUP(HD56,role!A:E,2,FALSE))</f>
        <v/>
      </c>
      <c r="HF56" s="33" t="str">
        <f>IF(ISBLANK(HD56),"",VLOOKUP(HD56,role!A:E,3,FALSE))</f>
        <v/>
      </c>
      <c r="HG56" s="33" t="str">
        <f>IF(ISBLANK(HD56),"",VLOOKUP(HD56,role!A:E,4,FALSE))</f>
        <v/>
      </c>
      <c r="HH56" s="33" t="str">
        <f>IF(ISBLANK(HD56),"",VLOOKUP(HD56,role!A:E,5,FALSE))</f>
        <v/>
      </c>
      <c r="HO56" s="32"/>
      <c r="HP56" s="32"/>
      <c r="HQ56" s="34"/>
      <c r="HR56" s="32"/>
      <c r="HS56" s="32"/>
      <c r="HT56" s="33" t="str">
        <f t="shared" si="64"/>
        <v/>
      </c>
      <c r="HU56" s="33" t="str">
        <f t="shared" si="65"/>
        <v/>
      </c>
      <c r="HV56" s="33" t="str">
        <f t="shared" si="66"/>
        <v/>
      </c>
      <c r="HW56" s="32"/>
      <c r="HX56" s="33" t="str">
        <f>IF(ISBLANK(HW56),"",VLOOKUP(HW56,role!A:E,2,FALSE))</f>
        <v/>
      </c>
      <c r="HY56" s="33" t="str">
        <f>IF(ISBLANK(HW56),"",VLOOKUP(HW56,role!A:E,3,FALSE))</f>
        <v/>
      </c>
      <c r="HZ56" s="33" t="str">
        <f>IF(ISBLANK(HW56),"",VLOOKUP(HW56,role!A:E,4,FALSE))</f>
        <v/>
      </c>
      <c r="IA56" s="33" t="str">
        <f>IF(ISBLANK(HW56),"",VLOOKUP(HW56,role!A:E,5,FALSE))</f>
        <v/>
      </c>
      <c r="IH56" s="32"/>
      <c r="II56" s="32"/>
      <c r="IJ56" s="41"/>
      <c r="IK56" s="32"/>
      <c r="IL56" s="33" t="str">
        <f t="shared" si="67"/>
        <v/>
      </c>
      <c r="IM56" s="33" t="str">
        <f t="shared" si="68"/>
        <v/>
      </c>
      <c r="IN56" s="33" t="str">
        <f t="shared" si="69"/>
        <v/>
      </c>
      <c r="IO56" s="32"/>
      <c r="IP56" s="33" t="str">
        <f>IF(ISBLANK(IO56),"",VLOOKUP(IO56,role!A:E,2,FALSE))</f>
        <v/>
      </c>
      <c r="IQ56" s="33" t="str">
        <f>IF(ISBLANK(IO56),"",VLOOKUP(IO56,role!A:E,3,FALSE))</f>
        <v/>
      </c>
      <c r="IR56" s="33" t="str">
        <f>IF(ISBLANK(IO56),"",VLOOKUP(IO56,role!A:E,4,FALSE))</f>
        <v/>
      </c>
      <c r="IS56" s="33" t="str">
        <f>IF(ISBLANK(IO56),"",VLOOKUP(IO56,role!A:E,5,FALSE))</f>
        <v/>
      </c>
      <c r="IZ56" s="32"/>
      <c r="JA56" s="32"/>
      <c r="JB56" s="41"/>
      <c r="JC56" s="32"/>
      <c r="JD56" s="33" t="str">
        <f t="shared" si="70"/>
        <v/>
      </c>
      <c r="JE56" s="33" t="str">
        <f t="shared" si="71"/>
        <v/>
      </c>
      <c r="JF56" s="33" t="str">
        <f t="shared" si="72"/>
        <v/>
      </c>
      <c r="JG56" s="32"/>
      <c r="JH56" s="33" t="str">
        <f>IF(ISBLANK(JG56),"",VLOOKUP(JG56,role!A:E,2,FALSE))</f>
        <v/>
      </c>
      <c r="JI56" s="33" t="str">
        <f>IF(ISBLANK(JG56),"",VLOOKUP(JG56,role!A:E,3,FALSE))</f>
        <v/>
      </c>
      <c r="JJ56" s="33" t="str">
        <f>IF(ISBLANK(JG56),"",VLOOKUP(JG56,role!A:E,4,FALSE))</f>
        <v/>
      </c>
      <c r="JK56" s="33" t="str">
        <f>IF(ISBLANK(JG56),"",VLOOKUP(JG56,role!A:E,5,FALSE))</f>
        <v/>
      </c>
      <c r="JR56" s="32"/>
      <c r="JS56" s="32"/>
      <c r="JT56" s="41"/>
      <c r="JU56" s="32"/>
      <c r="JV56" s="33" t="str">
        <f t="shared" si="73"/>
        <v/>
      </c>
      <c r="JW56" s="33" t="str">
        <f t="shared" si="74"/>
        <v/>
      </c>
      <c r="JX56" s="33" t="str">
        <f t="shared" si="75"/>
        <v/>
      </c>
      <c r="JY56" s="32"/>
      <c r="JZ56" s="33" t="str">
        <f>IF(ISBLANK(JY56),"",VLOOKUP(JY56,role!A:E,2,FALSE))</f>
        <v/>
      </c>
      <c r="KA56" s="33" t="str">
        <f>IF(ISBLANK(JY56),"",VLOOKUP(JY56,role!A:E,3,FALSE))</f>
        <v/>
      </c>
      <c r="KB56" s="33" t="str">
        <f>IF(ISBLANK(JY56),"",VLOOKUP(JY56,role!A:E,4,FALSE))</f>
        <v/>
      </c>
      <c r="KC56" s="33" t="str">
        <f>IF(ISBLANK(JY56),"",VLOOKUP(JY56,role!A:E,5,FALSE))</f>
        <v/>
      </c>
      <c r="KJ56" s="32"/>
      <c r="KK56" s="32"/>
      <c r="KL56" s="41"/>
      <c r="KM56" s="32"/>
      <c r="KN56" s="33" t="str">
        <f t="shared" si="76"/>
        <v/>
      </c>
      <c r="KO56" s="33" t="str">
        <f t="shared" si="77"/>
        <v/>
      </c>
      <c r="KP56" s="33" t="str">
        <f t="shared" si="78"/>
        <v/>
      </c>
      <c r="KQ56" s="32"/>
      <c r="KR56" s="33" t="str">
        <f>IF(ISBLANK(KQ56),"",VLOOKUP(KQ56,role!A:E,2,FALSE))</f>
        <v/>
      </c>
      <c r="KS56" s="33" t="str">
        <f>IF(ISBLANK(KQ56),"",VLOOKUP(KQ56,role!A:E,3,FALSE))</f>
        <v/>
      </c>
      <c r="KT56" s="33" t="str">
        <f>IF(ISBLANK(KQ56),"",VLOOKUP(KQ56,role!A:E,4,FALSE))</f>
        <v/>
      </c>
      <c r="KU56" s="33" t="str">
        <f>IF(ISBLANK(KQ56),"",VLOOKUP(KQ56,role!A:E,5,FALSE))</f>
        <v/>
      </c>
      <c r="LB56" s="32"/>
      <c r="LC56" s="32"/>
      <c r="LD56" s="41"/>
      <c r="LE56" s="32"/>
      <c r="LF56" s="33" t="str">
        <f t="shared" si="79"/>
        <v/>
      </c>
      <c r="LG56" s="33" t="str">
        <f t="shared" si="80"/>
        <v/>
      </c>
      <c r="LH56" s="33" t="str">
        <f t="shared" si="81"/>
        <v/>
      </c>
      <c r="LI56" s="32"/>
      <c r="LJ56" s="33" t="str">
        <f>IF(ISBLANK(LI56),"",VLOOKUP(LI56,role!A:E,2,FALSE))</f>
        <v/>
      </c>
      <c r="LK56" s="33" t="str">
        <f>IF(ISBLANK(LI56),"",VLOOKUP(LI56,role!A:E,3,FALSE))</f>
        <v/>
      </c>
      <c r="LL56" s="33" t="str">
        <f>IF(ISBLANK(LI56),"",VLOOKUP(LI56,role!A:E,4,FALSE))</f>
        <v/>
      </c>
      <c r="LM56" s="33" t="str">
        <f>IF(ISBLANK(LI56),"",VLOOKUP(LI56,role!A:E,5,FALSE))</f>
        <v/>
      </c>
      <c r="LT56" s="32"/>
      <c r="LU56" s="32"/>
      <c r="LV56" s="41"/>
      <c r="LW56" s="32"/>
      <c r="LX56" s="33" t="str">
        <f t="shared" si="82"/>
        <v/>
      </c>
      <c r="LY56" s="33" t="str">
        <f t="shared" si="83"/>
        <v/>
      </c>
      <c r="LZ56" s="33" t="str">
        <f t="shared" si="84"/>
        <v/>
      </c>
      <c r="MA56" s="32"/>
      <c r="MB56" s="33" t="str">
        <f>IF(ISBLANK(MA56),"",VLOOKUP(MA56,role!A:E,2,FALSE))</f>
        <v/>
      </c>
      <c r="MC56" s="33" t="str">
        <f>IF(ISBLANK(MA56),"",VLOOKUP(MA56,role!A:E,3,FALSE))</f>
        <v/>
      </c>
      <c r="MD56" s="33" t="str">
        <f>IF(ISBLANK(MA56),"",VLOOKUP(MA56,role!A:E,4,FALSE))</f>
        <v/>
      </c>
      <c r="ME56" s="33" t="str">
        <f>IF(ISBLANK(MA56),"",VLOOKUP(MA56,role!A:E,5,FALSE))</f>
        <v/>
      </c>
      <c r="ML56" s="32"/>
      <c r="MM56" s="32"/>
      <c r="MN56" s="41"/>
      <c r="MO56" s="32"/>
      <c r="MP56" s="33" t="str">
        <f t="shared" si="85"/>
        <v/>
      </c>
      <c r="MQ56" s="33" t="str">
        <f t="shared" si="86"/>
        <v/>
      </c>
      <c r="MR56" s="33" t="str">
        <f t="shared" si="87"/>
        <v/>
      </c>
      <c r="MS56" s="32"/>
      <c r="MT56" s="33" t="str">
        <f>IF(ISBLANK(MS56),"",VLOOKUP(MS56,role!A:E,2,FALSE))</f>
        <v/>
      </c>
      <c r="MU56" s="33" t="str">
        <f>IF(ISBLANK(MS56),"",VLOOKUP(MS56,role!A:E,3,FALSE))</f>
        <v/>
      </c>
      <c r="MV56" s="33" t="str">
        <f>IF(ISBLANK(MS56),"",VLOOKUP(MS56,role!A:E,4,FALSE))</f>
        <v/>
      </c>
      <c r="MW56" s="33" t="str">
        <f>IF(ISBLANK(MS56),"",VLOOKUP(MS56,role!A:E,5,FALSE))</f>
        <v/>
      </c>
      <c r="ND56" s="32"/>
      <c r="NE56" s="32"/>
      <c r="NF56" s="41"/>
      <c r="NG56" s="32"/>
      <c r="NH56" s="33" t="str">
        <f t="shared" si="88"/>
        <v/>
      </c>
      <c r="NI56" s="33" t="str">
        <f t="shared" si="89"/>
        <v/>
      </c>
      <c r="NJ56" s="33" t="str">
        <f t="shared" si="90"/>
        <v/>
      </c>
      <c r="NK56" s="32"/>
      <c r="NL56" s="33" t="str">
        <f>IF(ISBLANK(NK56),"",VLOOKUP(NK56,role!A:E,2,FALSE))</f>
        <v/>
      </c>
      <c r="NM56" s="33" t="str">
        <f>IF(ISBLANK(NK56),"",VLOOKUP(NK56,role!A:E,3,FALSE))</f>
        <v/>
      </c>
      <c r="NN56" s="33" t="str">
        <f>IF(ISBLANK(NK56),"",VLOOKUP(NK56,role!A:E,4,FALSE))</f>
        <v/>
      </c>
      <c r="NO56" s="33" t="str">
        <f>IF(ISBLANK(NK56),"",VLOOKUP(NK56,role!A:E,5,FALSE))</f>
        <v/>
      </c>
      <c r="NV56" s="32"/>
      <c r="NW56" s="32"/>
      <c r="NX56" s="41"/>
      <c r="NY56" s="32"/>
      <c r="NZ56" s="33" t="str">
        <f t="shared" si="91"/>
        <v/>
      </c>
      <c r="OA56" s="33" t="str">
        <f t="shared" si="92"/>
        <v/>
      </c>
      <c r="OB56" s="33" t="str">
        <f t="shared" si="93"/>
        <v/>
      </c>
      <c r="OC56" s="32"/>
      <c r="OD56" s="33" t="str">
        <f>IF(ISBLANK(OC56),"",VLOOKUP(OC56,role!A:E,2,FALSE))</f>
        <v/>
      </c>
      <c r="OE56" s="33" t="str">
        <f>IF(ISBLANK(OC56),"",VLOOKUP(OC56,role!A:E,3,FALSE))</f>
        <v/>
      </c>
      <c r="OF56" s="33" t="str">
        <f>IF(ISBLANK(OC56),"",VLOOKUP(OC56,role!A:E,4,FALSE))</f>
        <v/>
      </c>
      <c r="OG56" s="33" t="str">
        <f>IF(ISBLANK(OC56),"",VLOOKUP(OC56,role!A:E,5,FALSE))</f>
        <v/>
      </c>
      <c r="OR56" s="36" t="str">
        <f t="shared" si="94"/>
        <v/>
      </c>
      <c r="OS56" s="33" t="str">
        <f t="shared" si="95"/>
        <v/>
      </c>
      <c r="OT56" s="33" t="str">
        <f t="shared" si="226"/>
        <v/>
      </c>
      <c r="OU56" s="33" t="str">
        <f t="shared" si="227"/>
        <v/>
      </c>
      <c r="OV56" s="33" t="str">
        <f t="shared" si="228"/>
        <v/>
      </c>
      <c r="OW56" s="33" t="str">
        <f t="shared" si="229"/>
        <v/>
      </c>
      <c r="OY56" s="36" t="str">
        <f t="shared" si="100"/>
        <v/>
      </c>
      <c r="OZ56" s="33" t="str">
        <f t="shared" si="101"/>
        <v/>
      </c>
      <c r="PA56" s="33" t="str">
        <f t="shared" si="102"/>
        <v/>
      </c>
      <c r="PB56" s="33" t="str">
        <f t="shared" si="103"/>
        <v/>
      </c>
      <c r="PC56" s="33" t="str">
        <f t="shared" si="104"/>
        <v/>
      </c>
      <c r="PD56" s="33" t="str">
        <f t="shared" si="105"/>
        <v/>
      </c>
      <c r="PF56" s="36" t="str">
        <f t="shared" si="106"/>
        <v/>
      </c>
      <c r="PG56" s="33" t="str">
        <f t="shared" si="107"/>
        <v/>
      </c>
      <c r="PH56" s="33" t="str">
        <f t="shared" si="108"/>
        <v/>
      </c>
      <c r="PI56" s="33" t="str">
        <f t="shared" si="109"/>
        <v/>
      </c>
      <c r="PJ56" s="33" t="str">
        <f t="shared" si="110"/>
        <v/>
      </c>
      <c r="PK56" s="33" t="str">
        <f t="shared" si="111"/>
        <v/>
      </c>
      <c r="PM56" s="36" t="str">
        <f t="shared" si="112"/>
        <v/>
      </c>
      <c r="PN56" s="33" t="str">
        <f t="shared" si="113"/>
        <v/>
      </c>
      <c r="PO56" s="33" t="str">
        <f t="shared" si="114"/>
        <v/>
      </c>
      <c r="PP56" s="33" t="str">
        <f t="shared" si="115"/>
        <v/>
      </c>
      <c r="PQ56" s="33" t="str">
        <f t="shared" si="116"/>
        <v/>
      </c>
      <c r="PR56" s="33" t="str">
        <f t="shared" si="117"/>
        <v/>
      </c>
      <c r="PT56" s="36" t="str">
        <f t="shared" si="118"/>
        <v/>
      </c>
      <c r="PU56" s="33" t="str">
        <f t="shared" si="119"/>
        <v/>
      </c>
      <c r="PV56" s="33" t="str">
        <f t="shared" si="120"/>
        <v/>
      </c>
      <c r="PW56" s="33" t="str">
        <f t="shared" si="121"/>
        <v/>
      </c>
      <c r="PX56" s="33" t="str">
        <f t="shared" si="122"/>
        <v/>
      </c>
      <c r="PY56" s="33" t="str">
        <f t="shared" si="123"/>
        <v/>
      </c>
      <c r="QB56" s="36" t="str">
        <f t="shared" si="124"/>
        <v/>
      </c>
      <c r="QC56" s="33" t="str">
        <f t="shared" si="125"/>
        <v/>
      </c>
      <c r="QD56" s="33" t="str">
        <f t="shared" si="126"/>
        <v/>
      </c>
      <c r="QE56" s="33" t="str">
        <f t="shared" si="127"/>
        <v/>
      </c>
      <c r="QF56" s="33" t="str">
        <f t="shared" si="128"/>
        <v/>
      </c>
      <c r="QG56" s="33" t="str">
        <f t="shared" si="129"/>
        <v/>
      </c>
      <c r="QI56" s="36" t="str">
        <f t="shared" si="130"/>
        <v/>
      </c>
      <c r="QJ56" s="33" t="str">
        <f t="shared" si="131"/>
        <v/>
      </c>
      <c r="QK56" s="33" t="str">
        <f t="shared" si="132"/>
        <v/>
      </c>
      <c r="QL56" s="33" t="str">
        <f t="shared" si="133"/>
        <v/>
      </c>
      <c r="QM56" s="33" t="str">
        <f t="shared" si="134"/>
        <v/>
      </c>
      <c r="QN56" s="33" t="str">
        <f t="shared" si="135"/>
        <v/>
      </c>
      <c r="QP56" s="36" t="str">
        <f t="shared" si="136"/>
        <v/>
      </c>
      <c r="QQ56" s="33" t="str">
        <f t="shared" si="137"/>
        <v/>
      </c>
      <c r="QR56" s="33" t="str">
        <f t="shared" si="138"/>
        <v/>
      </c>
      <c r="QS56" s="33" t="str">
        <f t="shared" si="139"/>
        <v/>
      </c>
      <c r="QT56" s="33" t="str">
        <f t="shared" si="140"/>
        <v/>
      </c>
      <c r="QU56" s="33" t="str">
        <f t="shared" si="141"/>
        <v/>
      </c>
      <c r="QW56" s="36" t="str">
        <f t="shared" si="142"/>
        <v/>
      </c>
      <c r="QX56" s="33" t="str">
        <f t="shared" si="143"/>
        <v/>
      </c>
      <c r="QY56" s="33" t="str">
        <f t="shared" si="144"/>
        <v/>
      </c>
      <c r="QZ56" s="33" t="str">
        <f t="shared" si="145"/>
        <v/>
      </c>
      <c r="RA56" s="33" t="str">
        <f t="shared" si="146"/>
        <v/>
      </c>
      <c r="RB56" s="33" t="str">
        <f t="shared" si="147"/>
        <v/>
      </c>
      <c r="RD56" s="36" t="str">
        <f t="shared" si="148"/>
        <v/>
      </c>
      <c r="RE56" s="33" t="str">
        <f t="shared" si="149"/>
        <v/>
      </c>
      <c r="RF56" s="33" t="str">
        <f t="shared" si="150"/>
        <v/>
      </c>
      <c r="RG56" s="33" t="str">
        <f t="shared" si="151"/>
        <v/>
      </c>
      <c r="RH56" s="33" t="str">
        <f t="shared" si="152"/>
        <v/>
      </c>
      <c r="RI56" s="33" t="str">
        <f t="shared" si="153"/>
        <v/>
      </c>
      <c r="RM56" s="33" t="str">
        <f t="shared" si="154"/>
        <v/>
      </c>
      <c r="RO56" s="33" t="str">
        <f t="shared" si="155"/>
        <v/>
      </c>
      <c r="RQ56" s="33" t="str">
        <f t="shared" si="156"/>
        <v/>
      </c>
      <c r="RS56" s="33" t="str">
        <f t="shared" si="156"/>
        <v/>
      </c>
      <c r="RU56" s="33" t="str">
        <f t="shared" ref="RU56" si="892">IF(ISBLANK(RT56),"","topic")</f>
        <v/>
      </c>
      <c r="RW56" s="33" t="str">
        <f t="shared" ref="RW56" si="893">IF(ISBLANK(RV56),"","topic")</f>
        <v/>
      </c>
      <c r="RY56" s="33" t="str">
        <f t="shared" ref="RY56" si="894">IF(ISBLANK(RX56),"","topic")</f>
        <v/>
      </c>
      <c r="SA56" s="33" t="str">
        <f t="shared" ref="SA56" si="895">IF(ISBLANK(RZ56),"","topic")</f>
        <v/>
      </c>
      <c r="SC56" s="33" t="str">
        <f t="shared" ref="SC56" si="896">IF(ISBLANK(SB56),"","topic")</f>
        <v/>
      </c>
      <c r="SE56" s="33" t="str">
        <f t="shared" ref="SE56" si="897">IF(ISBLANK(SD56),"","topic")</f>
        <v/>
      </c>
      <c r="SG56" s="33" t="str">
        <f t="shared" ref="SG56" si="898">IF(ISBLANK(SF56),"","topic")</f>
        <v/>
      </c>
      <c r="SJ56" s="33" t="str">
        <f t="shared" si="164"/>
        <v/>
      </c>
      <c r="SL56" s="33" t="str">
        <f t="shared" si="165"/>
        <v/>
      </c>
      <c r="SN56" s="33" t="str">
        <f t="shared" si="166"/>
        <v/>
      </c>
      <c r="SP56" s="33" t="str">
        <f t="shared" si="167"/>
        <v/>
      </c>
      <c r="SR56" s="33" t="str">
        <f t="shared" si="168"/>
        <v/>
      </c>
      <c r="SU56" s="33" t="str">
        <f t="shared" si="169"/>
        <v/>
      </c>
      <c r="SW56" s="33" t="str">
        <f t="shared" si="169"/>
        <v/>
      </c>
      <c r="SY56" s="33" t="str">
        <f t="shared" si="169"/>
        <v/>
      </c>
      <c r="TA56" s="33" t="str">
        <f t="shared" si="169"/>
        <v/>
      </c>
      <c r="TC56" s="33" t="str">
        <f t="shared" si="170"/>
        <v/>
      </c>
      <c r="TF56" s="33" t="str">
        <f t="shared" si="171"/>
        <v/>
      </c>
      <c r="TH56" s="33" t="str">
        <f t="shared" si="171"/>
        <v/>
      </c>
      <c r="TJ56" s="33" t="str">
        <f t="shared" ref="TJ56" si="899">IF(ISBLANK(TI56),"","geographic")</f>
        <v/>
      </c>
      <c r="TL56" s="33" t="str">
        <f t="shared" ref="TL56" si="900">IF(ISBLANK(TK56),"","geographic")</f>
        <v/>
      </c>
      <c r="TN56" s="33" t="str">
        <f t="shared" ref="TN56" si="901">IF(ISBLANK(TM56),"","geographic")</f>
        <v/>
      </c>
      <c r="TQ56" s="33" t="str">
        <f t="shared" si="175"/>
        <v/>
      </c>
      <c r="TS56" s="33" t="str">
        <f t="shared" si="175"/>
        <v/>
      </c>
      <c r="TU56" s="33" t="str">
        <f t="shared" ref="TU56" si="902">IF(ISBLANK(TT56),"","temporal")</f>
        <v/>
      </c>
      <c r="TW56" s="33" t="str">
        <f t="shared" ref="TW56" si="903">IF(ISBLANK(TV56),"","temporal")</f>
        <v/>
      </c>
      <c r="TY56" s="33" t="str">
        <f t="shared" ref="TY56" si="904">IF(ISBLANK(TX56),"","temporal")</f>
        <v/>
      </c>
      <c r="UA56" s="32"/>
      <c r="UB56" s="33" t="str">
        <f t="shared" si="179"/>
        <v/>
      </c>
      <c r="UC56" s="33" t="str">
        <f t="shared" si="180"/>
        <v/>
      </c>
      <c r="UD56" s="32"/>
      <c r="UE56" s="33" t="str">
        <f t="shared" si="181"/>
        <v/>
      </c>
      <c r="UF56" s="33" t="str">
        <f t="shared" si="259"/>
        <v/>
      </c>
      <c r="UG56" s="32"/>
      <c r="UH56" s="33" t="str">
        <f t="shared" si="183"/>
        <v/>
      </c>
      <c r="UI56" s="33" t="str">
        <f t="shared" si="184"/>
        <v/>
      </c>
      <c r="UJ56" s="32"/>
      <c r="UK56" s="33" t="str">
        <f t="shared" si="185"/>
        <v/>
      </c>
      <c r="UL56" s="33" t="str">
        <f t="shared" si="186"/>
        <v/>
      </c>
      <c r="UM56" s="32"/>
      <c r="UN56" s="33" t="str">
        <f t="shared" si="187"/>
        <v/>
      </c>
      <c r="UO56" s="33" t="str">
        <f t="shared" si="188"/>
        <v/>
      </c>
      <c r="UR56" s="36" t="str">
        <f t="shared" si="189"/>
        <v/>
      </c>
      <c r="US56" s="36" t="str">
        <f t="shared" si="626"/>
        <v/>
      </c>
      <c r="UU56" s="36" t="str">
        <f t="shared" si="190"/>
        <v/>
      </c>
      <c r="UV56" s="36" t="str">
        <f t="shared" si="627"/>
        <v/>
      </c>
      <c r="UX56" s="36" t="str">
        <f t="shared" si="191"/>
        <v/>
      </c>
      <c r="UY56" s="36" t="str">
        <f t="shared" si="628"/>
        <v/>
      </c>
      <c r="VA56" s="36" t="str">
        <f t="shared" si="192"/>
        <v/>
      </c>
      <c r="VB56" s="36" t="str">
        <f t="shared" si="629"/>
        <v/>
      </c>
      <c r="VD56" s="36" t="str">
        <f t="shared" si="193"/>
        <v/>
      </c>
      <c r="VE56" s="36" t="str">
        <f t="shared" si="630"/>
        <v/>
      </c>
      <c r="VH56" s="36" t="str">
        <f t="shared" si="194"/>
        <v/>
      </c>
      <c r="VI56" s="36" t="str">
        <f t="shared" si="631"/>
        <v/>
      </c>
      <c r="VK56" s="36" t="str">
        <f t="shared" si="195"/>
        <v/>
      </c>
      <c r="VL56" s="36" t="str">
        <f t="shared" si="632"/>
        <v/>
      </c>
      <c r="VN56" s="36" t="str">
        <f t="shared" si="196"/>
        <v/>
      </c>
      <c r="VO56" s="36" t="str">
        <f t="shared" si="633"/>
        <v/>
      </c>
      <c r="VQ56" s="36" t="str">
        <f t="shared" si="197"/>
        <v/>
      </c>
      <c r="VR56" s="36" t="str">
        <f t="shared" si="634"/>
        <v/>
      </c>
      <c r="VT56" s="36" t="str">
        <f t="shared" si="198"/>
        <v/>
      </c>
      <c r="VU56" s="36" t="str">
        <f t="shared" si="635"/>
        <v/>
      </c>
      <c r="VY56" s="33" t="str">
        <f t="shared" si="243"/>
        <v/>
      </c>
      <c r="WB56" s="36" t="str">
        <f t="shared" si="199"/>
        <v/>
      </c>
      <c r="WC56" s="33" t="str">
        <f t="shared" si="200"/>
        <v/>
      </c>
      <c r="WD56" s="32"/>
      <c r="WE56" s="32"/>
      <c r="WF56" s="36" t="str">
        <f t="shared" si="201"/>
        <v/>
      </c>
      <c r="WG56" s="33" t="str">
        <f t="shared" si="202"/>
        <v/>
      </c>
      <c r="WH56" s="32"/>
      <c r="WI56" s="32"/>
      <c r="WJ56" s="36" t="str">
        <f t="shared" si="203"/>
        <v/>
      </c>
      <c r="WK56" s="33" t="str">
        <f t="shared" si="204"/>
        <v/>
      </c>
      <c r="WL56" s="32"/>
      <c r="WM56" s="32"/>
      <c r="WN56" s="36" t="str">
        <f t="shared" si="205"/>
        <v/>
      </c>
      <c r="WO56" s="33" t="str">
        <f t="shared" si="206"/>
        <v/>
      </c>
      <c r="WP56" s="33"/>
      <c r="WQ56" s="32"/>
      <c r="WR56" s="36" t="str">
        <f t="shared" si="207"/>
        <v/>
      </c>
      <c r="WS56" s="33" t="str">
        <f t="shared" si="208"/>
        <v/>
      </c>
      <c r="WU56" s="33" t="str">
        <f t="shared" si="636"/>
        <v/>
      </c>
      <c r="WV56" s="33" t="str">
        <f t="shared" si="637"/>
        <v/>
      </c>
      <c r="WW56" s="33" t="str">
        <f t="shared" si="638"/>
        <v/>
      </c>
      <c r="WX56" s="33" t="str">
        <f t="shared" si="639"/>
        <v/>
      </c>
      <c r="WY56" s="33" t="str">
        <f t="shared" si="640"/>
        <v/>
      </c>
      <c r="WZ56" s="33" t="str">
        <f t="shared" si="641"/>
        <v/>
      </c>
      <c r="XA56" s="33" t="str">
        <f t="shared" si="642"/>
        <v/>
      </c>
      <c r="XB56" s="33" t="str">
        <f t="shared" si="643"/>
        <v/>
      </c>
      <c r="XC56" s="33" t="str">
        <f t="shared" si="644"/>
        <v/>
      </c>
    </row>
    <row r="57" spans="3:627" x14ac:dyDescent="0.35">
      <c r="C57" s="33" t="str">
        <f t="shared" si="21"/>
        <v/>
      </c>
      <c r="E57" s="32" t="str">
        <f t="shared" si="22"/>
        <v/>
      </c>
      <c r="F57" s="33" t="str">
        <f t="shared" si="23"/>
        <v/>
      </c>
      <c r="G57" s="33" t="str">
        <f t="shared" si="24"/>
        <v/>
      </c>
      <c r="J57" s="33" t="str">
        <f t="shared" si="25"/>
        <v/>
      </c>
      <c r="K57" s="33" t="str">
        <f t="shared" si="26"/>
        <v/>
      </c>
      <c r="L57" s="33" t="str">
        <f t="shared" si="27"/>
        <v/>
      </c>
      <c r="N57" s="33" t="str">
        <f t="shared" si="611"/>
        <v/>
      </c>
      <c r="O57" s="33" t="str">
        <f t="shared" si="612"/>
        <v/>
      </c>
      <c r="Q57" s="33" t="str">
        <f t="shared" si="28"/>
        <v/>
      </c>
      <c r="R57" s="33" t="str">
        <f t="shared" si="29"/>
        <v/>
      </c>
      <c r="U57" s="33" t="str">
        <f t="shared" si="30"/>
        <v/>
      </c>
      <c r="V57" s="33" t="str">
        <f t="shared" si="31"/>
        <v/>
      </c>
      <c r="X57" s="32"/>
      <c r="Y57" s="33" t="str">
        <f>IF(ISBLANK(X57),"",VLOOKUP(X57,resource_type!A:C,3,FALSE))</f>
        <v/>
      </c>
      <c r="Z57" s="33" t="str">
        <f>IF(ISBLANK(X57),"",VLOOKUP(X57,resource_type!A:C,2,FALSE))</f>
        <v/>
      </c>
      <c r="AA57" s="33" t="str">
        <f t="shared" si="32"/>
        <v/>
      </c>
      <c r="AB57" s="33" t="str">
        <f t="shared" si="33"/>
        <v/>
      </c>
      <c r="AC57" s="32"/>
      <c r="AD57" s="33" t="str">
        <f>IF(ISBLANK(AC57),"",VLOOKUP(AC57,resource_type!A:C,3,FALSE))</f>
        <v/>
      </c>
      <c r="AE57" s="32"/>
      <c r="AF57" s="33" t="str">
        <f>IF(ISBLANK(AE57),"",VLOOKUP(AE57,resource_type!A:C,3,FALSE))</f>
        <v/>
      </c>
      <c r="AH57" s="32"/>
      <c r="AI57" s="33" t="str">
        <f t="shared" si="34"/>
        <v/>
      </c>
      <c r="AJ57" s="32"/>
      <c r="AK57" s="33" t="str">
        <f t="shared" si="35"/>
        <v/>
      </c>
      <c r="AL57" s="32"/>
      <c r="AM57" s="33" t="str">
        <f t="shared" si="36"/>
        <v/>
      </c>
      <c r="AP57" s="36" t="str">
        <f t="shared" si="244"/>
        <v/>
      </c>
      <c r="AQ57" s="36" t="str">
        <f t="shared" si="245"/>
        <v/>
      </c>
      <c r="AT57" s="33" t="str">
        <f t="shared" si="222"/>
        <v/>
      </c>
      <c r="AU57" s="33" t="str">
        <f t="shared" si="38"/>
        <v/>
      </c>
      <c r="AV57" s="33" t="str">
        <f t="shared" si="39"/>
        <v/>
      </c>
      <c r="AW57" s="32"/>
      <c r="AX57" s="33" t="str">
        <f>IF(ISBLANK(AW57),"",VLOOKUP(AW57,role!A:E,2,FALSE))</f>
        <v/>
      </c>
      <c r="AY57" s="33" t="str">
        <f>IF(ISBLANK(AW57),"",VLOOKUP(AW57,role!A:E,3,FALSE))</f>
        <v/>
      </c>
      <c r="AZ57" s="33" t="str">
        <f>IF(ISBLANK(AW57),"",VLOOKUP(AW57,role!A:E,4,FALSE))</f>
        <v/>
      </c>
      <c r="BA57" s="33" t="str">
        <f>IF(ISBLANK(AW57),"",VLOOKUP(AW57,role!A:E,5,FALSE))</f>
        <v/>
      </c>
      <c r="BL57" s="33" t="str">
        <f t="shared" si="223"/>
        <v/>
      </c>
      <c r="BM57" s="33" t="str">
        <f t="shared" si="224"/>
        <v/>
      </c>
      <c r="BN57" s="33" t="str">
        <f t="shared" si="225"/>
        <v/>
      </c>
      <c r="BO57" s="32"/>
      <c r="BP57" s="33" t="str">
        <f>IF(ISBLANK(BO57),"",VLOOKUP(BO57,role!A:E,2,FALSE))</f>
        <v/>
      </c>
      <c r="BQ57" s="33" t="str">
        <f>IF(ISBLANK(BO57),"",VLOOKUP(BO57,role!A:E,3,FALSE))</f>
        <v/>
      </c>
      <c r="BR57" s="33" t="str">
        <f>IF(ISBLANK(BO57),"",VLOOKUP(BO57,role!A:E,4,FALSE))</f>
        <v/>
      </c>
      <c r="BS57" s="33" t="str">
        <f>IF(ISBLANK(BO57),"",VLOOKUP(BO57,role!A:E,5,FALSE))</f>
        <v/>
      </c>
      <c r="CD57" s="33" t="str">
        <f t="shared" si="40"/>
        <v/>
      </c>
      <c r="CE57" s="33" t="str">
        <f t="shared" si="41"/>
        <v/>
      </c>
      <c r="CF57" s="33" t="str">
        <f t="shared" si="42"/>
        <v/>
      </c>
      <c r="CG57" s="32"/>
      <c r="CH57" s="33" t="str">
        <f>IF(ISBLANK(CG57),"",VLOOKUP(CG57,role!A:E,2,FALSE))</f>
        <v/>
      </c>
      <c r="CI57" s="33" t="str">
        <f>IF(ISBLANK(CG57),"",VLOOKUP(CG57,role!A:E,3,FALSE))</f>
        <v/>
      </c>
      <c r="CJ57" s="33" t="str">
        <f>IF(ISBLANK(CG57),"",VLOOKUP(CG57,role!A:E,4,FALSE))</f>
        <v/>
      </c>
      <c r="CK57" s="33" t="str">
        <f>IF(ISBLANK(CG57),"",VLOOKUP(CG57,role!A:E,5,FALSE))</f>
        <v/>
      </c>
      <c r="CR57" s="32"/>
      <c r="CS57" s="32"/>
      <c r="CT57" s="41"/>
      <c r="CU57" s="32"/>
      <c r="CV57" s="33" t="str">
        <f t="shared" si="43"/>
        <v/>
      </c>
      <c r="CW57" s="33" t="str">
        <f t="shared" si="44"/>
        <v/>
      </c>
      <c r="CX57" s="33" t="str">
        <f t="shared" si="45"/>
        <v/>
      </c>
      <c r="CY57" s="32"/>
      <c r="CZ57" s="33" t="str">
        <f>IF(ISBLANK(CY57),"",VLOOKUP(CY57,role!A:E,2,FALSE))</f>
        <v/>
      </c>
      <c r="DA57" s="33" t="str">
        <f>IF(ISBLANK(CY57),"",VLOOKUP(CY57,role!A:E,3,FALSE))</f>
        <v/>
      </c>
      <c r="DB57" s="33" t="str">
        <f>IF(ISBLANK(CY57),"",VLOOKUP(CY57,role!A:E,4,FALSE))</f>
        <v/>
      </c>
      <c r="DC57" s="33" t="str">
        <f>IF(ISBLANK(CY57),"",VLOOKUP(CY57,role!A:E,5,FALSE))</f>
        <v/>
      </c>
      <c r="DJ57" s="32"/>
      <c r="DK57" s="32"/>
      <c r="DL57" s="41"/>
      <c r="DM57" s="32"/>
      <c r="DN57" s="33" t="str">
        <f t="shared" si="46"/>
        <v/>
      </c>
      <c r="DO57" s="33" t="str">
        <f t="shared" si="47"/>
        <v/>
      </c>
      <c r="DP57" s="33" t="str">
        <f t="shared" si="48"/>
        <v/>
      </c>
      <c r="DQ57" s="32"/>
      <c r="DR57" s="33" t="str">
        <f>IF(ISBLANK(DQ57),"",VLOOKUP(DQ57,role!A:E,2,FALSE))</f>
        <v/>
      </c>
      <c r="DS57" s="33" t="str">
        <f>IF(ISBLANK(DQ57),"",VLOOKUP(DQ57,role!A:E,3,FALSE))</f>
        <v/>
      </c>
      <c r="DT57" s="33" t="str">
        <f>IF(ISBLANK(DQ57),"",VLOOKUP(DQ57,role!A:E,4,FALSE))</f>
        <v/>
      </c>
      <c r="DU57" s="33" t="str">
        <f>IF(ISBLANK(DQ57),"",VLOOKUP(DQ57,role!A:E,5,FALSE))</f>
        <v/>
      </c>
      <c r="EB57" s="32"/>
      <c r="EC57" s="32"/>
      <c r="ED57" s="34"/>
      <c r="EE57" s="32"/>
      <c r="EF57" s="32"/>
      <c r="EG57" s="33" t="str">
        <f t="shared" si="49"/>
        <v/>
      </c>
      <c r="EH57" s="33" t="str">
        <f t="shared" si="50"/>
        <v/>
      </c>
      <c r="EI57" s="33" t="str">
        <f t="shared" si="51"/>
        <v/>
      </c>
      <c r="EJ57" s="32"/>
      <c r="EK57" s="33" t="str">
        <f>IF(ISBLANK(EJ57),"",VLOOKUP(EJ57,role!A:E,2,FALSE))</f>
        <v/>
      </c>
      <c r="EL57" s="33" t="str">
        <f>IF(ISBLANK(EJ57),"",VLOOKUP(EJ57,role!A:E,3,FALSE))</f>
        <v/>
      </c>
      <c r="EM57" s="33" t="str">
        <f>IF(ISBLANK(EJ57),"",VLOOKUP(EJ57,role!A:E,4,FALSE))</f>
        <v/>
      </c>
      <c r="EN57" s="33" t="str">
        <f>IF(ISBLANK(EJ57),"",VLOOKUP(EJ57,role!A:E,5,FALSE))</f>
        <v/>
      </c>
      <c r="EU57" s="32"/>
      <c r="EV57" s="32"/>
      <c r="EW57" s="41"/>
      <c r="EX57" s="32"/>
      <c r="EY57" s="33" t="str">
        <f t="shared" si="52"/>
        <v/>
      </c>
      <c r="EZ57" s="33" t="str">
        <f t="shared" si="53"/>
        <v/>
      </c>
      <c r="FA57" s="33" t="str">
        <f t="shared" si="54"/>
        <v/>
      </c>
      <c r="FB57" s="32"/>
      <c r="FC57" s="33" t="str">
        <f>IF(ISBLANK(FB57),"",VLOOKUP(FB57,role!A:E,2,FALSE))</f>
        <v/>
      </c>
      <c r="FD57" s="33" t="str">
        <f>IF(ISBLANK(FB57),"",VLOOKUP(FB57,role!A:E,3,FALSE))</f>
        <v/>
      </c>
      <c r="FE57" s="33" t="str">
        <f>IF(ISBLANK(FB57),"",VLOOKUP(FB57,role!A:E,4,FALSE))</f>
        <v/>
      </c>
      <c r="FF57" s="33" t="str">
        <f>IF(ISBLANK(FB57),"",VLOOKUP(FB57,role!A:E,5,FALSE))</f>
        <v/>
      </c>
      <c r="FM57" s="32"/>
      <c r="FN57" s="32"/>
      <c r="FO57" s="41"/>
      <c r="FP57" s="32"/>
      <c r="FQ57" s="33" t="str">
        <f t="shared" si="55"/>
        <v/>
      </c>
      <c r="FR57" s="33" t="str">
        <f t="shared" si="56"/>
        <v/>
      </c>
      <c r="FS57" s="33" t="str">
        <f t="shared" si="57"/>
        <v/>
      </c>
      <c r="FT57" s="32"/>
      <c r="FU57" s="33" t="str">
        <f>IF(ISBLANK(FT57),"",VLOOKUP(FT57,role!A:E,2,FALSE))</f>
        <v/>
      </c>
      <c r="FV57" s="33" t="str">
        <f>IF(ISBLANK(FT57),"",VLOOKUP(FT57,role!A:E,3,FALSE))</f>
        <v/>
      </c>
      <c r="FW57" s="33" t="str">
        <f>IF(ISBLANK(FT57),"",VLOOKUP(FT57,role!A:E,4,FALSE))</f>
        <v/>
      </c>
      <c r="FX57" s="33" t="str">
        <f>IF(ISBLANK(FT57),"",VLOOKUP(FT57,role!A:E,5,FALSE))</f>
        <v/>
      </c>
      <c r="GE57" s="32"/>
      <c r="GF57" s="32"/>
      <c r="GG57" s="41"/>
      <c r="GH57" s="32"/>
      <c r="GI57" s="33" t="str">
        <f t="shared" si="58"/>
        <v/>
      </c>
      <c r="GJ57" s="33" t="str">
        <f t="shared" si="59"/>
        <v/>
      </c>
      <c r="GK57" s="33" t="str">
        <f t="shared" si="60"/>
        <v/>
      </c>
      <c r="GL57" s="32"/>
      <c r="GM57" s="33" t="str">
        <f>IF(ISBLANK(GL57),"",VLOOKUP(GL57,role!A:E,2,FALSE))</f>
        <v/>
      </c>
      <c r="GN57" s="33" t="str">
        <f>IF(ISBLANK(GL57),"",VLOOKUP(GL57,role!A:E,3,FALSE))</f>
        <v/>
      </c>
      <c r="GO57" s="33" t="str">
        <f>IF(ISBLANK(GL57),"",VLOOKUP(GL57,role!A:E,4,FALSE))</f>
        <v/>
      </c>
      <c r="GP57" s="33" t="str">
        <f>IF(ISBLANK(GL57),"",VLOOKUP(GL57,role!A:E,5,FALSE))</f>
        <v/>
      </c>
      <c r="GW57" s="32"/>
      <c r="GX57" s="32"/>
      <c r="GY57" s="41"/>
      <c r="GZ57" s="32"/>
      <c r="HA57" s="33" t="str">
        <f t="shared" si="61"/>
        <v/>
      </c>
      <c r="HB57" s="33" t="str">
        <f t="shared" si="62"/>
        <v/>
      </c>
      <c r="HC57" s="33" t="str">
        <f t="shared" si="63"/>
        <v/>
      </c>
      <c r="HD57" s="32"/>
      <c r="HE57" s="33" t="str">
        <f>IF(ISBLANK(HD57),"",VLOOKUP(HD57,role!A:E,2,FALSE))</f>
        <v/>
      </c>
      <c r="HF57" s="33" t="str">
        <f>IF(ISBLANK(HD57),"",VLOOKUP(HD57,role!A:E,3,FALSE))</f>
        <v/>
      </c>
      <c r="HG57" s="33" t="str">
        <f>IF(ISBLANK(HD57),"",VLOOKUP(HD57,role!A:E,4,FALSE))</f>
        <v/>
      </c>
      <c r="HH57" s="33" t="str">
        <f>IF(ISBLANK(HD57),"",VLOOKUP(HD57,role!A:E,5,FALSE))</f>
        <v/>
      </c>
      <c r="HO57" s="32"/>
      <c r="HP57" s="32"/>
      <c r="HQ57" s="34"/>
      <c r="HR57" s="32"/>
      <c r="HS57" s="32"/>
      <c r="HT57" s="33" t="str">
        <f t="shared" si="64"/>
        <v/>
      </c>
      <c r="HU57" s="33" t="str">
        <f t="shared" si="65"/>
        <v/>
      </c>
      <c r="HV57" s="33" t="str">
        <f t="shared" si="66"/>
        <v/>
      </c>
      <c r="HW57" s="32"/>
      <c r="HX57" s="33" t="str">
        <f>IF(ISBLANK(HW57),"",VLOOKUP(HW57,role!A:E,2,FALSE))</f>
        <v/>
      </c>
      <c r="HY57" s="33" t="str">
        <f>IF(ISBLANK(HW57),"",VLOOKUP(HW57,role!A:E,3,FALSE))</f>
        <v/>
      </c>
      <c r="HZ57" s="33" t="str">
        <f>IF(ISBLANK(HW57),"",VLOOKUP(HW57,role!A:E,4,FALSE))</f>
        <v/>
      </c>
      <c r="IA57" s="33" t="str">
        <f>IF(ISBLANK(HW57),"",VLOOKUP(HW57,role!A:E,5,FALSE))</f>
        <v/>
      </c>
      <c r="IH57" s="32"/>
      <c r="II57" s="32"/>
      <c r="IJ57" s="41"/>
      <c r="IK57" s="32"/>
      <c r="IL57" s="33" t="str">
        <f t="shared" si="67"/>
        <v/>
      </c>
      <c r="IM57" s="33" t="str">
        <f t="shared" si="68"/>
        <v/>
      </c>
      <c r="IN57" s="33" t="str">
        <f t="shared" si="69"/>
        <v/>
      </c>
      <c r="IO57" s="32"/>
      <c r="IP57" s="33" t="str">
        <f>IF(ISBLANK(IO57),"",VLOOKUP(IO57,role!A:E,2,FALSE))</f>
        <v/>
      </c>
      <c r="IQ57" s="33" t="str">
        <f>IF(ISBLANK(IO57),"",VLOOKUP(IO57,role!A:E,3,FALSE))</f>
        <v/>
      </c>
      <c r="IR57" s="33" t="str">
        <f>IF(ISBLANK(IO57),"",VLOOKUP(IO57,role!A:E,4,FALSE))</f>
        <v/>
      </c>
      <c r="IS57" s="33" t="str">
        <f>IF(ISBLANK(IO57),"",VLOOKUP(IO57,role!A:E,5,FALSE))</f>
        <v/>
      </c>
      <c r="IZ57" s="32"/>
      <c r="JA57" s="32"/>
      <c r="JB57" s="41"/>
      <c r="JC57" s="32"/>
      <c r="JD57" s="33" t="str">
        <f t="shared" si="70"/>
        <v/>
      </c>
      <c r="JE57" s="33" t="str">
        <f t="shared" si="71"/>
        <v/>
      </c>
      <c r="JF57" s="33" t="str">
        <f t="shared" si="72"/>
        <v/>
      </c>
      <c r="JG57" s="32"/>
      <c r="JH57" s="33" t="str">
        <f>IF(ISBLANK(JG57),"",VLOOKUP(JG57,role!A:E,2,FALSE))</f>
        <v/>
      </c>
      <c r="JI57" s="33" t="str">
        <f>IF(ISBLANK(JG57),"",VLOOKUP(JG57,role!A:E,3,FALSE))</f>
        <v/>
      </c>
      <c r="JJ57" s="33" t="str">
        <f>IF(ISBLANK(JG57),"",VLOOKUP(JG57,role!A:E,4,FALSE))</f>
        <v/>
      </c>
      <c r="JK57" s="33" t="str">
        <f>IF(ISBLANK(JG57),"",VLOOKUP(JG57,role!A:E,5,FALSE))</f>
        <v/>
      </c>
      <c r="JR57" s="32"/>
      <c r="JS57" s="32"/>
      <c r="JT57" s="41"/>
      <c r="JU57" s="32"/>
      <c r="JV57" s="33" t="str">
        <f t="shared" si="73"/>
        <v/>
      </c>
      <c r="JW57" s="33" t="str">
        <f t="shared" si="74"/>
        <v/>
      </c>
      <c r="JX57" s="33" t="str">
        <f t="shared" si="75"/>
        <v/>
      </c>
      <c r="JY57" s="32"/>
      <c r="JZ57" s="33" t="str">
        <f>IF(ISBLANK(JY57),"",VLOOKUP(JY57,role!A:E,2,FALSE))</f>
        <v/>
      </c>
      <c r="KA57" s="33" t="str">
        <f>IF(ISBLANK(JY57),"",VLOOKUP(JY57,role!A:E,3,FALSE))</f>
        <v/>
      </c>
      <c r="KB57" s="33" t="str">
        <f>IF(ISBLANK(JY57),"",VLOOKUP(JY57,role!A:E,4,FALSE))</f>
        <v/>
      </c>
      <c r="KC57" s="33" t="str">
        <f>IF(ISBLANK(JY57),"",VLOOKUP(JY57,role!A:E,5,FALSE))</f>
        <v/>
      </c>
      <c r="KJ57" s="32"/>
      <c r="KK57" s="32"/>
      <c r="KL57" s="41"/>
      <c r="KM57" s="32"/>
      <c r="KN57" s="33" t="str">
        <f t="shared" si="76"/>
        <v/>
      </c>
      <c r="KO57" s="33" t="str">
        <f t="shared" si="77"/>
        <v/>
      </c>
      <c r="KP57" s="33" t="str">
        <f t="shared" si="78"/>
        <v/>
      </c>
      <c r="KQ57" s="32"/>
      <c r="KR57" s="33" t="str">
        <f>IF(ISBLANK(KQ57),"",VLOOKUP(KQ57,role!A:E,2,FALSE))</f>
        <v/>
      </c>
      <c r="KS57" s="33" t="str">
        <f>IF(ISBLANK(KQ57),"",VLOOKUP(KQ57,role!A:E,3,FALSE))</f>
        <v/>
      </c>
      <c r="KT57" s="33" t="str">
        <f>IF(ISBLANK(KQ57),"",VLOOKUP(KQ57,role!A:E,4,FALSE))</f>
        <v/>
      </c>
      <c r="KU57" s="33" t="str">
        <f>IF(ISBLANK(KQ57),"",VLOOKUP(KQ57,role!A:E,5,FALSE))</f>
        <v/>
      </c>
      <c r="LB57" s="32"/>
      <c r="LC57" s="32"/>
      <c r="LD57" s="41"/>
      <c r="LE57" s="32"/>
      <c r="LF57" s="33" t="str">
        <f t="shared" si="79"/>
        <v/>
      </c>
      <c r="LG57" s="33" t="str">
        <f t="shared" si="80"/>
        <v/>
      </c>
      <c r="LH57" s="33" t="str">
        <f t="shared" si="81"/>
        <v/>
      </c>
      <c r="LI57" s="32"/>
      <c r="LJ57" s="33" t="str">
        <f>IF(ISBLANK(LI57),"",VLOOKUP(LI57,role!A:E,2,FALSE))</f>
        <v/>
      </c>
      <c r="LK57" s="33" t="str">
        <f>IF(ISBLANK(LI57),"",VLOOKUP(LI57,role!A:E,3,FALSE))</f>
        <v/>
      </c>
      <c r="LL57" s="33" t="str">
        <f>IF(ISBLANK(LI57),"",VLOOKUP(LI57,role!A:E,4,FALSE))</f>
        <v/>
      </c>
      <c r="LM57" s="33" t="str">
        <f>IF(ISBLANK(LI57),"",VLOOKUP(LI57,role!A:E,5,FALSE))</f>
        <v/>
      </c>
      <c r="LT57" s="32"/>
      <c r="LU57" s="32"/>
      <c r="LV57" s="41"/>
      <c r="LW57" s="32"/>
      <c r="LX57" s="33" t="str">
        <f t="shared" si="82"/>
        <v/>
      </c>
      <c r="LY57" s="33" t="str">
        <f t="shared" si="83"/>
        <v/>
      </c>
      <c r="LZ57" s="33" t="str">
        <f t="shared" si="84"/>
        <v/>
      </c>
      <c r="MA57" s="32"/>
      <c r="MB57" s="33" t="str">
        <f>IF(ISBLANK(MA57),"",VLOOKUP(MA57,role!A:E,2,FALSE))</f>
        <v/>
      </c>
      <c r="MC57" s="33" t="str">
        <f>IF(ISBLANK(MA57),"",VLOOKUP(MA57,role!A:E,3,FALSE))</f>
        <v/>
      </c>
      <c r="MD57" s="33" t="str">
        <f>IF(ISBLANK(MA57),"",VLOOKUP(MA57,role!A:E,4,FALSE))</f>
        <v/>
      </c>
      <c r="ME57" s="33" t="str">
        <f>IF(ISBLANK(MA57),"",VLOOKUP(MA57,role!A:E,5,FALSE))</f>
        <v/>
      </c>
      <c r="ML57" s="32"/>
      <c r="MM57" s="32"/>
      <c r="MN57" s="41"/>
      <c r="MO57" s="32"/>
      <c r="MP57" s="33" t="str">
        <f t="shared" si="85"/>
        <v/>
      </c>
      <c r="MQ57" s="33" t="str">
        <f t="shared" si="86"/>
        <v/>
      </c>
      <c r="MR57" s="33" t="str">
        <f t="shared" si="87"/>
        <v/>
      </c>
      <c r="MS57" s="32"/>
      <c r="MT57" s="33" t="str">
        <f>IF(ISBLANK(MS57),"",VLOOKUP(MS57,role!A:E,2,FALSE))</f>
        <v/>
      </c>
      <c r="MU57" s="33" t="str">
        <f>IF(ISBLANK(MS57),"",VLOOKUP(MS57,role!A:E,3,FALSE))</f>
        <v/>
      </c>
      <c r="MV57" s="33" t="str">
        <f>IF(ISBLANK(MS57),"",VLOOKUP(MS57,role!A:E,4,FALSE))</f>
        <v/>
      </c>
      <c r="MW57" s="33" t="str">
        <f>IF(ISBLANK(MS57),"",VLOOKUP(MS57,role!A:E,5,FALSE))</f>
        <v/>
      </c>
      <c r="ND57" s="32"/>
      <c r="NE57" s="32"/>
      <c r="NF57" s="41"/>
      <c r="NG57" s="32"/>
      <c r="NH57" s="33" t="str">
        <f t="shared" si="88"/>
        <v/>
      </c>
      <c r="NI57" s="33" t="str">
        <f t="shared" si="89"/>
        <v/>
      </c>
      <c r="NJ57" s="33" t="str">
        <f t="shared" si="90"/>
        <v/>
      </c>
      <c r="NK57" s="32"/>
      <c r="NL57" s="33" t="str">
        <f>IF(ISBLANK(NK57),"",VLOOKUP(NK57,role!A:E,2,FALSE))</f>
        <v/>
      </c>
      <c r="NM57" s="33" t="str">
        <f>IF(ISBLANK(NK57),"",VLOOKUP(NK57,role!A:E,3,FALSE))</f>
        <v/>
      </c>
      <c r="NN57" s="33" t="str">
        <f>IF(ISBLANK(NK57),"",VLOOKUP(NK57,role!A:E,4,FALSE))</f>
        <v/>
      </c>
      <c r="NO57" s="33" t="str">
        <f>IF(ISBLANK(NK57),"",VLOOKUP(NK57,role!A:E,5,FALSE))</f>
        <v/>
      </c>
      <c r="NV57" s="32"/>
      <c r="NW57" s="32"/>
      <c r="NX57" s="41"/>
      <c r="NY57" s="32"/>
      <c r="NZ57" s="33" t="str">
        <f t="shared" si="91"/>
        <v/>
      </c>
      <c r="OA57" s="33" t="str">
        <f t="shared" si="92"/>
        <v/>
      </c>
      <c r="OB57" s="33" t="str">
        <f t="shared" si="93"/>
        <v/>
      </c>
      <c r="OC57" s="32"/>
      <c r="OD57" s="33" t="str">
        <f>IF(ISBLANK(OC57),"",VLOOKUP(OC57,role!A:E,2,FALSE))</f>
        <v/>
      </c>
      <c r="OE57" s="33" t="str">
        <f>IF(ISBLANK(OC57),"",VLOOKUP(OC57,role!A:E,3,FALSE))</f>
        <v/>
      </c>
      <c r="OF57" s="33" t="str">
        <f>IF(ISBLANK(OC57),"",VLOOKUP(OC57,role!A:E,4,FALSE))</f>
        <v/>
      </c>
      <c r="OG57" s="33" t="str">
        <f>IF(ISBLANK(OC57),"",VLOOKUP(OC57,role!A:E,5,FALSE))</f>
        <v/>
      </c>
      <c r="OR57" s="36" t="str">
        <f t="shared" si="94"/>
        <v/>
      </c>
      <c r="OS57" s="33" t="str">
        <f t="shared" si="95"/>
        <v/>
      </c>
      <c r="OT57" s="33" t="str">
        <f t="shared" si="226"/>
        <v/>
      </c>
      <c r="OU57" s="33" t="str">
        <f t="shared" si="227"/>
        <v/>
      </c>
      <c r="OV57" s="33" t="str">
        <f t="shared" si="228"/>
        <v/>
      </c>
      <c r="OW57" s="33" t="str">
        <f t="shared" si="229"/>
        <v/>
      </c>
      <c r="OY57" s="36" t="str">
        <f t="shared" si="100"/>
        <v/>
      </c>
      <c r="OZ57" s="33" t="str">
        <f t="shared" si="101"/>
        <v/>
      </c>
      <c r="PA57" s="33" t="str">
        <f t="shared" si="102"/>
        <v/>
      </c>
      <c r="PB57" s="33" t="str">
        <f t="shared" si="103"/>
        <v/>
      </c>
      <c r="PC57" s="33" t="str">
        <f t="shared" si="104"/>
        <v/>
      </c>
      <c r="PD57" s="33" t="str">
        <f t="shared" si="105"/>
        <v/>
      </c>
      <c r="PF57" s="36" t="str">
        <f t="shared" si="106"/>
        <v/>
      </c>
      <c r="PG57" s="33" t="str">
        <f t="shared" si="107"/>
        <v/>
      </c>
      <c r="PH57" s="33" t="str">
        <f t="shared" si="108"/>
        <v/>
      </c>
      <c r="PI57" s="33" t="str">
        <f t="shared" si="109"/>
        <v/>
      </c>
      <c r="PJ57" s="33" t="str">
        <f t="shared" si="110"/>
        <v/>
      </c>
      <c r="PK57" s="33" t="str">
        <f t="shared" si="111"/>
        <v/>
      </c>
      <c r="PM57" s="36" t="str">
        <f t="shared" si="112"/>
        <v/>
      </c>
      <c r="PN57" s="33" t="str">
        <f t="shared" si="113"/>
        <v/>
      </c>
      <c r="PO57" s="33" t="str">
        <f t="shared" si="114"/>
        <v/>
      </c>
      <c r="PP57" s="33" t="str">
        <f t="shared" si="115"/>
        <v/>
      </c>
      <c r="PQ57" s="33" t="str">
        <f t="shared" si="116"/>
        <v/>
      </c>
      <c r="PR57" s="33" t="str">
        <f t="shared" si="117"/>
        <v/>
      </c>
      <c r="PT57" s="36" t="str">
        <f t="shared" si="118"/>
        <v/>
      </c>
      <c r="PU57" s="33" t="str">
        <f t="shared" si="119"/>
        <v/>
      </c>
      <c r="PV57" s="33" t="str">
        <f t="shared" si="120"/>
        <v/>
      </c>
      <c r="PW57" s="33" t="str">
        <f t="shared" si="121"/>
        <v/>
      </c>
      <c r="PX57" s="33" t="str">
        <f t="shared" si="122"/>
        <v/>
      </c>
      <c r="PY57" s="33" t="str">
        <f t="shared" si="123"/>
        <v/>
      </c>
      <c r="QB57" s="36" t="str">
        <f t="shared" si="124"/>
        <v/>
      </c>
      <c r="QC57" s="33" t="str">
        <f t="shared" si="125"/>
        <v/>
      </c>
      <c r="QD57" s="33" t="str">
        <f t="shared" si="126"/>
        <v/>
      </c>
      <c r="QE57" s="33" t="str">
        <f t="shared" si="127"/>
        <v/>
      </c>
      <c r="QF57" s="33" t="str">
        <f t="shared" si="128"/>
        <v/>
      </c>
      <c r="QG57" s="33" t="str">
        <f t="shared" si="129"/>
        <v/>
      </c>
      <c r="QI57" s="36" t="str">
        <f t="shared" si="130"/>
        <v/>
      </c>
      <c r="QJ57" s="33" t="str">
        <f t="shared" si="131"/>
        <v/>
      </c>
      <c r="QK57" s="33" t="str">
        <f t="shared" si="132"/>
        <v/>
      </c>
      <c r="QL57" s="33" t="str">
        <f t="shared" si="133"/>
        <v/>
      </c>
      <c r="QM57" s="33" t="str">
        <f t="shared" si="134"/>
        <v/>
      </c>
      <c r="QN57" s="33" t="str">
        <f t="shared" si="135"/>
        <v/>
      </c>
      <c r="QP57" s="36" t="str">
        <f t="shared" si="136"/>
        <v/>
      </c>
      <c r="QQ57" s="33" t="str">
        <f t="shared" si="137"/>
        <v/>
      </c>
      <c r="QR57" s="33" t="str">
        <f t="shared" si="138"/>
        <v/>
      </c>
      <c r="QS57" s="33" t="str">
        <f t="shared" si="139"/>
        <v/>
      </c>
      <c r="QT57" s="33" t="str">
        <f t="shared" si="140"/>
        <v/>
      </c>
      <c r="QU57" s="33" t="str">
        <f t="shared" si="141"/>
        <v/>
      </c>
      <c r="QW57" s="36" t="str">
        <f t="shared" si="142"/>
        <v/>
      </c>
      <c r="QX57" s="33" t="str">
        <f t="shared" si="143"/>
        <v/>
      </c>
      <c r="QY57" s="33" t="str">
        <f t="shared" si="144"/>
        <v/>
      </c>
      <c r="QZ57" s="33" t="str">
        <f t="shared" si="145"/>
        <v/>
      </c>
      <c r="RA57" s="33" t="str">
        <f t="shared" si="146"/>
        <v/>
      </c>
      <c r="RB57" s="33" t="str">
        <f t="shared" si="147"/>
        <v/>
      </c>
      <c r="RD57" s="36" t="str">
        <f t="shared" si="148"/>
        <v/>
      </c>
      <c r="RE57" s="33" t="str">
        <f t="shared" si="149"/>
        <v/>
      </c>
      <c r="RF57" s="33" t="str">
        <f t="shared" si="150"/>
        <v/>
      </c>
      <c r="RG57" s="33" t="str">
        <f t="shared" si="151"/>
        <v/>
      </c>
      <c r="RH57" s="33" t="str">
        <f t="shared" si="152"/>
        <v/>
      </c>
      <c r="RI57" s="33" t="str">
        <f t="shared" si="153"/>
        <v/>
      </c>
      <c r="RM57" s="33" t="str">
        <f t="shared" si="154"/>
        <v/>
      </c>
      <c r="RO57" s="33" t="str">
        <f t="shared" si="155"/>
        <v/>
      </c>
      <c r="RQ57" s="33" t="str">
        <f t="shared" si="156"/>
        <v/>
      </c>
      <c r="RS57" s="33" t="str">
        <f t="shared" si="156"/>
        <v/>
      </c>
      <c r="RU57" s="33" t="str">
        <f t="shared" ref="RU57" si="905">IF(ISBLANK(RT57),"","topic")</f>
        <v/>
      </c>
      <c r="RW57" s="33" t="str">
        <f t="shared" ref="RW57" si="906">IF(ISBLANK(RV57),"","topic")</f>
        <v/>
      </c>
      <c r="RY57" s="33" t="str">
        <f t="shared" ref="RY57" si="907">IF(ISBLANK(RX57),"","topic")</f>
        <v/>
      </c>
      <c r="SA57" s="33" t="str">
        <f t="shared" ref="SA57" si="908">IF(ISBLANK(RZ57),"","topic")</f>
        <v/>
      </c>
      <c r="SC57" s="33" t="str">
        <f t="shared" ref="SC57" si="909">IF(ISBLANK(SB57),"","topic")</f>
        <v/>
      </c>
      <c r="SE57" s="33" t="str">
        <f t="shared" ref="SE57" si="910">IF(ISBLANK(SD57),"","topic")</f>
        <v/>
      </c>
      <c r="SG57" s="33" t="str">
        <f t="shared" ref="SG57" si="911">IF(ISBLANK(SF57),"","topic")</f>
        <v/>
      </c>
      <c r="SJ57" s="33" t="str">
        <f t="shared" si="164"/>
        <v/>
      </c>
      <c r="SL57" s="33" t="str">
        <f t="shared" si="165"/>
        <v/>
      </c>
      <c r="SN57" s="33" t="str">
        <f t="shared" si="166"/>
        <v/>
      </c>
      <c r="SP57" s="33" t="str">
        <f t="shared" si="167"/>
        <v/>
      </c>
      <c r="SR57" s="33" t="str">
        <f t="shared" si="168"/>
        <v/>
      </c>
      <c r="SU57" s="33" t="str">
        <f t="shared" si="169"/>
        <v/>
      </c>
      <c r="SW57" s="33" t="str">
        <f t="shared" si="169"/>
        <v/>
      </c>
      <c r="SY57" s="33" t="str">
        <f t="shared" si="169"/>
        <v/>
      </c>
      <c r="TA57" s="33" t="str">
        <f t="shared" si="169"/>
        <v/>
      </c>
      <c r="TC57" s="33" t="str">
        <f t="shared" si="170"/>
        <v/>
      </c>
      <c r="TF57" s="33" t="str">
        <f t="shared" si="171"/>
        <v/>
      </c>
      <c r="TH57" s="33" t="str">
        <f t="shared" si="171"/>
        <v/>
      </c>
      <c r="TJ57" s="33" t="str">
        <f t="shared" ref="TJ57" si="912">IF(ISBLANK(TI57),"","geographic")</f>
        <v/>
      </c>
      <c r="TL57" s="33" t="str">
        <f t="shared" ref="TL57" si="913">IF(ISBLANK(TK57),"","geographic")</f>
        <v/>
      </c>
      <c r="TN57" s="33" t="str">
        <f t="shared" ref="TN57" si="914">IF(ISBLANK(TM57),"","geographic")</f>
        <v/>
      </c>
      <c r="TQ57" s="33" t="str">
        <f t="shared" si="175"/>
        <v/>
      </c>
      <c r="TS57" s="33" t="str">
        <f t="shared" si="175"/>
        <v/>
      </c>
      <c r="TU57" s="33" t="str">
        <f t="shared" ref="TU57" si="915">IF(ISBLANK(TT57),"","temporal")</f>
        <v/>
      </c>
      <c r="TW57" s="33" t="str">
        <f t="shared" ref="TW57" si="916">IF(ISBLANK(TV57),"","temporal")</f>
        <v/>
      </c>
      <c r="TY57" s="33" t="str">
        <f t="shared" ref="TY57" si="917">IF(ISBLANK(TX57),"","temporal")</f>
        <v/>
      </c>
      <c r="UA57" s="32"/>
      <c r="UB57" s="33" t="str">
        <f t="shared" si="179"/>
        <v/>
      </c>
      <c r="UC57" s="33" t="str">
        <f t="shared" si="180"/>
        <v/>
      </c>
      <c r="UD57" s="32"/>
      <c r="UE57" s="33" t="str">
        <f t="shared" si="181"/>
        <v/>
      </c>
      <c r="UF57" s="33" t="str">
        <f t="shared" si="259"/>
        <v/>
      </c>
      <c r="UG57" s="32"/>
      <c r="UH57" s="33" t="str">
        <f t="shared" si="183"/>
        <v/>
      </c>
      <c r="UI57" s="33" t="str">
        <f t="shared" si="184"/>
        <v/>
      </c>
      <c r="UJ57" s="32"/>
      <c r="UK57" s="33" t="str">
        <f t="shared" si="185"/>
        <v/>
      </c>
      <c r="UL57" s="33" t="str">
        <f t="shared" si="186"/>
        <v/>
      </c>
      <c r="UM57" s="32"/>
      <c r="UN57" s="33" t="str">
        <f t="shared" si="187"/>
        <v/>
      </c>
      <c r="UO57" s="33" t="str">
        <f t="shared" si="188"/>
        <v/>
      </c>
      <c r="UR57" s="36" t="str">
        <f t="shared" si="189"/>
        <v/>
      </c>
      <c r="US57" s="36" t="str">
        <f t="shared" si="626"/>
        <v/>
      </c>
      <c r="UU57" s="36" t="str">
        <f t="shared" si="190"/>
        <v/>
      </c>
      <c r="UV57" s="36" t="str">
        <f t="shared" si="627"/>
        <v/>
      </c>
      <c r="UX57" s="36" t="str">
        <f t="shared" si="191"/>
        <v/>
      </c>
      <c r="UY57" s="36" t="str">
        <f t="shared" si="628"/>
        <v/>
      </c>
      <c r="VA57" s="36" t="str">
        <f t="shared" si="192"/>
        <v/>
      </c>
      <c r="VB57" s="36" t="str">
        <f t="shared" si="629"/>
        <v/>
      </c>
      <c r="VD57" s="36" t="str">
        <f t="shared" si="193"/>
        <v/>
      </c>
      <c r="VE57" s="36" t="str">
        <f t="shared" si="630"/>
        <v/>
      </c>
      <c r="VH57" s="36" t="str">
        <f t="shared" si="194"/>
        <v/>
      </c>
      <c r="VI57" s="36" t="str">
        <f t="shared" si="631"/>
        <v/>
      </c>
      <c r="VK57" s="36" t="str">
        <f t="shared" si="195"/>
        <v/>
      </c>
      <c r="VL57" s="36" t="str">
        <f t="shared" si="632"/>
        <v/>
      </c>
      <c r="VN57" s="36" t="str">
        <f t="shared" si="196"/>
        <v/>
      </c>
      <c r="VO57" s="36" t="str">
        <f t="shared" si="633"/>
        <v/>
      </c>
      <c r="VQ57" s="36" t="str">
        <f t="shared" si="197"/>
        <v/>
      </c>
      <c r="VR57" s="36" t="str">
        <f t="shared" si="634"/>
        <v/>
      </c>
      <c r="VT57" s="36" t="str">
        <f t="shared" si="198"/>
        <v/>
      </c>
      <c r="VU57" s="36" t="str">
        <f t="shared" si="635"/>
        <v/>
      </c>
      <c r="VY57" s="33" t="str">
        <f t="shared" si="243"/>
        <v/>
      </c>
      <c r="WB57" s="36" t="str">
        <f t="shared" si="199"/>
        <v/>
      </c>
      <c r="WC57" s="33" t="str">
        <f t="shared" si="200"/>
        <v/>
      </c>
      <c r="WD57" s="32"/>
      <c r="WE57" s="32"/>
      <c r="WF57" s="36" t="str">
        <f t="shared" si="201"/>
        <v/>
      </c>
      <c r="WG57" s="33" t="str">
        <f t="shared" si="202"/>
        <v/>
      </c>
      <c r="WH57" s="32"/>
      <c r="WI57" s="32"/>
      <c r="WJ57" s="36" t="str">
        <f t="shared" si="203"/>
        <v/>
      </c>
      <c r="WK57" s="33" t="str">
        <f t="shared" si="204"/>
        <v/>
      </c>
      <c r="WL57" s="32"/>
      <c r="WM57" s="32"/>
      <c r="WN57" s="36" t="str">
        <f t="shared" si="205"/>
        <v/>
      </c>
      <c r="WO57" s="33" t="str">
        <f t="shared" si="206"/>
        <v/>
      </c>
      <c r="WP57" s="33"/>
      <c r="WQ57" s="32"/>
      <c r="WR57" s="36" t="str">
        <f t="shared" si="207"/>
        <v/>
      </c>
      <c r="WS57" s="33" t="str">
        <f t="shared" si="208"/>
        <v/>
      </c>
      <c r="WU57" s="33" t="str">
        <f t="shared" si="636"/>
        <v/>
      </c>
      <c r="WV57" s="33" t="str">
        <f t="shared" si="637"/>
        <v/>
      </c>
      <c r="WW57" s="33" t="str">
        <f t="shared" si="638"/>
        <v/>
      </c>
      <c r="WX57" s="33" t="str">
        <f t="shared" si="639"/>
        <v/>
      </c>
      <c r="WY57" s="33" t="str">
        <f t="shared" si="640"/>
        <v/>
      </c>
      <c r="WZ57" s="33" t="str">
        <f t="shared" si="641"/>
        <v/>
      </c>
      <c r="XA57" s="33" t="str">
        <f t="shared" si="642"/>
        <v/>
      </c>
      <c r="XB57" s="33" t="str">
        <f t="shared" si="643"/>
        <v/>
      </c>
      <c r="XC57" s="33" t="str">
        <f t="shared" si="644"/>
        <v/>
      </c>
    </row>
    <row r="58" spans="3:627" x14ac:dyDescent="0.35">
      <c r="C58" s="33" t="str">
        <f t="shared" si="21"/>
        <v/>
      </c>
      <c r="E58" s="32" t="str">
        <f t="shared" si="22"/>
        <v/>
      </c>
      <c r="F58" s="33" t="str">
        <f t="shared" si="23"/>
        <v/>
      </c>
      <c r="G58" s="33" t="str">
        <f t="shared" si="24"/>
        <v/>
      </c>
      <c r="J58" s="33" t="str">
        <f t="shared" si="25"/>
        <v/>
      </c>
      <c r="K58" s="33" t="str">
        <f t="shared" si="26"/>
        <v/>
      </c>
      <c r="L58" s="33" t="str">
        <f t="shared" si="27"/>
        <v/>
      </c>
      <c r="N58" s="33" t="str">
        <f t="shared" si="611"/>
        <v/>
      </c>
      <c r="O58" s="33" t="str">
        <f t="shared" si="612"/>
        <v/>
      </c>
      <c r="Q58" s="33" t="str">
        <f t="shared" si="28"/>
        <v/>
      </c>
      <c r="R58" s="33" t="str">
        <f t="shared" si="29"/>
        <v/>
      </c>
      <c r="U58" s="33" t="str">
        <f t="shared" si="30"/>
        <v/>
      </c>
      <c r="V58" s="33" t="str">
        <f t="shared" si="31"/>
        <v/>
      </c>
      <c r="X58" s="32"/>
      <c r="Y58" s="33" t="str">
        <f>IF(ISBLANK(X58),"",VLOOKUP(X58,resource_type!A:C,3,FALSE))</f>
        <v/>
      </c>
      <c r="Z58" s="33" t="str">
        <f>IF(ISBLANK(X58),"",VLOOKUP(X58,resource_type!A:C,2,FALSE))</f>
        <v/>
      </c>
      <c r="AA58" s="33" t="str">
        <f t="shared" si="32"/>
        <v/>
      </c>
      <c r="AB58" s="33" t="str">
        <f t="shared" si="33"/>
        <v/>
      </c>
      <c r="AC58" s="32"/>
      <c r="AD58" s="33" t="str">
        <f>IF(ISBLANK(AC58),"",VLOOKUP(AC58,resource_type!A:C,3,FALSE))</f>
        <v/>
      </c>
      <c r="AE58" s="32"/>
      <c r="AF58" s="33" t="str">
        <f>IF(ISBLANK(AE58),"",VLOOKUP(AE58,resource_type!A:C,3,FALSE))</f>
        <v/>
      </c>
      <c r="AH58" s="32"/>
      <c r="AI58" s="33" t="str">
        <f t="shared" si="34"/>
        <v/>
      </c>
      <c r="AJ58" s="32"/>
      <c r="AK58" s="33" t="str">
        <f t="shared" si="35"/>
        <v/>
      </c>
      <c r="AL58" s="32"/>
      <c r="AM58" s="33" t="str">
        <f t="shared" si="36"/>
        <v/>
      </c>
      <c r="AP58" s="36" t="str">
        <f t="shared" si="244"/>
        <v/>
      </c>
      <c r="AQ58" s="36" t="str">
        <f t="shared" si="245"/>
        <v/>
      </c>
      <c r="AT58" s="33" t="str">
        <f t="shared" si="222"/>
        <v/>
      </c>
      <c r="AU58" s="33" t="str">
        <f t="shared" si="38"/>
        <v/>
      </c>
      <c r="AV58" s="33" t="str">
        <f t="shared" si="39"/>
        <v/>
      </c>
      <c r="AW58" s="32"/>
      <c r="AX58" s="33" t="str">
        <f>IF(ISBLANK(AW58),"",VLOOKUP(AW58,role!A:E,2,FALSE))</f>
        <v/>
      </c>
      <c r="AY58" s="33" t="str">
        <f>IF(ISBLANK(AW58),"",VLOOKUP(AW58,role!A:E,3,FALSE))</f>
        <v/>
      </c>
      <c r="AZ58" s="33" t="str">
        <f>IF(ISBLANK(AW58),"",VLOOKUP(AW58,role!A:E,4,FALSE))</f>
        <v/>
      </c>
      <c r="BA58" s="33" t="str">
        <f>IF(ISBLANK(AW58),"",VLOOKUP(AW58,role!A:E,5,FALSE))</f>
        <v/>
      </c>
      <c r="BL58" s="33" t="str">
        <f t="shared" si="223"/>
        <v/>
      </c>
      <c r="BM58" s="33" t="str">
        <f t="shared" si="224"/>
        <v/>
      </c>
      <c r="BN58" s="33" t="str">
        <f t="shared" si="225"/>
        <v/>
      </c>
      <c r="BO58" s="32"/>
      <c r="BP58" s="33" t="str">
        <f>IF(ISBLANK(BO58),"",VLOOKUP(BO58,role!A:E,2,FALSE))</f>
        <v/>
      </c>
      <c r="BQ58" s="33" t="str">
        <f>IF(ISBLANK(BO58),"",VLOOKUP(BO58,role!A:E,3,FALSE))</f>
        <v/>
      </c>
      <c r="BR58" s="33" t="str">
        <f>IF(ISBLANK(BO58),"",VLOOKUP(BO58,role!A:E,4,FALSE))</f>
        <v/>
      </c>
      <c r="BS58" s="33" t="str">
        <f>IF(ISBLANK(BO58),"",VLOOKUP(BO58,role!A:E,5,FALSE))</f>
        <v/>
      </c>
      <c r="CD58" s="33" t="str">
        <f t="shared" si="40"/>
        <v/>
      </c>
      <c r="CE58" s="33" t="str">
        <f t="shared" si="41"/>
        <v/>
      </c>
      <c r="CF58" s="33" t="str">
        <f t="shared" si="42"/>
        <v/>
      </c>
      <c r="CG58" s="32"/>
      <c r="CH58" s="33" t="str">
        <f>IF(ISBLANK(CG58),"",VLOOKUP(CG58,role!A:E,2,FALSE))</f>
        <v/>
      </c>
      <c r="CI58" s="33" t="str">
        <f>IF(ISBLANK(CG58),"",VLOOKUP(CG58,role!A:E,3,FALSE))</f>
        <v/>
      </c>
      <c r="CJ58" s="33" t="str">
        <f>IF(ISBLANK(CG58),"",VLOOKUP(CG58,role!A:E,4,FALSE))</f>
        <v/>
      </c>
      <c r="CK58" s="33" t="str">
        <f>IF(ISBLANK(CG58),"",VLOOKUP(CG58,role!A:E,5,FALSE))</f>
        <v/>
      </c>
      <c r="CR58" s="32"/>
      <c r="CS58" s="32"/>
      <c r="CT58" s="41"/>
      <c r="CU58" s="32"/>
      <c r="CV58" s="33" t="str">
        <f t="shared" si="43"/>
        <v/>
      </c>
      <c r="CW58" s="33" t="str">
        <f t="shared" si="44"/>
        <v/>
      </c>
      <c r="CX58" s="33" t="str">
        <f t="shared" si="45"/>
        <v/>
      </c>
      <c r="CY58" s="32"/>
      <c r="CZ58" s="33" t="str">
        <f>IF(ISBLANK(CY58),"",VLOOKUP(CY58,role!A:E,2,FALSE))</f>
        <v/>
      </c>
      <c r="DA58" s="33" t="str">
        <f>IF(ISBLANK(CY58),"",VLOOKUP(CY58,role!A:E,3,FALSE))</f>
        <v/>
      </c>
      <c r="DB58" s="33" t="str">
        <f>IF(ISBLANK(CY58),"",VLOOKUP(CY58,role!A:E,4,FALSE))</f>
        <v/>
      </c>
      <c r="DC58" s="33" t="str">
        <f>IF(ISBLANK(CY58),"",VLOOKUP(CY58,role!A:E,5,FALSE))</f>
        <v/>
      </c>
      <c r="DJ58" s="32"/>
      <c r="DK58" s="32"/>
      <c r="DL58" s="41"/>
      <c r="DM58" s="32"/>
      <c r="DN58" s="33" t="str">
        <f t="shared" si="46"/>
        <v/>
      </c>
      <c r="DO58" s="33" t="str">
        <f t="shared" si="47"/>
        <v/>
      </c>
      <c r="DP58" s="33" t="str">
        <f t="shared" si="48"/>
        <v/>
      </c>
      <c r="DQ58" s="32"/>
      <c r="DR58" s="33" t="str">
        <f>IF(ISBLANK(DQ58),"",VLOOKUP(DQ58,role!A:E,2,FALSE))</f>
        <v/>
      </c>
      <c r="DS58" s="33" t="str">
        <f>IF(ISBLANK(DQ58),"",VLOOKUP(DQ58,role!A:E,3,FALSE))</f>
        <v/>
      </c>
      <c r="DT58" s="33" t="str">
        <f>IF(ISBLANK(DQ58),"",VLOOKUP(DQ58,role!A:E,4,FALSE))</f>
        <v/>
      </c>
      <c r="DU58" s="33" t="str">
        <f>IF(ISBLANK(DQ58),"",VLOOKUP(DQ58,role!A:E,5,FALSE))</f>
        <v/>
      </c>
      <c r="EB58" s="32"/>
      <c r="EC58" s="32"/>
      <c r="ED58" s="34"/>
      <c r="EE58" s="32"/>
      <c r="EF58" s="32"/>
      <c r="EG58" s="33" t="str">
        <f t="shared" si="49"/>
        <v/>
      </c>
      <c r="EH58" s="33" t="str">
        <f t="shared" si="50"/>
        <v/>
      </c>
      <c r="EI58" s="33" t="str">
        <f t="shared" si="51"/>
        <v/>
      </c>
      <c r="EJ58" s="32"/>
      <c r="EK58" s="33" t="str">
        <f>IF(ISBLANK(EJ58),"",VLOOKUP(EJ58,role!A:E,2,FALSE))</f>
        <v/>
      </c>
      <c r="EL58" s="33" t="str">
        <f>IF(ISBLANK(EJ58),"",VLOOKUP(EJ58,role!A:E,3,FALSE))</f>
        <v/>
      </c>
      <c r="EM58" s="33" t="str">
        <f>IF(ISBLANK(EJ58),"",VLOOKUP(EJ58,role!A:E,4,FALSE))</f>
        <v/>
      </c>
      <c r="EN58" s="33" t="str">
        <f>IF(ISBLANK(EJ58),"",VLOOKUP(EJ58,role!A:E,5,FALSE))</f>
        <v/>
      </c>
      <c r="EU58" s="32"/>
      <c r="EV58" s="32"/>
      <c r="EW58" s="41"/>
      <c r="EX58" s="32"/>
      <c r="EY58" s="33" t="str">
        <f t="shared" si="52"/>
        <v/>
      </c>
      <c r="EZ58" s="33" t="str">
        <f t="shared" si="53"/>
        <v/>
      </c>
      <c r="FA58" s="33" t="str">
        <f t="shared" si="54"/>
        <v/>
      </c>
      <c r="FB58" s="32"/>
      <c r="FC58" s="33" t="str">
        <f>IF(ISBLANK(FB58),"",VLOOKUP(FB58,role!A:E,2,FALSE))</f>
        <v/>
      </c>
      <c r="FD58" s="33" t="str">
        <f>IF(ISBLANK(FB58),"",VLOOKUP(FB58,role!A:E,3,FALSE))</f>
        <v/>
      </c>
      <c r="FE58" s="33" t="str">
        <f>IF(ISBLANK(FB58),"",VLOOKUP(FB58,role!A:E,4,FALSE))</f>
        <v/>
      </c>
      <c r="FF58" s="33" t="str">
        <f>IF(ISBLANK(FB58),"",VLOOKUP(FB58,role!A:E,5,FALSE))</f>
        <v/>
      </c>
      <c r="FM58" s="32"/>
      <c r="FN58" s="32"/>
      <c r="FO58" s="41"/>
      <c r="FP58" s="32"/>
      <c r="FQ58" s="33" t="str">
        <f t="shared" si="55"/>
        <v/>
      </c>
      <c r="FR58" s="33" t="str">
        <f t="shared" si="56"/>
        <v/>
      </c>
      <c r="FS58" s="33" t="str">
        <f t="shared" si="57"/>
        <v/>
      </c>
      <c r="FT58" s="32"/>
      <c r="FU58" s="33" t="str">
        <f>IF(ISBLANK(FT58),"",VLOOKUP(FT58,role!A:E,2,FALSE))</f>
        <v/>
      </c>
      <c r="FV58" s="33" t="str">
        <f>IF(ISBLANK(FT58),"",VLOOKUP(FT58,role!A:E,3,FALSE))</f>
        <v/>
      </c>
      <c r="FW58" s="33" t="str">
        <f>IF(ISBLANK(FT58),"",VLOOKUP(FT58,role!A:E,4,FALSE))</f>
        <v/>
      </c>
      <c r="FX58" s="33" t="str">
        <f>IF(ISBLANK(FT58),"",VLOOKUP(FT58,role!A:E,5,FALSE))</f>
        <v/>
      </c>
      <c r="GE58" s="32"/>
      <c r="GF58" s="32"/>
      <c r="GG58" s="41"/>
      <c r="GH58" s="32"/>
      <c r="GI58" s="33" t="str">
        <f t="shared" si="58"/>
        <v/>
      </c>
      <c r="GJ58" s="33" t="str">
        <f t="shared" si="59"/>
        <v/>
      </c>
      <c r="GK58" s="33" t="str">
        <f t="shared" si="60"/>
        <v/>
      </c>
      <c r="GL58" s="32"/>
      <c r="GM58" s="33" t="str">
        <f>IF(ISBLANK(GL58),"",VLOOKUP(GL58,role!A:E,2,FALSE))</f>
        <v/>
      </c>
      <c r="GN58" s="33" t="str">
        <f>IF(ISBLANK(GL58),"",VLOOKUP(GL58,role!A:E,3,FALSE))</f>
        <v/>
      </c>
      <c r="GO58" s="33" t="str">
        <f>IF(ISBLANK(GL58),"",VLOOKUP(GL58,role!A:E,4,FALSE))</f>
        <v/>
      </c>
      <c r="GP58" s="33" t="str">
        <f>IF(ISBLANK(GL58),"",VLOOKUP(GL58,role!A:E,5,FALSE))</f>
        <v/>
      </c>
      <c r="GW58" s="32"/>
      <c r="GX58" s="32"/>
      <c r="GY58" s="41"/>
      <c r="GZ58" s="32"/>
      <c r="HA58" s="33" t="str">
        <f t="shared" si="61"/>
        <v/>
      </c>
      <c r="HB58" s="33" t="str">
        <f t="shared" si="62"/>
        <v/>
      </c>
      <c r="HC58" s="33" t="str">
        <f t="shared" si="63"/>
        <v/>
      </c>
      <c r="HD58" s="32"/>
      <c r="HE58" s="33" t="str">
        <f>IF(ISBLANK(HD58),"",VLOOKUP(HD58,role!A:E,2,FALSE))</f>
        <v/>
      </c>
      <c r="HF58" s="33" t="str">
        <f>IF(ISBLANK(HD58),"",VLOOKUP(HD58,role!A:E,3,FALSE))</f>
        <v/>
      </c>
      <c r="HG58" s="33" t="str">
        <f>IF(ISBLANK(HD58),"",VLOOKUP(HD58,role!A:E,4,FALSE))</f>
        <v/>
      </c>
      <c r="HH58" s="33" t="str">
        <f>IF(ISBLANK(HD58),"",VLOOKUP(HD58,role!A:E,5,FALSE))</f>
        <v/>
      </c>
      <c r="HO58" s="32"/>
      <c r="HP58" s="32"/>
      <c r="HQ58" s="34"/>
      <c r="HR58" s="32"/>
      <c r="HS58" s="32"/>
      <c r="HT58" s="33" t="str">
        <f t="shared" si="64"/>
        <v/>
      </c>
      <c r="HU58" s="33" t="str">
        <f t="shared" si="65"/>
        <v/>
      </c>
      <c r="HV58" s="33" t="str">
        <f t="shared" si="66"/>
        <v/>
      </c>
      <c r="HW58" s="32"/>
      <c r="HX58" s="33" t="str">
        <f>IF(ISBLANK(HW58),"",VLOOKUP(HW58,role!A:E,2,FALSE))</f>
        <v/>
      </c>
      <c r="HY58" s="33" t="str">
        <f>IF(ISBLANK(HW58),"",VLOOKUP(HW58,role!A:E,3,FALSE))</f>
        <v/>
      </c>
      <c r="HZ58" s="33" t="str">
        <f>IF(ISBLANK(HW58),"",VLOOKUP(HW58,role!A:E,4,FALSE))</f>
        <v/>
      </c>
      <c r="IA58" s="33" t="str">
        <f>IF(ISBLANK(HW58),"",VLOOKUP(HW58,role!A:E,5,FALSE))</f>
        <v/>
      </c>
      <c r="IH58" s="32"/>
      <c r="II58" s="32"/>
      <c r="IJ58" s="41"/>
      <c r="IK58" s="32"/>
      <c r="IL58" s="33" t="str">
        <f t="shared" si="67"/>
        <v/>
      </c>
      <c r="IM58" s="33" t="str">
        <f t="shared" si="68"/>
        <v/>
      </c>
      <c r="IN58" s="33" t="str">
        <f t="shared" si="69"/>
        <v/>
      </c>
      <c r="IO58" s="32"/>
      <c r="IP58" s="33" t="str">
        <f>IF(ISBLANK(IO58),"",VLOOKUP(IO58,role!A:E,2,FALSE))</f>
        <v/>
      </c>
      <c r="IQ58" s="33" t="str">
        <f>IF(ISBLANK(IO58),"",VLOOKUP(IO58,role!A:E,3,FALSE))</f>
        <v/>
      </c>
      <c r="IR58" s="33" t="str">
        <f>IF(ISBLANK(IO58),"",VLOOKUP(IO58,role!A:E,4,FALSE))</f>
        <v/>
      </c>
      <c r="IS58" s="33" t="str">
        <f>IF(ISBLANK(IO58),"",VLOOKUP(IO58,role!A:E,5,FALSE))</f>
        <v/>
      </c>
      <c r="IZ58" s="32"/>
      <c r="JA58" s="32"/>
      <c r="JB58" s="41"/>
      <c r="JC58" s="32"/>
      <c r="JD58" s="33" t="str">
        <f t="shared" si="70"/>
        <v/>
      </c>
      <c r="JE58" s="33" t="str">
        <f t="shared" si="71"/>
        <v/>
      </c>
      <c r="JF58" s="33" t="str">
        <f t="shared" si="72"/>
        <v/>
      </c>
      <c r="JG58" s="32"/>
      <c r="JH58" s="33" t="str">
        <f>IF(ISBLANK(JG58),"",VLOOKUP(JG58,role!A:E,2,FALSE))</f>
        <v/>
      </c>
      <c r="JI58" s="33" t="str">
        <f>IF(ISBLANK(JG58),"",VLOOKUP(JG58,role!A:E,3,FALSE))</f>
        <v/>
      </c>
      <c r="JJ58" s="33" t="str">
        <f>IF(ISBLANK(JG58),"",VLOOKUP(JG58,role!A:E,4,FALSE))</f>
        <v/>
      </c>
      <c r="JK58" s="33" t="str">
        <f>IF(ISBLANK(JG58),"",VLOOKUP(JG58,role!A:E,5,FALSE))</f>
        <v/>
      </c>
      <c r="JR58" s="32"/>
      <c r="JS58" s="32"/>
      <c r="JT58" s="41"/>
      <c r="JU58" s="32"/>
      <c r="JV58" s="33" t="str">
        <f t="shared" si="73"/>
        <v/>
      </c>
      <c r="JW58" s="33" t="str">
        <f t="shared" si="74"/>
        <v/>
      </c>
      <c r="JX58" s="33" t="str">
        <f t="shared" si="75"/>
        <v/>
      </c>
      <c r="JY58" s="32"/>
      <c r="JZ58" s="33" t="str">
        <f>IF(ISBLANK(JY58),"",VLOOKUP(JY58,role!A:E,2,FALSE))</f>
        <v/>
      </c>
      <c r="KA58" s="33" t="str">
        <f>IF(ISBLANK(JY58),"",VLOOKUP(JY58,role!A:E,3,FALSE))</f>
        <v/>
      </c>
      <c r="KB58" s="33" t="str">
        <f>IF(ISBLANK(JY58),"",VLOOKUP(JY58,role!A:E,4,FALSE))</f>
        <v/>
      </c>
      <c r="KC58" s="33" t="str">
        <f>IF(ISBLANK(JY58),"",VLOOKUP(JY58,role!A:E,5,FALSE))</f>
        <v/>
      </c>
      <c r="KJ58" s="32"/>
      <c r="KK58" s="32"/>
      <c r="KL58" s="41"/>
      <c r="KM58" s="32"/>
      <c r="KN58" s="33" t="str">
        <f t="shared" si="76"/>
        <v/>
      </c>
      <c r="KO58" s="33" t="str">
        <f t="shared" si="77"/>
        <v/>
      </c>
      <c r="KP58" s="33" t="str">
        <f t="shared" si="78"/>
        <v/>
      </c>
      <c r="KQ58" s="32"/>
      <c r="KR58" s="33" t="str">
        <f>IF(ISBLANK(KQ58),"",VLOOKUP(KQ58,role!A:E,2,FALSE))</f>
        <v/>
      </c>
      <c r="KS58" s="33" t="str">
        <f>IF(ISBLANK(KQ58),"",VLOOKUP(KQ58,role!A:E,3,FALSE))</f>
        <v/>
      </c>
      <c r="KT58" s="33" t="str">
        <f>IF(ISBLANK(KQ58),"",VLOOKUP(KQ58,role!A:E,4,FALSE))</f>
        <v/>
      </c>
      <c r="KU58" s="33" t="str">
        <f>IF(ISBLANK(KQ58),"",VLOOKUP(KQ58,role!A:E,5,FALSE))</f>
        <v/>
      </c>
      <c r="LB58" s="32"/>
      <c r="LC58" s="32"/>
      <c r="LD58" s="41"/>
      <c r="LE58" s="32"/>
      <c r="LF58" s="33" t="str">
        <f t="shared" si="79"/>
        <v/>
      </c>
      <c r="LG58" s="33" t="str">
        <f t="shared" si="80"/>
        <v/>
      </c>
      <c r="LH58" s="33" t="str">
        <f t="shared" si="81"/>
        <v/>
      </c>
      <c r="LI58" s="32"/>
      <c r="LJ58" s="33" t="str">
        <f>IF(ISBLANK(LI58),"",VLOOKUP(LI58,role!A:E,2,FALSE))</f>
        <v/>
      </c>
      <c r="LK58" s="33" t="str">
        <f>IF(ISBLANK(LI58),"",VLOOKUP(LI58,role!A:E,3,FALSE))</f>
        <v/>
      </c>
      <c r="LL58" s="33" t="str">
        <f>IF(ISBLANK(LI58),"",VLOOKUP(LI58,role!A:E,4,FALSE))</f>
        <v/>
      </c>
      <c r="LM58" s="33" t="str">
        <f>IF(ISBLANK(LI58),"",VLOOKUP(LI58,role!A:E,5,FALSE))</f>
        <v/>
      </c>
      <c r="LT58" s="32"/>
      <c r="LU58" s="32"/>
      <c r="LV58" s="41"/>
      <c r="LW58" s="32"/>
      <c r="LX58" s="33" t="str">
        <f t="shared" si="82"/>
        <v/>
      </c>
      <c r="LY58" s="33" t="str">
        <f t="shared" si="83"/>
        <v/>
      </c>
      <c r="LZ58" s="33" t="str">
        <f t="shared" si="84"/>
        <v/>
      </c>
      <c r="MA58" s="32"/>
      <c r="MB58" s="33" t="str">
        <f>IF(ISBLANK(MA58),"",VLOOKUP(MA58,role!A:E,2,FALSE))</f>
        <v/>
      </c>
      <c r="MC58" s="33" t="str">
        <f>IF(ISBLANK(MA58),"",VLOOKUP(MA58,role!A:E,3,FALSE))</f>
        <v/>
      </c>
      <c r="MD58" s="33" t="str">
        <f>IF(ISBLANK(MA58),"",VLOOKUP(MA58,role!A:E,4,FALSE))</f>
        <v/>
      </c>
      <c r="ME58" s="33" t="str">
        <f>IF(ISBLANK(MA58),"",VLOOKUP(MA58,role!A:E,5,FALSE))</f>
        <v/>
      </c>
      <c r="ML58" s="32"/>
      <c r="MM58" s="32"/>
      <c r="MN58" s="41"/>
      <c r="MO58" s="32"/>
      <c r="MP58" s="33" t="str">
        <f t="shared" si="85"/>
        <v/>
      </c>
      <c r="MQ58" s="33" t="str">
        <f t="shared" si="86"/>
        <v/>
      </c>
      <c r="MR58" s="33" t="str">
        <f t="shared" si="87"/>
        <v/>
      </c>
      <c r="MS58" s="32"/>
      <c r="MT58" s="33" t="str">
        <f>IF(ISBLANK(MS58),"",VLOOKUP(MS58,role!A:E,2,FALSE))</f>
        <v/>
      </c>
      <c r="MU58" s="33" t="str">
        <f>IF(ISBLANK(MS58),"",VLOOKUP(MS58,role!A:E,3,FALSE))</f>
        <v/>
      </c>
      <c r="MV58" s="33" t="str">
        <f>IF(ISBLANK(MS58),"",VLOOKUP(MS58,role!A:E,4,FALSE))</f>
        <v/>
      </c>
      <c r="MW58" s="33" t="str">
        <f>IF(ISBLANK(MS58),"",VLOOKUP(MS58,role!A:E,5,FALSE))</f>
        <v/>
      </c>
      <c r="ND58" s="32"/>
      <c r="NE58" s="32"/>
      <c r="NF58" s="41"/>
      <c r="NG58" s="32"/>
      <c r="NH58" s="33" t="str">
        <f t="shared" si="88"/>
        <v/>
      </c>
      <c r="NI58" s="33" t="str">
        <f t="shared" si="89"/>
        <v/>
      </c>
      <c r="NJ58" s="33" t="str">
        <f t="shared" si="90"/>
        <v/>
      </c>
      <c r="NK58" s="32"/>
      <c r="NL58" s="33" t="str">
        <f>IF(ISBLANK(NK58),"",VLOOKUP(NK58,role!A:E,2,FALSE))</f>
        <v/>
      </c>
      <c r="NM58" s="33" t="str">
        <f>IF(ISBLANK(NK58),"",VLOOKUP(NK58,role!A:E,3,FALSE))</f>
        <v/>
      </c>
      <c r="NN58" s="33" t="str">
        <f>IF(ISBLANK(NK58),"",VLOOKUP(NK58,role!A:E,4,FALSE))</f>
        <v/>
      </c>
      <c r="NO58" s="33" t="str">
        <f>IF(ISBLANK(NK58),"",VLOOKUP(NK58,role!A:E,5,FALSE))</f>
        <v/>
      </c>
      <c r="NV58" s="32"/>
      <c r="NW58" s="32"/>
      <c r="NX58" s="41"/>
      <c r="NY58" s="32"/>
      <c r="NZ58" s="33" t="str">
        <f t="shared" si="91"/>
        <v/>
      </c>
      <c r="OA58" s="33" t="str">
        <f t="shared" si="92"/>
        <v/>
      </c>
      <c r="OB58" s="33" t="str">
        <f t="shared" si="93"/>
        <v/>
      </c>
      <c r="OC58" s="32"/>
      <c r="OD58" s="33" t="str">
        <f>IF(ISBLANK(OC58),"",VLOOKUP(OC58,role!A:E,2,FALSE))</f>
        <v/>
      </c>
      <c r="OE58" s="33" t="str">
        <f>IF(ISBLANK(OC58),"",VLOOKUP(OC58,role!A:E,3,FALSE))</f>
        <v/>
      </c>
      <c r="OF58" s="33" t="str">
        <f>IF(ISBLANK(OC58),"",VLOOKUP(OC58,role!A:E,4,FALSE))</f>
        <v/>
      </c>
      <c r="OG58" s="33" t="str">
        <f>IF(ISBLANK(OC58),"",VLOOKUP(OC58,role!A:E,5,FALSE))</f>
        <v/>
      </c>
      <c r="OR58" s="36" t="str">
        <f t="shared" si="94"/>
        <v/>
      </c>
      <c r="OS58" s="33" t="str">
        <f t="shared" si="95"/>
        <v/>
      </c>
      <c r="OT58" s="33" t="str">
        <f t="shared" si="226"/>
        <v/>
      </c>
      <c r="OU58" s="33" t="str">
        <f t="shared" si="227"/>
        <v/>
      </c>
      <c r="OV58" s="33" t="str">
        <f t="shared" si="228"/>
        <v/>
      </c>
      <c r="OW58" s="33" t="str">
        <f t="shared" si="229"/>
        <v/>
      </c>
      <c r="OY58" s="36" t="str">
        <f t="shared" si="100"/>
        <v/>
      </c>
      <c r="OZ58" s="33" t="str">
        <f t="shared" si="101"/>
        <v/>
      </c>
      <c r="PA58" s="33" t="str">
        <f t="shared" si="102"/>
        <v/>
      </c>
      <c r="PB58" s="33" t="str">
        <f t="shared" si="103"/>
        <v/>
      </c>
      <c r="PC58" s="33" t="str">
        <f t="shared" si="104"/>
        <v/>
      </c>
      <c r="PD58" s="33" t="str">
        <f t="shared" si="105"/>
        <v/>
      </c>
      <c r="PF58" s="36" t="str">
        <f t="shared" si="106"/>
        <v/>
      </c>
      <c r="PG58" s="33" t="str">
        <f t="shared" si="107"/>
        <v/>
      </c>
      <c r="PH58" s="33" t="str">
        <f t="shared" si="108"/>
        <v/>
      </c>
      <c r="PI58" s="33" t="str">
        <f t="shared" si="109"/>
        <v/>
      </c>
      <c r="PJ58" s="33" t="str">
        <f t="shared" si="110"/>
        <v/>
      </c>
      <c r="PK58" s="33" t="str">
        <f t="shared" si="111"/>
        <v/>
      </c>
      <c r="PM58" s="36" t="str">
        <f t="shared" si="112"/>
        <v/>
      </c>
      <c r="PN58" s="33" t="str">
        <f t="shared" si="113"/>
        <v/>
      </c>
      <c r="PO58" s="33" t="str">
        <f t="shared" si="114"/>
        <v/>
      </c>
      <c r="PP58" s="33" t="str">
        <f t="shared" si="115"/>
        <v/>
      </c>
      <c r="PQ58" s="33" t="str">
        <f t="shared" si="116"/>
        <v/>
      </c>
      <c r="PR58" s="33" t="str">
        <f t="shared" si="117"/>
        <v/>
      </c>
      <c r="PT58" s="36" t="str">
        <f t="shared" si="118"/>
        <v/>
      </c>
      <c r="PU58" s="33" t="str">
        <f t="shared" si="119"/>
        <v/>
      </c>
      <c r="PV58" s="33" t="str">
        <f t="shared" si="120"/>
        <v/>
      </c>
      <c r="PW58" s="33" t="str">
        <f t="shared" si="121"/>
        <v/>
      </c>
      <c r="PX58" s="33" t="str">
        <f t="shared" si="122"/>
        <v/>
      </c>
      <c r="PY58" s="33" t="str">
        <f t="shared" si="123"/>
        <v/>
      </c>
      <c r="QB58" s="36" t="str">
        <f t="shared" si="124"/>
        <v/>
      </c>
      <c r="QC58" s="33" t="str">
        <f t="shared" si="125"/>
        <v/>
      </c>
      <c r="QD58" s="33" t="str">
        <f t="shared" si="126"/>
        <v/>
      </c>
      <c r="QE58" s="33" t="str">
        <f t="shared" si="127"/>
        <v/>
      </c>
      <c r="QF58" s="33" t="str">
        <f t="shared" si="128"/>
        <v/>
      </c>
      <c r="QG58" s="33" t="str">
        <f t="shared" si="129"/>
        <v/>
      </c>
      <c r="QI58" s="36" t="str">
        <f t="shared" si="130"/>
        <v/>
      </c>
      <c r="QJ58" s="33" t="str">
        <f t="shared" si="131"/>
        <v/>
      </c>
      <c r="QK58" s="33" t="str">
        <f t="shared" si="132"/>
        <v/>
      </c>
      <c r="QL58" s="33" t="str">
        <f t="shared" si="133"/>
        <v/>
      </c>
      <c r="QM58" s="33" t="str">
        <f t="shared" si="134"/>
        <v/>
      </c>
      <c r="QN58" s="33" t="str">
        <f t="shared" si="135"/>
        <v/>
      </c>
      <c r="QP58" s="36" t="str">
        <f t="shared" si="136"/>
        <v/>
      </c>
      <c r="QQ58" s="33" t="str">
        <f t="shared" si="137"/>
        <v/>
      </c>
      <c r="QR58" s="33" t="str">
        <f t="shared" si="138"/>
        <v/>
      </c>
      <c r="QS58" s="33" t="str">
        <f t="shared" si="139"/>
        <v/>
      </c>
      <c r="QT58" s="33" t="str">
        <f t="shared" si="140"/>
        <v/>
      </c>
      <c r="QU58" s="33" t="str">
        <f t="shared" si="141"/>
        <v/>
      </c>
      <c r="QW58" s="36" t="str">
        <f t="shared" si="142"/>
        <v/>
      </c>
      <c r="QX58" s="33" t="str">
        <f t="shared" si="143"/>
        <v/>
      </c>
      <c r="QY58" s="33" t="str">
        <f t="shared" si="144"/>
        <v/>
      </c>
      <c r="QZ58" s="33" t="str">
        <f t="shared" si="145"/>
        <v/>
      </c>
      <c r="RA58" s="33" t="str">
        <f t="shared" si="146"/>
        <v/>
      </c>
      <c r="RB58" s="33" t="str">
        <f t="shared" si="147"/>
        <v/>
      </c>
      <c r="RD58" s="36" t="str">
        <f t="shared" si="148"/>
        <v/>
      </c>
      <c r="RE58" s="33" t="str">
        <f t="shared" si="149"/>
        <v/>
      </c>
      <c r="RF58" s="33" t="str">
        <f t="shared" si="150"/>
        <v/>
      </c>
      <c r="RG58" s="33" t="str">
        <f t="shared" si="151"/>
        <v/>
      </c>
      <c r="RH58" s="33" t="str">
        <f t="shared" si="152"/>
        <v/>
      </c>
      <c r="RI58" s="33" t="str">
        <f t="shared" si="153"/>
        <v/>
      </c>
      <c r="RM58" s="33" t="str">
        <f t="shared" si="154"/>
        <v/>
      </c>
      <c r="RO58" s="33" t="str">
        <f t="shared" si="155"/>
        <v/>
      </c>
      <c r="RQ58" s="33" t="str">
        <f t="shared" si="156"/>
        <v/>
      </c>
      <c r="RS58" s="33" t="str">
        <f t="shared" si="156"/>
        <v/>
      </c>
      <c r="RU58" s="33" t="str">
        <f t="shared" ref="RU58" si="918">IF(ISBLANK(RT58),"","topic")</f>
        <v/>
      </c>
      <c r="RW58" s="33" t="str">
        <f t="shared" ref="RW58" si="919">IF(ISBLANK(RV58),"","topic")</f>
        <v/>
      </c>
      <c r="RY58" s="33" t="str">
        <f t="shared" ref="RY58" si="920">IF(ISBLANK(RX58),"","topic")</f>
        <v/>
      </c>
      <c r="SA58" s="33" t="str">
        <f t="shared" ref="SA58" si="921">IF(ISBLANK(RZ58),"","topic")</f>
        <v/>
      </c>
      <c r="SC58" s="33" t="str">
        <f t="shared" ref="SC58" si="922">IF(ISBLANK(SB58),"","topic")</f>
        <v/>
      </c>
      <c r="SE58" s="33" t="str">
        <f t="shared" ref="SE58" si="923">IF(ISBLANK(SD58),"","topic")</f>
        <v/>
      </c>
      <c r="SG58" s="33" t="str">
        <f t="shared" ref="SG58" si="924">IF(ISBLANK(SF58),"","topic")</f>
        <v/>
      </c>
      <c r="SJ58" s="33" t="str">
        <f t="shared" si="164"/>
        <v/>
      </c>
      <c r="SL58" s="33" t="str">
        <f t="shared" si="165"/>
        <v/>
      </c>
      <c r="SN58" s="33" t="str">
        <f t="shared" si="166"/>
        <v/>
      </c>
      <c r="SP58" s="33" t="str">
        <f t="shared" si="167"/>
        <v/>
      </c>
      <c r="SR58" s="33" t="str">
        <f t="shared" si="168"/>
        <v/>
      </c>
      <c r="SU58" s="33" t="str">
        <f t="shared" si="169"/>
        <v/>
      </c>
      <c r="SW58" s="33" t="str">
        <f t="shared" si="169"/>
        <v/>
      </c>
      <c r="SY58" s="33" t="str">
        <f t="shared" si="169"/>
        <v/>
      </c>
      <c r="TA58" s="33" t="str">
        <f t="shared" si="169"/>
        <v/>
      </c>
      <c r="TC58" s="33" t="str">
        <f t="shared" si="170"/>
        <v/>
      </c>
      <c r="TF58" s="33" t="str">
        <f t="shared" si="171"/>
        <v/>
      </c>
      <c r="TH58" s="33" t="str">
        <f t="shared" si="171"/>
        <v/>
      </c>
      <c r="TJ58" s="33" t="str">
        <f t="shared" ref="TJ58" si="925">IF(ISBLANK(TI58),"","geographic")</f>
        <v/>
      </c>
      <c r="TL58" s="33" t="str">
        <f t="shared" ref="TL58" si="926">IF(ISBLANK(TK58),"","geographic")</f>
        <v/>
      </c>
      <c r="TN58" s="33" t="str">
        <f t="shared" ref="TN58" si="927">IF(ISBLANK(TM58),"","geographic")</f>
        <v/>
      </c>
      <c r="TQ58" s="33" t="str">
        <f t="shared" si="175"/>
        <v/>
      </c>
      <c r="TS58" s="33" t="str">
        <f t="shared" si="175"/>
        <v/>
      </c>
      <c r="TU58" s="33" t="str">
        <f t="shared" ref="TU58" si="928">IF(ISBLANK(TT58),"","temporal")</f>
        <v/>
      </c>
      <c r="TW58" s="33" t="str">
        <f t="shared" ref="TW58" si="929">IF(ISBLANK(TV58),"","temporal")</f>
        <v/>
      </c>
      <c r="TY58" s="33" t="str">
        <f t="shared" ref="TY58" si="930">IF(ISBLANK(TX58),"","temporal")</f>
        <v/>
      </c>
      <c r="UA58" s="32"/>
      <c r="UB58" s="33" t="str">
        <f t="shared" si="179"/>
        <v/>
      </c>
      <c r="UC58" s="33" t="str">
        <f t="shared" si="180"/>
        <v/>
      </c>
      <c r="UD58" s="32"/>
      <c r="UE58" s="33" t="str">
        <f t="shared" si="181"/>
        <v/>
      </c>
      <c r="UF58" s="33" t="str">
        <f t="shared" si="259"/>
        <v/>
      </c>
      <c r="UG58" s="32"/>
      <c r="UH58" s="33" t="str">
        <f t="shared" si="183"/>
        <v/>
      </c>
      <c r="UI58" s="33" t="str">
        <f t="shared" si="184"/>
        <v/>
      </c>
      <c r="UJ58" s="32"/>
      <c r="UK58" s="33" t="str">
        <f t="shared" si="185"/>
        <v/>
      </c>
      <c r="UL58" s="33" t="str">
        <f t="shared" si="186"/>
        <v/>
      </c>
      <c r="UM58" s="32"/>
      <c r="UN58" s="33" t="str">
        <f t="shared" si="187"/>
        <v/>
      </c>
      <c r="UO58" s="33" t="str">
        <f t="shared" si="188"/>
        <v/>
      </c>
      <c r="UR58" s="36" t="str">
        <f t="shared" si="189"/>
        <v/>
      </c>
      <c r="US58" s="36" t="str">
        <f t="shared" si="626"/>
        <v/>
      </c>
      <c r="UU58" s="36" t="str">
        <f t="shared" si="190"/>
        <v/>
      </c>
      <c r="UV58" s="36" t="str">
        <f t="shared" si="627"/>
        <v/>
      </c>
      <c r="UX58" s="36" t="str">
        <f t="shared" si="191"/>
        <v/>
      </c>
      <c r="UY58" s="36" t="str">
        <f t="shared" si="628"/>
        <v/>
      </c>
      <c r="VA58" s="36" t="str">
        <f t="shared" si="192"/>
        <v/>
      </c>
      <c r="VB58" s="36" t="str">
        <f t="shared" si="629"/>
        <v/>
      </c>
      <c r="VD58" s="36" t="str">
        <f t="shared" si="193"/>
        <v/>
      </c>
      <c r="VE58" s="36" t="str">
        <f t="shared" si="630"/>
        <v/>
      </c>
      <c r="VH58" s="36" t="str">
        <f t="shared" si="194"/>
        <v/>
      </c>
      <c r="VI58" s="36" t="str">
        <f t="shared" si="631"/>
        <v/>
      </c>
      <c r="VK58" s="36" t="str">
        <f t="shared" si="195"/>
        <v/>
      </c>
      <c r="VL58" s="36" t="str">
        <f t="shared" si="632"/>
        <v/>
      </c>
      <c r="VN58" s="36" t="str">
        <f t="shared" si="196"/>
        <v/>
      </c>
      <c r="VO58" s="36" t="str">
        <f t="shared" si="633"/>
        <v/>
      </c>
      <c r="VQ58" s="36" t="str">
        <f t="shared" si="197"/>
        <v/>
      </c>
      <c r="VR58" s="36" t="str">
        <f t="shared" si="634"/>
        <v/>
      </c>
      <c r="VT58" s="36" t="str">
        <f t="shared" si="198"/>
        <v/>
      </c>
      <c r="VU58" s="36" t="str">
        <f t="shared" si="635"/>
        <v/>
      </c>
      <c r="VY58" s="33" t="str">
        <f t="shared" si="243"/>
        <v/>
      </c>
      <c r="WB58" s="36" t="str">
        <f t="shared" si="199"/>
        <v/>
      </c>
      <c r="WC58" s="33" t="str">
        <f t="shared" si="200"/>
        <v/>
      </c>
      <c r="WD58" s="32"/>
      <c r="WE58" s="32"/>
      <c r="WF58" s="36" t="str">
        <f t="shared" si="201"/>
        <v/>
      </c>
      <c r="WG58" s="33" t="str">
        <f t="shared" si="202"/>
        <v/>
      </c>
      <c r="WH58" s="32"/>
      <c r="WI58" s="32"/>
      <c r="WJ58" s="36" t="str">
        <f t="shared" si="203"/>
        <v/>
      </c>
      <c r="WK58" s="33" t="str">
        <f t="shared" si="204"/>
        <v/>
      </c>
      <c r="WL58" s="32"/>
      <c r="WM58" s="32"/>
      <c r="WN58" s="36" t="str">
        <f t="shared" si="205"/>
        <v/>
      </c>
      <c r="WO58" s="33" t="str">
        <f t="shared" si="206"/>
        <v/>
      </c>
      <c r="WP58" s="33"/>
      <c r="WQ58" s="32"/>
      <c r="WR58" s="36" t="str">
        <f t="shared" si="207"/>
        <v/>
      </c>
      <c r="WS58" s="33" t="str">
        <f t="shared" si="208"/>
        <v/>
      </c>
      <c r="WU58" s="33" t="str">
        <f t="shared" si="636"/>
        <v/>
      </c>
      <c r="WV58" s="33" t="str">
        <f t="shared" si="637"/>
        <v/>
      </c>
      <c r="WW58" s="33" t="str">
        <f t="shared" si="638"/>
        <v/>
      </c>
      <c r="WX58" s="33" t="str">
        <f t="shared" si="639"/>
        <v/>
      </c>
      <c r="WY58" s="33" t="str">
        <f t="shared" si="640"/>
        <v/>
      </c>
      <c r="WZ58" s="33" t="str">
        <f t="shared" si="641"/>
        <v/>
      </c>
      <c r="XA58" s="33" t="str">
        <f t="shared" si="642"/>
        <v/>
      </c>
      <c r="XB58" s="33" t="str">
        <f t="shared" si="643"/>
        <v/>
      </c>
      <c r="XC58" s="33" t="str">
        <f t="shared" si="644"/>
        <v/>
      </c>
    </row>
    <row r="59" spans="3:627" x14ac:dyDescent="0.35">
      <c r="C59" s="33" t="str">
        <f t="shared" si="21"/>
        <v/>
      </c>
      <c r="E59" s="32" t="str">
        <f t="shared" si="22"/>
        <v/>
      </c>
      <c r="F59" s="33" t="str">
        <f t="shared" si="23"/>
        <v/>
      </c>
      <c r="G59" s="33" t="str">
        <f t="shared" si="24"/>
        <v/>
      </c>
      <c r="J59" s="33" t="str">
        <f t="shared" si="25"/>
        <v/>
      </c>
      <c r="K59" s="33" t="str">
        <f t="shared" si="26"/>
        <v/>
      </c>
      <c r="L59" s="33" t="str">
        <f t="shared" si="27"/>
        <v/>
      </c>
      <c r="N59" s="33" t="str">
        <f t="shared" si="611"/>
        <v/>
      </c>
      <c r="O59" s="33" t="str">
        <f t="shared" si="612"/>
        <v/>
      </c>
      <c r="Q59" s="33" t="str">
        <f t="shared" si="28"/>
        <v/>
      </c>
      <c r="R59" s="33" t="str">
        <f t="shared" si="29"/>
        <v/>
      </c>
      <c r="U59" s="33" t="str">
        <f t="shared" si="30"/>
        <v/>
      </c>
      <c r="V59" s="33" t="str">
        <f t="shared" si="31"/>
        <v/>
      </c>
      <c r="X59" s="32"/>
      <c r="Y59" s="33" t="str">
        <f>IF(ISBLANK(X59),"",VLOOKUP(X59,resource_type!A:C,3,FALSE))</f>
        <v/>
      </c>
      <c r="Z59" s="33" t="str">
        <f>IF(ISBLANK(X59),"",VLOOKUP(X59,resource_type!A:C,2,FALSE))</f>
        <v/>
      </c>
      <c r="AA59" s="33" t="str">
        <f t="shared" si="32"/>
        <v/>
      </c>
      <c r="AB59" s="33" t="str">
        <f t="shared" si="33"/>
        <v/>
      </c>
      <c r="AC59" s="32"/>
      <c r="AD59" s="33" t="str">
        <f>IF(ISBLANK(AC59),"",VLOOKUP(AC59,resource_type!A:C,3,FALSE))</f>
        <v/>
      </c>
      <c r="AE59" s="32"/>
      <c r="AF59" s="33" t="str">
        <f>IF(ISBLANK(AE59),"",VLOOKUP(AE59,resource_type!A:C,3,FALSE))</f>
        <v/>
      </c>
      <c r="AH59" s="32"/>
      <c r="AI59" s="33" t="str">
        <f t="shared" si="34"/>
        <v/>
      </c>
      <c r="AJ59" s="32"/>
      <c r="AK59" s="33" t="str">
        <f t="shared" si="35"/>
        <v/>
      </c>
      <c r="AL59" s="32"/>
      <c r="AM59" s="33" t="str">
        <f t="shared" si="36"/>
        <v/>
      </c>
      <c r="AP59" s="36" t="str">
        <f t="shared" si="244"/>
        <v/>
      </c>
      <c r="AQ59" s="36" t="str">
        <f t="shared" si="245"/>
        <v/>
      </c>
      <c r="AT59" s="33" t="str">
        <f t="shared" si="222"/>
        <v/>
      </c>
      <c r="AU59" s="33" t="str">
        <f t="shared" si="38"/>
        <v/>
      </c>
      <c r="AV59" s="33" t="str">
        <f t="shared" si="39"/>
        <v/>
      </c>
      <c r="AW59" s="32"/>
      <c r="AX59" s="33" t="str">
        <f>IF(ISBLANK(AW59),"",VLOOKUP(AW59,role!A:E,2,FALSE))</f>
        <v/>
      </c>
      <c r="AY59" s="33" t="str">
        <f>IF(ISBLANK(AW59),"",VLOOKUP(AW59,role!A:E,3,FALSE))</f>
        <v/>
      </c>
      <c r="AZ59" s="33" t="str">
        <f>IF(ISBLANK(AW59),"",VLOOKUP(AW59,role!A:E,4,FALSE))</f>
        <v/>
      </c>
      <c r="BA59" s="33" t="str">
        <f>IF(ISBLANK(AW59),"",VLOOKUP(AW59,role!A:E,5,FALSE))</f>
        <v/>
      </c>
      <c r="BL59" s="33" t="str">
        <f t="shared" si="223"/>
        <v/>
      </c>
      <c r="BM59" s="33" t="str">
        <f t="shared" si="224"/>
        <v/>
      </c>
      <c r="BN59" s="33" t="str">
        <f t="shared" si="225"/>
        <v/>
      </c>
      <c r="BO59" s="32"/>
      <c r="BP59" s="33" t="str">
        <f>IF(ISBLANK(BO59),"",VLOOKUP(BO59,role!A:E,2,FALSE))</f>
        <v/>
      </c>
      <c r="BQ59" s="33" t="str">
        <f>IF(ISBLANK(BO59),"",VLOOKUP(BO59,role!A:E,3,FALSE))</f>
        <v/>
      </c>
      <c r="BR59" s="33" t="str">
        <f>IF(ISBLANK(BO59),"",VLOOKUP(BO59,role!A:E,4,FALSE))</f>
        <v/>
      </c>
      <c r="BS59" s="33" t="str">
        <f>IF(ISBLANK(BO59),"",VLOOKUP(BO59,role!A:E,5,FALSE))</f>
        <v/>
      </c>
      <c r="CD59" s="33" t="str">
        <f t="shared" si="40"/>
        <v/>
      </c>
      <c r="CE59" s="33" t="str">
        <f t="shared" si="41"/>
        <v/>
      </c>
      <c r="CF59" s="33" t="str">
        <f t="shared" si="42"/>
        <v/>
      </c>
      <c r="CG59" s="32"/>
      <c r="CH59" s="33" t="str">
        <f>IF(ISBLANK(CG59),"",VLOOKUP(CG59,role!A:E,2,FALSE))</f>
        <v/>
      </c>
      <c r="CI59" s="33" t="str">
        <f>IF(ISBLANK(CG59),"",VLOOKUP(CG59,role!A:E,3,FALSE))</f>
        <v/>
      </c>
      <c r="CJ59" s="33" t="str">
        <f>IF(ISBLANK(CG59),"",VLOOKUP(CG59,role!A:E,4,FALSE))</f>
        <v/>
      </c>
      <c r="CK59" s="33" t="str">
        <f>IF(ISBLANK(CG59),"",VLOOKUP(CG59,role!A:E,5,FALSE))</f>
        <v/>
      </c>
      <c r="CR59" s="32"/>
      <c r="CS59" s="32"/>
      <c r="CT59" s="41"/>
      <c r="CU59" s="32"/>
      <c r="CV59" s="33" t="str">
        <f t="shared" si="43"/>
        <v/>
      </c>
      <c r="CW59" s="33" t="str">
        <f t="shared" si="44"/>
        <v/>
      </c>
      <c r="CX59" s="33" t="str">
        <f t="shared" si="45"/>
        <v/>
      </c>
      <c r="CY59" s="32"/>
      <c r="CZ59" s="33" t="str">
        <f>IF(ISBLANK(CY59),"",VLOOKUP(CY59,role!A:E,2,FALSE))</f>
        <v/>
      </c>
      <c r="DA59" s="33" t="str">
        <f>IF(ISBLANK(CY59),"",VLOOKUP(CY59,role!A:E,3,FALSE))</f>
        <v/>
      </c>
      <c r="DB59" s="33" t="str">
        <f>IF(ISBLANK(CY59),"",VLOOKUP(CY59,role!A:E,4,FALSE))</f>
        <v/>
      </c>
      <c r="DC59" s="33" t="str">
        <f>IF(ISBLANK(CY59),"",VLOOKUP(CY59,role!A:E,5,FALSE))</f>
        <v/>
      </c>
      <c r="DJ59" s="32"/>
      <c r="DK59" s="32"/>
      <c r="DL59" s="41"/>
      <c r="DM59" s="32"/>
      <c r="DN59" s="33" t="str">
        <f t="shared" si="46"/>
        <v/>
      </c>
      <c r="DO59" s="33" t="str">
        <f t="shared" si="47"/>
        <v/>
      </c>
      <c r="DP59" s="33" t="str">
        <f t="shared" si="48"/>
        <v/>
      </c>
      <c r="DQ59" s="32"/>
      <c r="DR59" s="33" t="str">
        <f>IF(ISBLANK(DQ59),"",VLOOKUP(DQ59,role!A:E,2,FALSE))</f>
        <v/>
      </c>
      <c r="DS59" s="33" t="str">
        <f>IF(ISBLANK(DQ59),"",VLOOKUP(DQ59,role!A:E,3,FALSE))</f>
        <v/>
      </c>
      <c r="DT59" s="33" t="str">
        <f>IF(ISBLANK(DQ59),"",VLOOKUP(DQ59,role!A:E,4,FALSE))</f>
        <v/>
      </c>
      <c r="DU59" s="33" t="str">
        <f>IF(ISBLANK(DQ59),"",VLOOKUP(DQ59,role!A:E,5,FALSE))</f>
        <v/>
      </c>
      <c r="EB59" s="32"/>
      <c r="EC59" s="32"/>
      <c r="ED59" s="34"/>
      <c r="EE59" s="32"/>
      <c r="EF59" s="32"/>
      <c r="EG59" s="33" t="str">
        <f t="shared" si="49"/>
        <v/>
      </c>
      <c r="EH59" s="33" t="str">
        <f t="shared" si="50"/>
        <v/>
      </c>
      <c r="EI59" s="33" t="str">
        <f t="shared" si="51"/>
        <v/>
      </c>
      <c r="EJ59" s="32"/>
      <c r="EK59" s="33" t="str">
        <f>IF(ISBLANK(EJ59),"",VLOOKUP(EJ59,role!A:E,2,FALSE))</f>
        <v/>
      </c>
      <c r="EL59" s="33" t="str">
        <f>IF(ISBLANK(EJ59),"",VLOOKUP(EJ59,role!A:E,3,FALSE))</f>
        <v/>
      </c>
      <c r="EM59" s="33" t="str">
        <f>IF(ISBLANK(EJ59),"",VLOOKUP(EJ59,role!A:E,4,FALSE))</f>
        <v/>
      </c>
      <c r="EN59" s="33" t="str">
        <f>IF(ISBLANK(EJ59),"",VLOOKUP(EJ59,role!A:E,5,FALSE))</f>
        <v/>
      </c>
      <c r="EU59" s="32"/>
      <c r="EV59" s="32"/>
      <c r="EW59" s="41"/>
      <c r="EX59" s="32"/>
      <c r="EY59" s="33" t="str">
        <f t="shared" si="52"/>
        <v/>
      </c>
      <c r="EZ59" s="33" t="str">
        <f t="shared" si="53"/>
        <v/>
      </c>
      <c r="FA59" s="33" t="str">
        <f t="shared" si="54"/>
        <v/>
      </c>
      <c r="FB59" s="32"/>
      <c r="FC59" s="33" t="str">
        <f>IF(ISBLANK(FB59),"",VLOOKUP(FB59,role!A:E,2,FALSE))</f>
        <v/>
      </c>
      <c r="FD59" s="33" t="str">
        <f>IF(ISBLANK(FB59),"",VLOOKUP(FB59,role!A:E,3,FALSE))</f>
        <v/>
      </c>
      <c r="FE59" s="33" t="str">
        <f>IF(ISBLANK(FB59),"",VLOOKUP(FB59,role!A:E,4,FALSE))</f>
        <v/>
      </c>
      <c r="FF59" s="33" t="str">
        <f>IF(ISBLANK(FB59),"",VLOOKUP(FB59,role!A:E,5,FALSE))</f>
        <v/>
      </c>
      <c r="FM59" s="32"/>
      <c r="FN59" s="32"/>
      <c r="FO59" s="41"/>
      <c r="FP59" s="32"/>
      <c r="FQ59" s="33" t="str">
        <f t="shared" si="55"/>
        <v/>
      </c>
      <c r="FR59" s="33" t="str">
        <f t="shared" si="56"/>
        <v/>
      </c>
      <c r="FS59" s="33" t="str">
        <f t="shared" si="57"/>
        <v/>
      </c>
      <c r="FT59" s="32"/>
      <c r="FU59" s="33" t="str">
        <f>IF(ISBLANK(FT59),"",VLOOKUP(FT59,role!A:E,2,FALSE))</f>
        <v/>
      </c>
      <c r="FV59" s="33" t="str">
        <f>IF(ISBLANK(FT59),"",VLOOKUP(FT59,role!A:E,3,FALSE))</f>
        <v/>
      </c>
      <c r="FW59" s="33" t="str">
        <f>IF(ISBLANK(FT59),"",VLOOKUP(FT59,role!A:E,4,FALSE))</f>
        <v/>
      </c>
      <c r="FX59" s="33" t="str">
        <f>IF(ISBLANK(FT59),"",VLOOKUP(FT59,role!A:E,5,FALSE))</f>
        <v/>
      </c>
      <c r="GE59" s="32"/>
      <c r="GF59" s="32"/>
      <c r="GG59" s="41"/>
      <c r="GH59" s="32"/>
      <c r="GI59" s="33" t="str">
        <f t="shared" si="58"/>
        <v/>
      </c>
      <c r="GJ59" s="33" t="str">
        <f t="shared" si="59"/>
        <v/>
      </c>
      <c r="GK59" s="33" t="str">
        <f t="shared" si="60"/>
        <v/>
      </c>
      <c r="GL59" s="32"/>
      <c r="GM59" s="33" t="str">
        <f>IF(ISBLANK(GL59),"",VLOOKUP(GL59,role!A:E,2,FALSE))</f>
        <v/>
      </c>
      <c r="GN59" s="33" t="str">
        <f>IF(ISBLANK(GL59),"",VLOOKUP(GL59,role!A:E,3,FALSE))</f>
        <v/>
      </c>
      <c r="GO59" s="33" t="str">
        <f>IF(ISBLANK(GL59),"",VLOOKUP(GL59,role!A:E,4,FALSE))</f>
        <v/>
      </c>
      <c r="GP59" s="33" t="str">
        <f>IF(ISBLANK(GL59),"",VLOOKUP(GL59,role!A:E,5,FALSE))</f>
        <v/>
      </c>
      <c r="GW59" s="32"/>
      <c r="GX59" s="32"/>
      <c r="GY59" s="41"/>
      <c r="GZ59" s="32"/>
      <c r="HA59" s="33" t="str">
        <f t="shared" si="61"/>
        <v/>
      </c>
      <c r="HB59" s="33" t="str">
        <f t="shared" si="62"/>
        <v/>
      </c>
      <c r="HC59" s="33" t="str">
        <f t="shared" si="63"/>
        <v/>
      </c>
      <c r="HD59" s="32"/>
      <c r="HE59" s="33" t="str">
        <f>IF(ISBLANK(HD59),"",VLOOKUP(HD59,role!A:E,2,FALSE))</f>
        <v/>
      </c>
      <c r="HF59" s="33" t="str">
        <f>IF(ISBLANK(HD59),"",VLOOKUP(HD59,role!A:E,3,FALSE))</f>
        <v/>
      </c>
      <c r="HG59" s="33" t="str">
        <f>IF(ISBLANK(HD59),"",VLOOKUP(HD59,role!A:E,4,FALSE))</f>
        <v/>
      </c>
      <c r="HH59" s="33" t="str">
        <f>IF(ISBLANK(HD59),"",VLOOKUP(HD59,role!A:E,5,FALSE))</f>
        <v/>
      </c>
      <c r="HO59" s="32"/>
      <c r="HP59" s="32"/>
      <c r="HQ59" s="34"/>
      <c r="HR59" s="32"/>
      <c r="HS59" s="32"/>
      <c r="HT59" s="33" t="str">
        <f t="shared" si="64"/>
        <v/>
      </c>
      <c r="HU59" s="33" t="str">
        <f t="shared" si="65"/>
        <v/>
      </c>
      <c r="HV59" s="33" t="str">
        <f t="shared" si="66"/>
        <v/>
      </c>
      <c r="HW59" s="32"/>
      <c r="HX59" s="33" t="str">
        <f>IF(ISBLANK(HW59),"",VLOOKUP(HW59,role!A:E,2,FALSE))</f>
        <v/>
      </c>
      <c r="HY59" s="33" t="str">
        <f>IF(ISBLANK(HW59),"",VLOOKUP(HW59,role!A:E,3,FALSE))</f>
        <v/>
      </c>
      <c r="HZ59" s="33" t="str">
        <f>IF(ISBLANK(HW59),"",VLOOKUP(HW59,role!A:E,4,FALSE))</f>
        <v/>
      </c>
      <c r="IA59" s="33" t="str">
        <f>IF(ISBLANK(HW59),"",VLOOKUP(HW59,role!A:E,5,FALSE))</f>
        <v/>
      </c>
      <c r="IH59" s="32"/>
      <c r="II59" s="32"/>
      <c r="IJ59" s="41"/>
      <c r="IK59" s="32"/>
      <c r="IL59" s="33" t="str">
        <f t="shared" si="67"/>
        <v/>
      </c>
      <c r="IM59" s="33" t="str">
        <f t="shared" si="68"/>
        <v/>
      </c>
      <c r="IN59" s="33" t="str">
        <f t="shared" si="69"/>
        <v/>
      </c>
      <c r="IO59" s="32"/>
      <c r="IP59" s="33" t="str">
        <f>IF(ISBLANK(IO59),"",VLOOKUP(IO59,role!A:E,2,FALSE))</f>
        <v/>
      </c>
      <c r="IQ59" s="33" t="str">
        <f>IF(ISBLANK(IO59),"",VLOOKUP(IO59,role!A:E,3,FALSE))</f>
        <v/>
      </c>
      <c r="IR59" s="33" t="str">
        <f>IF(ISBLANK(IO59),"",VLOOKUP(IO59,role!A:E,4,FALSE))</f>
        <v/>
      </c>
      <c r="IS59" s="33" t="str">
        <f>IF(ISBLANK(IO59),"",VLOOKUP(IO59,role!A:E,5,FALSE))</f>
        <v/>
      </c>
      <c r="IZ59" s="32"/>
      <c r="JA59" s="32"/>
      <c r="JB59" s="41"/>
      <c r="JC59" s="32"/>
      <c r="JD59" s="33" t="str">
        <f t="shared" si="70"/>
        <v/>
      </c>
      <c r="JE59" s="33" t="str">
        <f t="shared" si="71"/>
        <v/>
      </c>
      <c r="JF59" s="33" t="str">
        <f t="shared" si="72"/>
        <v/>
      </c>
      <c r="JG59" s="32"/>
      <c r="JH59" s="33" t="str">
        <f>IF(ISBLANK(JG59),"",VLOOKUP(JG59,role!A:E,2,FALSE))</f>
        <v/>
      </c>
      <c r="JI59" s="33" t="str">
        <f>IF(ISBLANK(JG59),"",VLOOKUP(JG59,role!A:E,3,FALSE))</f>
        <v/>
      </c>
      <c r="JJ59" s="33" t="str">
        <f>IF(ISBLANK(JG59),"",VLOOKUP(JG59,role!A:E,4,FALSE))</f>
        <v/>
      </c>
      <c r="JK59" s="33" t="str">
        <f>IF(ISBLANK(JG59),"",VLOOKUP(JG59,role!A:E,5,FALSE))</f>
        <v/>
      </c>
      <c r="JR59" s="32"/>
      <c r="JS59" s="32"/>
      <c r="JT59" s="41"/>
      <c r="JU59" s="32"/>
      <c r="JV59" s="33" t="str">
        <f t="shared" si="73"/>
        <v/>
      </c>
      <c r="JW59" s="33" t="str">
        <f t="shared" si="74"/>
        <v/>
      </c>
      <c r="JX59" s="33" t="str">
        <f t="shared" si="75"/>
        <v/>
      </c>
      <c r="JY59" s="32"/>
      <c r="JZ59" s="33" t="str">
        <f>IF(ISBLANK(JY59),"",VLOOKUP(JY59,role!A:E,2,FALSE))</f>
        <v/>
      </c>
      <c r="KA59" s="33" t="str">
        <f>IF(ISBLANK(JY59),"",VLOOKUP(JY59,role!A:E,3,FALSE))</f>
        <v/>
      </c>
      <c r="KB59" s="33" t="str">
        <f>IF(ISBLANK(JY59),"",VLOOKUP(JY59,role!A:E,4,FALSE))</f>
        <v/>
      </c>
      <c r="KC59" s="33" t="str">
        <f>IF(ISBLANK(JY59),"",VLOOKUP(JY59,role!A:E,5,FALSE))</f>
        <v/>
      </c>
      <c r="KJ59" s="32"/>
      <c r="KK59" s="32"/>
      <c r="KL59" s="41"/>
      <c r="KM59" s="32"/>
      <c r="KN59" s="33" t="str">
        <f t="shared" si="76"/>
        <v/>
      </c>
      <c r="KO59" s="33" t="str">
        <f t="shared" si="77"/>
        <v/>
      </c>
      <c r="KP59" s="33" t="str">
        <f t="shared" si="78"/>
        <v/>
      </c>
      <c r="KQ59" s="32"/>
      <c r="KR59" s="33" t="str">
        <f>IF(ISBLANK(KQ59),"",VLOOKUP(KQ59,role!A:E,2,FALSE))</f>
        <v/>
      </c>
      <c r="KS59" s="33" t="str">
        <f>IF(ISBLANK(KQ59),"",VLOOKUP(KQ59,role!A:E,3,FALSE))</f>
        <v/>
      </c>
      <c r="KT59" s="33" t="str">
        <f>IF(ISBLANK(KQ59),"",VLOOKUP(KQ59,role!A:E,4,FALSE))</f>
        <v/>
      </c>
      <c r="KU59" s="33" t="str">
        <f>IF(ISBLANK(KQ59),"",VLOOKUP(KQ59,role!A:E,5,FALSE))</f>
        <v/>
      </c>
      <c r="LB59" s="32"/>
      <c r="LC59" s="32"/>
      <c r="LD59" s="41"/>
      <c r="LE59" s="32"/>
      <c r="LF59" s="33" t="str">
        <f t="shared" si="79"/>
        <v/>
      </c>
      <c r="LG59" s="33" t="str">
        <f t="shared" si="80"/>
        <v/>
      </c>
      <c r="LH59" s="33" t="str">
        <f t="shared" si="81"/>
        <v/>
      </c>
      <c r="LI59" s="32"/>
      <c r="LJ59" s="33" t="str">
        <f>IF(ISBLANK(LI59),"",VLOOKUP(LI59,role!A:E,2,FALSE))</f>
        <v/>
      </c>
      <c r="LK59" s="33" t="str">
        <f>IF(ISBLANK(LI59),"",VLOOKUP(LI59,role!A:E,3,FALSE))</f>
        <v/>
      </c>
      <c r="LL59" s="33" t="str">
        <f>IF(ISBLANK(LI59),"",VLOOKUP(LI59,role!A:E,4,FALSE))</f>
        <v/>
      </c>
      <c r="LM59" s="33" t="str">
        <f>IF(ISBLANK(LI59),"",VLOOKUP(LI59,role!A:E,5,FALSE))</f>
        <v/>
      </c>
      <c r="LT59" s="32"/>
      <c r="LU59" s="32"/>
      <c r="LV59" s="41"/>
      <c r="LW59" s="32"/>
      <c r="LX59" s="33" t="str">
        <f t="shared" si="82"/>
        <v/>
      </c>
      <c r="LY59" s="33" t="str">
        <f t="shared" si="83"/>
        <v/>
      </c>
      <c r="LZ59" s="33" t="str">
        <f t="shared" si="84"/>
        <v/>
      </c>
      <c r="MA59" s="32"/>
      <c r="MB59" s="33" t="str">
        <f>IF(ISBLANK(MA59),"",VLOOKUP(MA59,role!A:E,2,FALSE))</f>
        <v/>
      </c>
      <c r="MC59" s="33" t="str">
        <f>IF(ISBLANK(MA59),"",VLOOKUP(MA59,role!A:E,3,FALSE))</f>
        <v/>
      </c>
      <c r="MD59" s="33" t="str">
        <f>IF(ISBLANK(MA59),"",VLOOKUP(MA59,role!A:E,4,FALSE))</f>
        <v/>
      </c>
      <c r="ME59" s="33" t="str">
        <f>IF(ISBLANK(MA59),"",VLOOKUP(MA59,role!A:E,5,FALSE))</f>
        <v/>
      </c>
      <c r="ML59" s="32"/>
      <c r="MM59" s="32"/>
      <c r="MN59" s="41"/>
      <c r="MO59" s="32"/>
      <c r="MP59" s="33" t="str">
        <f t="shared" si="85"/>
        <v/>
      </c>
      <c r="MQ59" s="33" t="str">
        <f t="shared" si="86"/>
        <v/>
      </c>
      <c r="MR59" s="33" t="str">
        <f t="shared" si="87"/>
        <v/>
      </c>
      <c r="MS59" s="32"/>
      <c r="MT59" s="33" t="str">
        <f>IF(ISBLANK(MS59),"",VLOOKUP(MS59,role!A:E,2,FALSE))</f>
        <v/>
      </c>
      <c r="MU59" s="33" t="str">
        <f>IF(ISBLANK(MS59),"",VLOOKUP(MS59,role!A:E,3,FALSE))</f>
        <v/>
      </c>
      <c r="MV59" s="33" t="str">
        <f>IF(ISBLANK(MS59),"",VLOOKUP(MS59,role!A:E,4,FALSE))</f>
        <v/>
      </c>
      <c r="MW59" s="33" t="str">
        <f>IF(ISBLANK(MS59),"",VLOOKUP(MS59,role!A:E,5,FALSE))</f>
        <v/>
      </c>
      <c r="ND59" s="32"/>
      <c r="NE59" s="32"/>
      <c r="NF59" s="41"/>
      <c r="NG59" s="32"/>
      <c r="NH59" s="33" t="str">
        <f t="shared" si="88"/>
        <v/>
      </c>
      <c r="NI59" s="33" t="str">
        <f t="shared" si="89"/>
        <v/>
      </c>
      <c r="NJ59" s="33" t="str">
        <f t="shared" si="90"/>
        <v/>
      </c>
      <c r="NK59" s="32"/>
      <c r="NL59" s="33" t="str">
        <f>IF(ISBLANK(NK59),"",VLOOKUP(NK59,role!A:E,2,FALSE))</f>
        <v/>
      </c>
      <c r="NM59" s="33" t="str">
        <f>IF(ISBLANK(NK59),"",VLOOKUP(NK59,role!A:E,3,FALSE))</f>
        <v/>
      </c>
      <c r="NN59" s="33" t="str">
        <f>IF(ISBLANK(NK59),"",VLOOKUP(NK59,role!A:E,4,FALSE))</f>
        <v/>
      </c>
      <c r="NO59" s="33" t="str">
        <f>IF(ISBLANK(NK59),"",VLOOKUP(NK59,role!A:E,5,FALSE))</f>
        <v/>
      </c>
      <c r="NV59" s="32"/>
      <c r="NW59" s="32"/>
      <c r="NX59" s="41"/>
      <c r="NY59" s="32"/>
      <c r="NZ59" s="33" t="str">
        <f t="shared" si="91"/>
        <v/>
      </c>
      <c r="OA59" s="33" t="str">
        <f t="shared" si="92"/>
        <v/>
      </c>
      <c r="OB59" s="33" t="str">
        <f t="shared" si="93"/>
        <v/>
      </c>
      <c r="OC59" s="32"/>
      <c r="OD59" s="33" t="str">
        <f>IF(ISBLANK(OC59),"",VLOOKUP(OC59,role!A:E,2,FALSE))</f>
        <v/>
      </c>
      <c r="OE59" s="33" t="str">
        <f>IF(ISBLANK(OC59),"",VLOOKUP(OC59,role!A:E,3,FALSE))</f>
        <v/>
      </c>
      <c r="OF59" s="33" t="str">
        <f>IF(ISBLANK(OC59),"",VLOOKUP(OC59,role!A:E,4,FALSE))</f>
        <v/>
      </c>
      <c r="OG59" s="33" t="str">
        <f>IF(ISBLANK(OC59),"",VLOOKUP(OC59,role!A:E,5,FALSE))</f>
        <v/>
      </c>
      <c r="OR59" s="36" t="str">
        <f t="shared" si="94"/>
        <v/>
      </c>
      <c r="OS59" s="33" t="str">
        <f t="shared" si="95"/>
        <v/>
      </c>
      <c r="OT59" s="33" t="str">
        <f t="shared" si="226"/>
        <v/>
      </c>
      <c r="OU59" s="33" t="str">
        <f t="shared" si="227"/>
        <v/>
      </c>
      <c r="OV59" s="33" t="str">
        <f t="shared" si="228"/>
        <v/>
      </c>
      <c r="OW59" s="33" t="str">
        <f t="shared" si="229"/>
        <v/>
      </c>
      <c r="OY59" s="36" t="str">
        <f t="shared" si="100"/>
        <v/>
      </c>
      <c r="OZ59" s="33" t="str">
        <f t="shared" si="101"/>
        <v/>
      </c>
      <c r="PA59" s="33" t="str">
        <f t="shared" si="102"/>
        <v/>
      </c>
      <c r="PB59" s="33" t="str">
        <f t="shared" si="103"/>
        <v/>
      </c>
      <c r="PC59" s="33" t="str">
        <f t="shared" si="104"/>
        <v/>
      </c>
      <c r="PD59" s="33" t="str">
        <f t="shared" si="105"/>
        <v/>
      </c>
      <c r="PF59" s="36" t="str">
        <f t="shared" si="106"/>
        <v/>
      </c>
      <c r="PG59" s="33" t="str">
        <f t="shared" si="107"/>
        <v/>
      </c>
      <c r="PH59" s="33" t="str">
        <f t="shared" si="108"/>
        <v/>
      </c>
      <c r="PI59" s="33" t="str">
        <f t="shared" si="109"/>
        <v/>
      </c>
      <c r="PJ59" s="33" t="str">
        <f t="shared" si="110"/>
        <v/>
      </c>
      <c r="PK59" s="33" t="str">
        <f t="shared" si="111"/>
        <v/>
      </c>
      <c r="PM59" s="36" t="str">
        <f t="shared" si="112"/>
        <v/>
      </c>
      <c r="PN59" s="33" t="str">
        <f t="shared" si="113"/>
        <v/>
      </c>
      <c r="PO59" s="33" t="str">
        <f t="shared" si="114"/>
        <v/>
      </c>
      <c r="PP59" s="33" t="str">
        <f t="shared" si="115"/>
        <v/>
      </c>
      <c r="PQ59" s="33" t="str">
        <f t="shared" si="116"/>
        <v/>
      </c>
      <c r="PR59" s="33" t="str">
        <f t="shared" si="117"/>
        <v/>
      </c>
      <c r="PT59" s="36" t="str">
        <f t="shared" si="118"/>
        <v/>
      </c>
      <c r="PU59" s="33" t="str">
        <f t="shared" si="119"/>
        <v/>
      </c>
      <c r="PV59" s="33" t="str">
        <f t="shared" si="120"/>
        <v/>
      </c>
      <c r="PW59" s="33" t="str">
        <f t="shared" si="121"/>
        <v/>
      </c>
      <c r="PX59" s="33" t="str">
        <f t="shared" si="122"/>
        <v/>
      </c>
      <c r="PY59" s="33" t="str">
        <f t="shared" si="123"/>
        <v/>
      </c>
      <c r="QB59" s="36" t="str">
        <f t="shared" si="124"/>
        <v/>
      </c>
      <c r="QC59" s="33" t="str">
        <f t="shared" si="125"/>
        <v/>
      </c>
      <c r="QD59" s="33" t="str">
        <f t="shared" si="126"/>
        <v/>
      </c>
      <c r="QE59" s="33" t="str">
        <f t="shared" si="127"/>
        <v/>
      </c>
      <c r="QF59" s="33" t="str">
        <f t="shared" si="128"/>
        <v/>
      </c>
      <c r="QG59" s="33" t="str">
        <f t="shared" si="129"/>
        <v/>
      </c>
      <c r="QI59" s="36" t="str">
        <f t="shared" si="130"/>
        <v/>
      </c>
      <c r="QJ59" s="33" t="str">
        <f t="shared" si="131"/>
        <v/>
      </c>
      <c r="QK59" s="33" t="str">
        <f t="shared" si="132"/>
        <v/>
      </c>
      <c r="QL59" s="33" t="str">
        <f t="shared" si="133"/>
        <v/>
      </c>
      <c r="QM59" s="33" t="str">
        <f t="shared" si="134"/>
        <v/>
      </c>
      <c r="QN59" s="33" t="str">
        <f t="shared" si="135"/>
        <v/>
      </c>
      <c r="QP59" s="36" t="str">
        <f t="shared" si="136"/>
        <v/>
      </c>
      <c r="QQ59" s="33" t="str">
        <f t="shared" si="137"/>
        <v/>
      </c>
      <c r="QR59" s="33" t="str">
        <f t="shared" si="138"/>
        <v/>
      </c>
      <c r="QS59" s="33" t="str">
        <f t="shared" si="139"/>
        <v/>
      </c>
      <c r="QT59" s="33" t="str">
        <f t="shared" si="140"/>
        <v/>
      </c>
      <c r="QU59" s="33" t="str">
        <f t="shared" si="141"/>
        <v/>
      </c>
      <c r="QW59" s="36" t="str">
        <f t="shared" si="142"/>
        <v/>
      </c>
      <c r="QX59" s="33" t="str">
        <f t="shared" si="143"/>
        <v/>
      </c>
      <c r="QY59" s="33" t="str">
        <f t="shared" si="144"/>
        <v/>
      </c>
      <c r="QZ59" s="33" t="str">
        <f t="shared" si="145"/>
        <v/>
      </c>
      <c r="RA59" s="33" t="str">
        <f t="shared" si="146"/>
        <v/>
      </c>
      <c r="RB59" s="33" t="str">
        <f t="shared" si="147"/>
        <v/>
      </c>
      <c r="RD59" s="36" t="str">
        <f t="shared" si="148"/>
        <v/>
      </c>
      <c r="RE59" s="33" t="str">
        <f t="shared" si="149"/>
        <v/>
      </c>
      <c r="RF59" s="33" t="str">
        <f t="shared" si="150"/>
        <v/>
      </c>
      <c r="RG59" s="33" t="str">
        <f t="shared" si="151"/>
        <v/>
      </c>
      <c r="RH59" s="33" t="str">
        <f t="shared" si="152"/>
        <v/>
      </c>
      <c r="RI59" s="33" t="str">
        <f t="shared" si="153"/>
        <v/>
      </c>
      <c r="RM59" s="33" t="str">
        <f t="shared" si="154"/>
        <v/>
      </c>
      <c r="RO59" s="33" t="str">
        <f t="shared" si="155"/>
        <v/>
      </c>
      <c r="RQ59" s="33" t="str">
        <f t="shared" si="156"/>
        <v/>
      </c>
      <c r="RS59" s="33" t="str">
        <f t="shared" si="156"/>
        <v/>
      </c>
      <c r="RU59" s="33" t="str">
        <f t="shared" ref="RU59" si="931">IF(ISBLANK(RT59),"","topic")</f>
        <v/>
      </c>
      <c r="RW59" s="33" t="str">
        <f t="shared" ref="RW59" si="932">IF(ISBLANK(RV59),"","topic")</f>
        <v/>
      </c>
      <c r="RY59" s="33" t="str">
        <f t="shared" ref="RY59" si="933">IF(ISBLANK(RX59),"","topic")</f>
        <v/>
      </c>
      <c r="SA59" s="33" t="str">
        <f t="shared" ref="SA59" si="934">IF(ISBLANK(RZ59),"","topic")</f>
        <v/>
      </c>
      <c r="SC59" s="33" t="str">
        <f t="shared" ref="SC59" si="935">IF(ISBLANK(SB59),"","topic")</f>
        <v/>
      </c>
      <c r="SE59" s="33" t="str">
        <f t="shared" ref="SE59" si="936">IF(ISBLANK(SD59),"","topic")</f>
        <v/>
      </c>
      <c r="SG59" s="33" t="str">
        <f t="shared" ref="SG59" si="937">IF(ISBLANK(SF59),"","topic")</f>
        <v/>
      </c>
      <c r="SJ59" s="33" t="str">
        <f t="shared" si="164"/>
        <v/>
      </c>
      <c r="SL59" s="33" t="str">
        <f t="shared" si="165"/>
        <v/>
      </c>
      <c r="SN59" s="33" t="str">
        <f t="shared" si="166"/>
        <v/>
      </c>
      <c r="SP59" s="33" t="str">
        <f t="shared" si="167"/>
        <v/>
      </c>
      <c r="SR59" s="33" t="str">
        <f t="shared" si="168"/>
        <v/>
      </c>
      <c r="SU59" s="33" t="str">
        <f t="shared" si="169"/>
        <v/>
      </c>
      <c r="SW59" s="33" t="str">
        <f t="shared" si="169"/>
        <v/>
      </c>
      <c r="SY59" s="33" t="str">
        <f t="shared" si="169"/>
        <v/>
      </c>
      <c r="TA59" s="33" t="str">
        <f t="shared" si="169"/>
        <v/>
      </c>
      <c r="TC59" s="33" t="str">
        <f t="shared" si="170"/>
        <v/>
      </c>
      <c r="TF59" s="33" t="str">
        <f t="shared" si="171"/>
        <v/>
      </c>
      <c r="TH59" s="33" t="str">
        <f t="shared" si="171"/>
        <v/>
      </c>
      <c r="TJ59" s="33" t="str">
        <f t="shared" ref="TJ59" si="938">IF(ISBLANK(TI59),"","geographic")</f>
        <v/>
      </c>
      <c r="TL59" s="33" t="str">
        <f t="shared" ref="TL59" si="939">IF(ISBLANK(TK59),"","geographic")</f>
        <v/>
      </c>
      <c r="TN59" s="33" t="str">
        <f t="shared" ref="TN59" si="940">IF(ISBLANK(TM59),"","geographic")</f>
        <v/>
      </c>
      <c r="TQ59" s="33" t="str">
        <f t="shared" si="175"/>
        <v/>
      </c>
      <c r="TS59" s="33" t="str">
        <f t="shared" si="175"/>
        <v/>
      </c>
      <c r="TU59" s="33" t="str">
        <f t="shared" ref="TU59" si="941">IF(ISBLANK(TT59),"","temporal")</f>
        <v/>
      </c>
      <c r="TW59" s="33" t="str">
        <f t="shared" ref="TW59" si="942">IF(ISBLANK(TV59),"","temporal")</f>
        <v/>
      </c>
      <c r="TY59" s="33" t="str">
        <f t="shared" ref="TY59" si="943">IF(ISBLANK(TX59),"","temporal")</f>
        <v/>
      </c>
      <c r="UA59" s="32"/>
      <c r="UB59" s="33" t="str">
        <f t="shared" si="179"/>
        <v/>
      </c>
      <c r="UC59" s="33" t="str">
        <f t="shared" si="180"/>
        <v/>
      </c>
      <c r="UD59" s="32"/>
      <c r="UE59" s="33" t="str">
        <f t="shared" si="181"/>
        <v/>
      </c>
      <c r="UF59" s="33" t="str">
        <f t="shared" si="259"/>
        <v/>
      </c>
      <c r="UG59" s="32"/>
      <c r="UH59" s="33" t="str">
        <f t="shared" si="183"/>
        <v/>
      </c>
      <c r="UI59" s="33" t="str">
        <f t="shared" si="184"/>
        <v/>
      </c>
      <c r="UJ59" s="32"/>
      <c r="UK59" s="33" t="str">
        <f t="shared" si="185"/>
        <v/>
      </c>
      <c r="UL59" s="33" t="str">
        <f t="shared" si="186"/>
        <v/>
      </c>
      <c r="UM59" s="32"/>
      <c r="UN59" s="33" t="str">
        <f t="shared" si="187"/>
        <v/>
      </c>
      <c r="UO59" s="33" t="str">
        <f t="shared" si="188"/>
        <v/>
      </c>
      <c r="UR59" s="36" t="str">
        <f t="shared" si="189"/>
        <v/>
      </c>
      <c r="US59" s="36" t="str">
        <f t="shared" si="626"/>
        <v/>
      </c>
      <c r="UU59" s="36" t="str">
        <f t="shared" si="190"/>
        <v/>
      </c>
      <c r="UV59" s="36" t="str">
        <f t="shared" si="627"/>
        <v/>
      </c>
      <c r="UX59" s="36" t="str">
        <f t="shared" si="191"/>
        <v/>
      </c>
      <c r="UY59" s="36" t="str">
        <f t="shared" si="628"/>
        <v/>
      </c>
      <c r="VA59" s="36" t="str">
        <f t="shared" si="192"/>
        <v/>
      </c>
      <c r="VB59" s="36" t="str">
        <f t="shared" si="629"/>
        <v/>
      </c>
      <c r="VD59" s="36" t="str">
        <f t="shared" si="193"/>
        <v/>
      </c>
      <c r="VE59" s="36" t="str">
        <f t="shared" si="630"/>
        <v/>
      </c>
      <c r="VH59" s="36" t="str">
        <f t="shared" si="194"/>
        <v/>
      </c>
      <c r="VI59" s="36" t="str">
        <f t="shared" si="631"/>
        <v/>
      </c>
      <c r="VK59" s="36" t="str">
        <f t="shared" si="195"/>
        <v/>
      </c>
      <c r="VL59" s="36" t="str">
        <f t="shared" si="632"/>
        <v/>
      </c>
      <c r="VN59" s="36" t="str">
        <f t="shared" si="196"/>
        <v/>
      </c>
      <c r="VO59" s="36" t="str">
        <f t="shared" si="633"/>
        <v/>
      </c>
      <c r="VQ59" s="36" t="str">
        <f t="shared" si="197"/>
        <v/>
      </c>
      <c r="VR59" s="36" t="str">
        <f t="shared" si="634"/>
        <v/>
      </c>
      <c r="VT59" s="36" t="str">
        <f t="shared" si="198"/>
        <v/>
      </c>
      <c r="VU59" s="36" t="str">
        <f t="shared" si="635"/>
        <v/>
      </c>
      <c r="VY59" s="33" t="str">
        <f t="shared" si="243"/>
        <v/>
      </c>
      <c r="WB59" s="36" t="str">
        <f t="shared" si="199"/>
        <v/>
      </c>
      <c r="WC59" s="33" t="str">
        <f t="shared" si="200"/>
        <v/>
      </c>
      <c r="WD59" s="32"/>
      <c r="WE59" s="32"/>
      <c r="WF59" s="36" t="str">
        <f t="shared" si="201"/>
        <v/>
      </c>
      <c r="WG59" s="33" t="str">
        <f t="shared" si="202"/>
        <v/>
      </c>
      <c r="WH59" s="32"/>
      <c r="WI59" s="32"/>
      <c r="WJ59" s="36" t="str">
        <f t="shared" si="203"/>
        <v/>
      </c>
      <c r="WK59" s="33" t="str">
        <f t="shared" si="204"/>
        <v/>
      </c>
      <c r="WL59" s="32"/>
      <c r="WM59" s="32"/>
      <c r="WN59" s="36" t="str">
        <f t="shared" si="205"/>
        <v/>
      </c>
      <c r="WO59" s="33" t="str">
        <f t="shared" si="206"/>
        <v/>
      </c>
      <c r="WP59" s="33"/>
      <c r="WQ59" s="32"/>
      <c r="WR59" s="36" t="str">
        <f t="shared" si="207"/>
        <v/>
      </c>
      <c r="WS59" s="33" t="str">
        <f t="shared" si="208"/>
        <v/>
      </c>
      <c r="WU59" s="33" t="str">
        <f t="shared" si="636"/>
        <v/>
      </c>
      <c r="WV59" s="33" t="str">
        <f t="shared" si="637"/>
        <v/>
      </c>
      <c r="WW59" s="33" t="str">
        <f t="shared" si="638"/>
        <v/>
      </c>
      <c r="WX59" s="33" t="str">
        <f t="shared" si="639"/>
        <v/>
      </c>
      <c r="WY59" s="33" t="str">
        <f t="shared" si="640"/>
        <v/>
      </c>
      <c r="WZ59" s="33" t="str">
        <f t="shared" si="641"/>
        <v/>
      </c>
      <c r="XA59" s="33" t="str">
        <f t="shared" si="642"/>
        <v/>
      </c>
      <c r="XB59" s="33" t="str">
        <f t="shared" si="643"/>
        <v/>
      </c>
      <c r="XC59" s="33" t="str">
        <f t="shared" si="644"/>
        <v/>
      </c>
    </row>
    <row r="60" spans="3:627" x14ac:dyDescent="0.35">
      <c r="C60" s="33" t="str">
        <f t="shared" si="21"/>
        <v/>
      </c>
      <c r="E60" s="32" t="str">
        <f t="shared" si="22"/>
        <v/>
      </c>
      <c r="F60" s="33" t="str">
        <f t="shared" si="23"/>
        <v/>
      </c>
      <c r="G60" s="33" t="str">
        <f t="shared" si="24"/>
        <v/>
      </c>
      <c r="J60" s="33" t="str">
        <f t="shared" si="25"/>
        <v/>
      </c>
      <c r="K60" s="33" t="str">
        <f t="shared" si="26"/>
        <v/>
      </c>
      <c r="L60" s="33" t="str">
        <f t="shared" si="27"/>
        <v/>
      </c>
      <c r="N60" s="33" t="str">
        <f t="shared" si="611"/>
        <v/>
      </c>
      <c r="O60" s="33" t="str">
        <f t="shared" si="612"/>
        <v/>
      </c>
      <c r="Q60" s="33" t="str">
        <f t="shared" si="28"/>
        <v/>
      </c>
      <c r="R60" s="33" t="str">
        <f t="shared" si="29"/>
        <v/>
      </c>
      <c r="U60" s="33" t="str">
        <f t="shared" si="30"/>
        <v/>
      </c>
      <c r="V60" s="33" t="str">
        <f t="shared" si="31"/>
        <v/>
      </c>
      <c r="X60" s="32"/>
      <c r="Y60" s="33" t="str">
        <f>IF(ISBLANK(X60),"",VLOOKUP(X60,resource_type!A:C,3,FALSE))</f>
        <v/>
      </c>
      <c r="Z60" s="33" t="str">
        <f>IF(ISBLANK(X60),"",VLOOKUP(X60,resource_type!A:C,2,FALSE))</f>
        <v/>
      </c>
      <c r="AA60" s="33" t="str">
        <f t="shared" si="32"/>
        <v/>
      </c>
      <c r="AB60" s="33" t="str">
        <f t="shared" si="33"/>
        <v/>
      </c>
      <c r="AC60" s="32"/>
      <c r="AD60" s="33" t="str">
        <f>IF(ISBLANK(AC60),"",VLOOKUP(AC60,resource_type!A:C,3,FALSE))</f>
        <v/>
      </c>
      <c r="AE60" s="32"/>
      <c r="AF60" s="33" t="str">
        <f>IF(ISBLANK(AE60),"",VLOOKUP(AE60,resource_type!A:C,3,FALSE))</f>
        <v/>
      </c>
      <c r="AH60" s="32"/>
      <c r="AI60" s="33" t="str">
        <f t="shared" si="34"/>
        <v/>
      </c>
      <c r="AJ60" s="32"/>
      <c r="AK60" s="33" t="str">
        <f t="shared" si="35"/>
        <v/>
      </c>
      <c r="AL60" s="32"/>
      <c r="AM60" s="33" t="str">
        <f t="shared" si="36"/>
        <v/>
      </c>
      <c r="AP60" s="36" t="str">
        <f t="shared" si="244"/>
        <v/>
      </c>
      <c r="AQ60" s="36" t="str">
        <f t="shared" si="245"/>
        <v/>
      </c>
      <c r="AT60" s="33" t="str">
        <f t="shared" si="222"/>
        <v/>
      </c>
      <c r="AU60" s="33" t="str">
        <f t="shared" si="38"/>
        <v/>
      </c>
      <c r="AV60" s="33" t="str">
        <f t="shared" si="39"/>
        <v/>
      </c>
      <c r="AW60" s="32"/>
      <c r="AX60" s="33" t="str">
        <f>IF(ISBLANK(AW60),"",VLOOKUP(AW60,role!A:E,2,FALSE))</f>
        <v/>
      </c>
      <c r="AY60" s="33" t="str">
        <f>IF(ISBLANK(AW60),"",VLOOKUP(AW60,role!A:E,3,FALSE))</f>
        <v/>
      </c>
      <c r="AZ60" s="33" t="str">
        <f>IF(ISBLANK(AW60),"",VLOOKUP(AW60,role!A:E,4,FALSE))</f>
        <v/>
      </c>
      <c r="BA60" s="33" t="str">
        <f>IF(ISBLANK(AW60),"",VLOOKUP(AW60,role!A:E,5,FALSE))</f>
        <v/>
      </c>
      <c r="BL60" s="33" t="str">
        <f t="shared" si="223"/>
        <v/>
      </c>
      <c r="BM60" s="33" t="str">
        <f t="shared" si="224"/>
        <v/>
      </c>
      <c r="BN60" s="33" t="str">
        <f t="shared" si="225"/>
        <v/>
      </c>
      <c r="BO60" s="32"/>
      <c r="BP60" s="33" t="str">
        <f>IF(ISBLANK(BO60),"",VLOOKUP(BO60,role!A:E,2,FALSE))</f>
        <v/>
      </c>
      <c r="BQ60" s="33" t="str">
        <f>IF(ISBLANK(BO60),"",VLOOKUP(BO60,role!A:E,3,FALSE))</f>
        <v/>
      </c>
      <c r="BR60" s="33" t="str">
        <f>IF(ISBLANK(BO60),"",VLOOKUP(BO60,role!A:E,4,FALSE))</f>
        <v/>
      </c>
      <c r="BS60" s="33" t="str">
        <f>IF(ISBLANK(BO60),"",VLOOKUP(BO60,role!A:E,5,FALSE))</f>
        <v/>
      </c>
      <c r="CD60" s="33" t="str">
        <f t="shared" si="40"/>
        <v/>
      </c>
      <c r="CE60" s="33" t="str">
        <f t="shared" si="41"/>
        <v/>
      </c>
      <c r="CF60" s="33" t="str">
        <f t="shared" si="42"/>
        <v/>
      </c>
      <c r="CG60" s="32"/>
      <c r="CH60" s="33" t="str">
        <f>IF(ISBLANK(CG60),"",VLOOKUP(CG60,role!A:E,2,FALSE))</f>
        <v/>
      </c>
      <c r="CI60" s="33" t="str">
        <f>IF(ISBLANK(CG60),"",VLOOKUP(CG60,role!A:E,3,FALSE))</f>
        <v/>
      </c>
      <c r="CJ60" s="33" t="str">
        <f>IF(ISBLANK(CG60),"",VLOOKUP(CG60,role!A:E,4,FALSE))</f>
        <v/>
      </c>
      <c r="CK60" s="33" t="str">
        <f>IF(ISBLANK(CG60),"",VLOOKUP(CG60,role!A:E,5,FALSE))</f>
        <v/>
      </c>
      <c r="CR60" s="32"/>
      <c r="CS60" s="32"/>
      <c r="CT60" s="41"/>
      <c r="CU60" s="32"/>
      <c r="CV60" s="33" t="str">
        <f t="shared" si="43"/>
        <v/>
      </c>
      <c r="CW60" s="33" t="str">
        <f t="shared" si="44"/>
        <v/>
      </c>
      <c r="CX60" s="33" t="str">
        <f t="shared" si="45"/>
        <v/>
      </c>
      <c r="CY60" s="32"/>
      <c r="CZ60" s="33" t="str">
        <f>IF(ISBLANK(CY60),"",VLOOKUP(CY60,role!A:E,2,FALSE))</f>
        <v/>
      </c>
      <c r="DA60" s="33" t="str">
        <f>IF(ISBLANK(CY60),"",VLOOKUP(CY60,role!A:E,3,FALSE))</f>
        <v/>
      </c>
      <c r="DB60" s="33" t="str">
        <f>IF(ISBLANK(CY60),"",VLOOKUP(CY60,role!A:E,4,FALSE))</f>
        <v/>
      </c>
      <c r="DC60" s="33" t="str">
        <f>IF(ISBLANK(CY60),"",VLOOKUP(CY60,role!A:E,5,FALSE))</f>
        <v/>
      </c>
      <c r="DJ60" s="32"/>
      <c r="DK60" s="32"/>
      <c r="DL60" s="41"/>
      <c r="DM60" s="32"/>
      <c r="DN60" s="33" t="str">
        <f t="shared" si="46"/>
        <v/>
      </c>
      <c r="DO60" s="33" t="str">
        <f t="shared" si="47"/>
        <v/>
      </c>
      <c r="DP60" s="33" t="str">
        <f t="shared" si="48"/>
        <v/>
      </c>
      <c r="DQ60" s="32"/>
      <c r="DR60" s="33" t="str">
        <f>IF(ISBLANK(DQ60),"",VLOOKUP(DQ60,role!A:E,2,FALSE))</f>
        <v/>
      </c>
      <c r="DS60" s="33" t="str">
        <f>IF(ISBLANK(DQ60),"",VLOOKUP(DQ60,role!A:E,3,FALSE))</f>
        <v/>
      </c>
      <c r="DT60" s="33" t="str">
        <f>IF(ISBLANK(DQ60),"",VLOOKUP(DQ60,role!A:E,4,FALSE))</f>
        <v/>
      </c>
      <c r="DU60" s="33" t="str">
        <f>IF(ISBLANK(DQ60),"",VLOOKUP(DQ60,role!A:E,5,FALSE))</f>
        <v/>
      </c>
      <c r="EB60" s="32"/>
      <c r="EC60" s="32"/>
      <c r="ED60" s="34"/>
      <c r="EE60" s="32"/>
      <c r="EF60" s="32"/>
      <c r="EG60" s="33" t="str">
        <f t="shared" si="49"/>
        <v/>
      </c>
      <c r="EH60" s="33" t="str">
        <f t="shared" si="50"/>
        <v/>
      </c>
      <c r="EI60" s="33" t="str">
        <f t="shared" si="51"/>
        <v/>
      </c>
      <c r="EJ60" s="32"/>
      <c r="EK60" s="33" t="str">
        <f>IF(ISBLANK(EJ60),"",VLOOKUP(EJ60,role!A:E,2,FALSE))</f>
        <v/>
      </c>
      <c r="EL60" s="33" t="str">
        <f>IF(ISBLANK(EJ60),"",VLOOKUP(EJ60,role!A:E,3,FALSE))</f>
        <v/>
      </c>
      <c r="EM60" s="33" t="str">
        <f>IF(ISBLANK(EJ60),"",VLOOKUP(EJ60,role!A:E,4,FALSE))</f>
        <v/>
      </c>
      <c r="EN60" s="33" t="str">
        <f>IF(ISBLANK(EJ60),"",VLOOKUP(EJ60,role!A:E,5,FALSE))</f>
        <v/>
      </c>
      <c r="EU60" s="32"/>
      <c r="EV60" s="32"/>
      <c r="EW60" s="41"/>
      <c r="EX60" s="32"/>
      <c r="EY60" s="33" t="str">
        <f t="shared" si="52"/>
        <v/>
      </c>
      <c r="EZ60" s="33" t="str">
        <f t="shared" si="53"/>
        <v/>
      </c>
      <c r="FA60" s="33" t="str">
        <f t="shared" si="54"/>
        <v/>
      </c>
      <c r="FB60" s="32"/>
      <c r="FC60" s="33" t="str">
        <f>IF(ISBLANK(FB60),"",VLOOKUP(FB60,role!A:E,2,FALSE))</f>
        <v/>
      </c>
      <c r="FD60" s="33" t="str">
        <f>IF(ISBLANK(FB60),"",VLOOKUP(FB60,role!A:E,3,FALSE))</f>
        <v/>
      </c>
      <c r="FE60" s="33" t="str">
        <f>IF(ISBLANK(FB60),"",VLOOKUP(FB60,role!A:E,4,FALSE))</f>
        <v/>
      </c>
      <c r="FF60" s="33" t="str">
        <f>IF(ISBLANK(FB60),"",VLOOKUP(FB60,role!A:E,5,FALSE))</f>
        <v/>
      </c>
      <c r="FM60" s="32"/>
      <c r="FN60" s="32"/>
      <c r="FO60" s="41"/>
      <c r="FP60" s="32"/>
      <c r="FQ60" s="33" t="str">
        <f t="shared" si="55"/>
        <v/>
      </c>
      <c r="FR60" s="33" t="str">
        <f t="shared" si="56"/>
        <v/>
      </c>
      <c r="FS60" s="33" t="str">
        <f t="shared" si="57"/>
        <v/>
      </c>
      <c r="FT60" s="32"/>
      <c r="FU60" s="33" t="str">
        <f>IF(ISBLANK(FT60),"",VLOOKUP(FT60,role!A:E,2,FALSE))</f>
        <v/>
      </c>
      <c r="FV60" s="33" t="str">
        <f>IF(ISBLANK(FT60),"",VLOOKUP(FT60,role!A:E,3,FALSE))</f>
        <v/>
      </c>
      <c r="FW60" s="33" t="str">
        <f>IF(ISBLANK(FT60),"",VLOOKUP(FT60,role!A:E,4,FALSE))</f>
        <v/>
      </c>
      <c r="FX60" s="33" t="str">
        <f>IF(ISBLANK(FT60),"",VLOOKUP(FT60,role!A:E,5,FALSE))</f>
        <v/>
      </c>
      <c r="GE60" s="32"/>
      <c r="GF60" s="32"/>
      <c r="GG60" s="41"/>
      <c r="GH60" s="32"/>
      <c r="GI60" s="33" t="str">
        <f t="shared" si="58"/>
        <v/>
      </c>
      <c r="GJ60" s="33" t="str">
        <f t="shared" si="59"/>
        <v/>
      </c>
      <c r="GK60" s="33" t="str">
        <f t="shared" si="60"/>
        <v/>
      </c>
      <c r="GL60" s="32"/>
      <c r="GM60" s="33" t="str">
        <f>IF(ISBLANK(GL60),"",VLOOKUP(GL60,role!A:E,2,FALSE))</f>
        <v/>
      </c>
      <c r="GN60" s="33" t="str">
        <f>IF(ISBLANK(GL60),"",VLOOKUP(GL60,role!A:E,3,FALSE))</f>
        <v/>
      </c>
      <c r="GO60" s="33" t="str">
        <f>IF(ISBLANK(GL60),"",VLOOKUP(GL60,role!A:E,4,FALSE))</f>
        <v/>
      </c>
      <c r="GP60" s="33" t="str">
        <f>IF(ISBLANK(GL60),"",VLOOKUP(GL60,role!A:E,5,FALSE))</f>
        <v/>
      </c>
      <c r="GW60" s="32"/>
      <c r="GX60" s="32"/>
      <c r="GY60" s="41"/>
      <c r="GZ60" s="32"/>
      <c r="HA60" s="33" t="str">
        <f t="shared" si="61"/>
        <v/>
      </c>
      <c r="HB60" s="33" t="str">
        <f t="shared" si="62"/>
        <v/>
      </c>
      <c r="HC60" s="33" t="str">
        <f t="shared" si="63"/>
        <v/>
      </c>
      <c r="HD60" s="32"/>
      <c r="HE60" s="33" t="str">
        <f>IF(ISBLANK(HD60),"",VLOOKUP(HD60,role!A:E,2,FALSE))</f>
        <v/>
      </c>
      <c r="HF60" s="33" t="str">
        <f>IF(ISBLANK(HD60),"",VLOOKUP(HD60,role!A:E,3,FALSE))</f>
        <v/>
      </c>
      <c r="HG60" s="33" t="str">
        <f>IF(ISBLANK(HD60),"",VLOOKUP(HD60,role!A:E,4,FALSE))</f>
        <v/>
      </c>
      <c r="HH60" s="33" t="str">
        <f>IF(ISBLANK(HD60),"",VLOOKUP(HD60,role!A:E,5,FALSE))</f>
        <v/>
      </c>
      <c r="HO60" s="32"/>
      <c r="HP60" s="32"/>
      <c r="HQ60" s="34"/>
      <c r="HR60" s="32"/>
      <c r="HS60" s="32"/>
      <c r="HT60" s="33" t="str">
        <f t="shared" si="64"/>
        <v/>
      </c>
      <c r="HU60" s="33" t="str">
        <f t="shared" si="65"/>
        <v/>
      </c>
      <c r="HV60" s="33" t="str">
        <f t="shared" si="66"/>
        <v/>
      </c>
      <c r="HW60" s="32"/>
      <c r="HX60" s="33" t="str">
        <f>IF(ISBLANK(HW60),"",VLOOKUP(HW60,role!A:E,2,FALSE))</f>
        <v/>
      </c>
      <c r="HY60" s="33" t="str">
        <f>IF(ISBLANK(HW60),"",VLOOKUP(HW60,role!A:E,3,FALSE))</f>
        <v/>
      </c>
      <c r="HZ60" s="33" t="str">
        <f>IF(ISBLANK(HW60),"",VLOOKUP(HW60,role!A:E,4,FALSE))</f>
        <v/>
      </c>
      <c r="IA60" s="33" t="str">
        <f>IF(ISBLANK(HW60),"",VLOOKUP(HW60,role!A:E,5,FALSE))</f>
        <v/>
      </c>
      <c r="IH60" s="32"/>
      <c r="II60" s="32"/>
      <c r="IJ60" s="41"/>
      <c r="IK60" s="32"/>
      <c r="IL60" s="33" t="str">
        <f t="shared" si="67"/>
        <v/>
      </c>
      <c r="IM60" s="33" t="str">
        <f t="shared" si="68"/>
        <v/>
      </c>
      <c r="IN60" s="33" t="str">
        <f t="shared" si="69"/>
        <v/>
      </c>
      <c r="IO60" s="32"/>
      <c r="IP60" s="33" t="str">
        <f>IF(ISBLANK(IO60),"",VLOOKUP(IO60,role!A:E,2,FALSE))</f>
        <v/>
      </c>
      <c r="IQ60" s="33" t="str">
        <f>IF(ISBLANK(IO60),"",VLOOKUP(IO60,role!A:E,3,FALSE))</f>
        <v/>
      </c>
      <c r="IR60" s="33" t="str">
        <f>IF(ISBLANK(IO60),"",VLOOKUP(IO60,role!A:E,4,FALSE))</f>
        <v/>
      </c>
      <c r="IS60" s="33" t="str">
        <f>IF(ISBLANK(IO60),"",VLOOKUP(IO60,role!A:E,5,FALSE))</f>
        <v/>
      </c>
      <c r="IZ60" s="32"/>
      <c r="JA60" s="32"/>
      <c r="JB60" s="41"/>
      <c r="JC60" s="32"/>
      <c r="JD60" s="33" t="str">
        <f t="shared" si="70"/>
        <v/>
      </c>
      <c r="JE60" s="33" t="str">
        <f t="shared" si="71"/>
        <v/>
      </c>
      <c r="JF60" s="33" t="str">
        <f t="shared" si="72"/>
        <v/>
      </c>
      <c r="JG60" s="32"/>
      <c r="JH60" s="33" t="str">
        <f>IF(ISBLANK(JG60),"",VLOOKUP(JG60,role!A:E,2,FALSE))</f>
        <v/>
      </c>
      <c r="JI60" s="33" t="str">
        <f>IF(ISBLANK(JG60),"",VLOOKUP(JG60,role!A:E,3,FALSE))</f>
        <v/>
      </c>
      <c r="JJ60" s="33" t="str">
        <f>IF(ISBLANK(JG60),"",VLOOKUP(JG60,role!A:E,4,FALSE))</f>
        <v/>
      </c>
      <c r="JK60" s="33" t="str">
        <f>IF(ISBLANK(JG60),"",VLOOKUP(JG60,role!A:E,5,FALSE))</f>
        <v/>
      </c>
      <c r="JR60" s="32"/>
      <c r="JS60" s="32"/>
      <c r="JT60" s="41"/>
      <c r="JU60" s="32"/>
      <c r="JV60" s="33" t="str">
        <f t="shared" si="73"/>
        <v/>
      </c>
      <c r="JW60" s="33" t="str">
        <f t="shared" si="74"/>
        <v/>
      </c>
      <c r="JX60" s="33" t="str">
        <f t="shared" si="75"/>
        <v/>
      </c>
      <c r="JY60" s="32"/>
      <c r="JZ60" s="33" t="str">
        <f>IF(ISBLANK(JY60),"",VLOOKUP(JY60,role!A:E,2,FALSE))</f>
        <v/>
      </c>
      <c r="KA60" s="33" t="str">
        <f>IF(ISBLANK(JY60),"",VLOOKUP(JY60,role!A:E,3,FALSE))</f>
        <v/>
      </c>
      <c r="KB60" s="33" t="str">
        <f>IF(ISBLANK(JY60),"",VLOOKUP(JY60,role!A:E,4,FALSE))</f>
        <v/>
      </c>
      <c r="KC60" s="33" t="str">
        <f>IF(ISBLANK(JY60),"",VLOOKUP(JY60,role!A:E,5,FALSE))</f>
        <v/>
      </c>
      <c r="KJ60" s="32"/>
      <c r="KK60" s="32"/>
      <c r="KL60" s="41"/>
      <c r="KM60" s="32"/>
      <c r="KN60" s="33" t="str">
        <f t="shared" si="76"/>
        <v/>
      </c>
      <c r="KO60" s="33" t="str">
        <f t="shared" si="77"/>
        <v/>
      </c>
      <c r="KP60" s="33" t="str">
        <f t="shared" si="78"/>
        <v/>
      </c>
      <c r="KQ60" s="32"/>
      <c r="KR60" s="33" t="str">
        <f>IF(ISBLANK(KQ60),"",VLOOKUP(KQ60,role!A:E,2,FALSE))</f>
        <v/>
      </c>
      <c r="KS60" s="33" t="str">
        <f>IF(ISBLANK(KQ60),"",VLOOKUP(KQ60,role!A:E,3,FALSE))</f>
        <v/>
      </c>
      <c r="KT60" s="33" t="str">
        <f>IF(ISBLANK(KQ60),"",VLOOKUP(KQ60,role!A:E,4,FALSE))</f>
        <v/>
      </c>
      <c r="KU60" s="33" t="str">
        <f>IF(ISBLANK(KQ60),"",VLOOKUP(KQ60,role!A:E,5,FALSE))</f>
        <v/>
      </c>
      <c r="LB60" s="32"/>
      <c r="LC60" s="32"/>
      <c r="LD60" s="41"/>
      <c r="LE60" s="32"/>
      <c r="LF60" s="33" t="str">
        <f t="shared" si="79"/>
        <v/>
      </c>
      <c r="LG60" s="33" t="str">
        <f t="shared" si="80"/>
        <v/>
      </c>
      <c r="LH60" s="33" t="str">
        <f t="shared" si="81"/>
        <v/>
      </c>
      <c r="LI60" s="32"/>
      <c r="LJ60" s="33" t="str">
        <f>IF(ISBLANK(LI60),"",VLOOKUP(LI60,role!A:E,2,FALSE))</f>
        <v/>
      </c>
      <c r="LK60" s="33" t="str">
        <f>IF(ISBLANK(LI60),"",VLOOKUP(LI60,role!A:E,3,FALSE))</f>
        <v/>
      </c>
      <c r="LL60" s="33" t="str">
        <f>IF(ISBLANK(LI60),"",VLOOKUP(LI60,role!A:E,4,FALSE))</f>
        <v/>
      </c>
      <c r="LM60" s="33" t="str">
        <f>IF(ISBLANK(LI60),"",VLOOKUP(LI60,role!A:E,5,FALSE))</f>
        <v/>
      </c>
      <c r="LT60" s="32"/>
      <c r="LU60" s="32"/>
      <c r="LV60" s="41"/>
      <c r="LW60" s="32"/>
      <c r="LX60" s="33" t="str">
        <f t="shared" si="82"/>
        <v/>
      </c>
      <c r="LY60" s="33" t="str">
        <f t="shared" si="83"/>
        <v/>
      </c>
      <c r="LZ60" s="33" t="str">
        <f t="shared" si="84"/>
        <v/>
      </c>
      <c r="MA60" s="32"/>
      <c r="MB60" s="33" t="str">
        <f>IF(ISBLANK(MA60),"",VLOOKUP(MA60,role!A:E,2,FALSE))</f>
        <v/>
      </c>
      <c r="MC60" s="33" t="str">
        <f>IF(ISBLANK(MA60),"",VLOOKUP(MA60,role!A:E,3,FALSE))</f>
        <v/>
      </c>
      <c r="MD60" s="33" t="str">
        <f>IF(ISBLANK(MA60),"",VLOOKUP(MA60,role!A:E,4,FALSE))</f>
        <v/>
      </c>
      <c r="ME60" s="33" t="str">
        <f>IF(ISBLANK(MA60),"",VLOOKUP(MA60,role!A:E,5,FALSE))</f>
        <v/>
      </c>
      <c r="ML60" s="32"/>
      <c r="MM60" s="32"/>
      <c r="MN60" s="41"/>
      <c r="MO60" s="32"/>
      <c r="MP60" s="33" t="str">
        <f t="shared" si="85"/>
        <v/>
      </c>
      <c r="MQ60" s="33" t="str">
        <f t="shared" si="86"/>
        <v/>
      </c>
      <c r="MR60" s="33" t="str">
        <f t="shared" si="87"/>
        <v/>
      </c>
      <c r="MS60" s="32"/>
      <c r="MT60" s="33" t="str">
        <f>IF(ISBLANK(MS60),"",VLOOKUP(MS60,role!A:E,2,FALSE))</f>
        <v/>
      </c>
      <c r="MU60" s="33" t="str">
        <f>IF(ISBLANK(MS60),"",VLOOKUP(MS60,role!A:E,3,FALSE))</f>
        <v/>
      </c>
      <c r="MV60" s="33" t="str">
        <f>IF(ISBLANK(MS60),"",VLOOKUP(MS60,role!A:E,4,FALSE))</f>
        <v/>
      </c>
      <c r="MW60" s="33" t="str">
        <f>IF(ISBLANK(MS60),"",VLOOKUP(MS60,role!A:E,5,FALSE))</f>
        <v/>
      </c>
      <c r="ND60" s="32"/>
      <c r="NE60" s="32"/>
      <c r="NF60" s="41"/>
      <c r="NG60" s="32"/>
      <c r="NH60" s="33" t="str">
        <f t="shared" si="88"/>
        <v/>
      </c>
      <c r="NI60" s="33" t="str">
        <f t="shared" si="89"/>
        <v/>
      </c>
      <c r="NJ60" s="33" t="str">
        <f t="shared" si="90"/>
        <v/>
      </c>
      <c r="NK60" s="32"/>
      <c r="NL60" s="33" t="str">
        <f>IF(ISBLANK(NK60),"",VLOOKUP(NK60,role!A:E,2,FALSE))</f>
        <v/>
      </c>
      <c r="NM60" s="33" t="str">
        <f>IF(ISBLANK(NK60),"",VLOOKUP(NK60,role!A:E,3,FALSE))</f>
        <v/>
      </c>
      <c r="NN60" s="33" t="str">
        <f>IF(ISBLANK(NK60),"",VLOOKUP(NK60,role!A:E,4,FALSE))</f>
        <v/>
      </c>
      <c r="NO60" s="33" t="str">
        <f>IF(ISBLANK(NK60),"",VLOOKUP(NK60,role!A:E,5,FALSE))</f>
        <v/>
      </c>
      <c r="NV60" s="32"/>
      <c r="NW60" s="32"/>
      <c r="NX60" s="41"/>
      <c r="NY60" s="32"/>
      <c r="NZ60" s="33" t="str">
        <f t="shared" si="91"/>
        <v/>
      </c>
      <c r="OA60" s="33" t="str">
        <f t="shared" si="92"/>
        <v/>
      </c>
      <c r="OB60" s="33" t="str">
        <f t="shared" si="93"/>
        <v/>
      </c>
      <c r="OC60" s="32"/>
      <c r="OD60" s="33" t="str">
        <f>IF(ISBLANK(OC60),"",VLOOKUP(OC60,role!A:E,2,FALSE))</f>
        <v/>
      </c>
      <c r="OE60" s="33" t="str">
        <f>IF(ISBLANK(OC60),"",VLOOKUP(OC60,role!A:E,3,FALSE))</f>
        <v/>
      </c>
      <c r="OF60" s="33" t="str">
        <f>IF(ISBLANK(OC60),"",VLOOKUP(OC60,role!A:E,4,FALSE))</f>
        <v/>
      </c>
      <c r="OG60" s="33" t="str">
        <f>IF(ISBLANK(OC60),"",VLOOKUP(OC60,role!A:E,5,FALSE))</f>
        <v/>
      </c>
      <c r="OR60" s="36" t="str">
        <f t="shared" si="94"/>
        <v/>
      </c>
      <c r="OS60" s="33" t="str">
        <f t="shared" si="95"/>
        <v/>
      </c>
      <c r="OT60" s="33" t="str">
        <f t="shared" si="226"/>
        <v/>
      </c>
      <c r="OU60" s="33" t="str">
        <f t="shared" si="227"/>
        <v/>
      </c>
      <c r="OV60" s="33" t="str">
        <f t="shared" si="228"/>
        <v/>
      </c>
      <c r="OW60" s="33" t="str">
        <f t="shared" si="229"/>
        <v/>
      </c>
      <c r="OY60" s="36" t="str">
        <f t="shared" si="100"/>
        <v/>
      </c>
      <c r="OZ60" s="33" t="str">
        <f t="shared" si="101"/>
        <v/>
      </c>
      <c r="PA60" s="33" t="str">
        <f t="shared" si="102"/>
        <v/>
      </c>
      <c r="PB60" s="33" t="str">
        <f t="shared" si="103"/>
        <v/>
      </c>
      <c r="PC60" s="33" t="str">
        <f t="shared" si="104"/>
        <v/>
      </c>
      <c r="PD60" s="33" t="str">
        <f t="shared" si="105"/>
        <v/>
      </c>
      <c r="PF60" s="36" t="str">
        <f t="shared" si="106"/>
        <v/>
      </c>
      <c r="PG60" s="33" t="str">
        <f t="shared" si="107"/>
        <v/>
      </c>
      <c r="PH60" s="33" t="str">
        <f t="shared" si="108"/>
        <v/>
      </c>
      <c r="PI60" s="33" t="str">
        <f t="shared" si="109"/>
        <v/>
      </c>
      <c r="PJ60" s="33" t="str">
        <f t="shared" si="110"/>
        <v/>
      </c>
      <c r="PK60" s="33" t="str">
        <f t="shared" si="111"/>
        <v/>
      </c>
      <c r="PM60" s="36" t="str">
        <f t="shared" si="112"/>
        <v/>
      </c>
      <c r="PN60" s="33" t="str">
        <f t="shared" si="113"/>
        <v/>
      </c>
      <c r="PO60" s="33" t="str">
        <f t="shared" si="114"/>
        <v/>
      </c>
      <c r="PP60" s="33" t="str">
        <f t="shared" si="115"/>
        <v/>
      </c>
      <c r="PQ60" s="33" t="str">
        <f t="shared" si="116"/>
        <v/>
      </c>
      <c r="PR60" s="33" t="str">
        <f t="shared" si="117"/>
        <v/>
      </c>
      <c r="PT60" s="36" t="str">
        <f t="shared" si="118"/>
        <v/>
      </c>
      <c r="PU60" s="33" t="str">
        <f t="shared" si="119"/>
        <v/>
      </c>
      <c r="PV60" s="33" t="str">
        <f t="shared" si="120"/>
        <v/>
      </c>
      <c r="PW60" s="33" t="str">
        <f t="shared" si="121"/>
        <v/>
      </c>
      <c r="PX60" s="33" t="str">
        <f t="shared" si="122"/>
        <v/>
      </c>
      <c r="PY60" s="33" t="str">
        <f t="shared" si="123"/>
        <v/>
      </c>
      <c r="QB60" s="36" t="str">
        <f t="shared" si="124"/>
        <v/>
      </c>
      <c r="QC60" s="33" t="str">
        <f t="shared" si="125"/>
        <v/>
      </c>
      <c r="QD60" s="33" t="str">
        <f t="shared" si="126"/>
        <v/>
      </c>
      <c r="QE60" s="33" t="str">
        <f t="shared" si="127"/>
        <v/>
      </c>
      <c r="QF60" s="33" t="str">
        <f t="shared" si="128"/>
        <v/>
      </c>
      <c r="QG60" s="33" t="str">
        <f t="shared" si="129"/>
        <v/>
      </c>
      <c r="QI60" s="36" t="str">
        <f t="shared" si="130"/>
        <v/>
      </c>
      <c r="QJ60" s="33" t="str">
        <f t="shared" si="131"/>
        <v/>
      </c>
      <c r="QK60" s="33" t="str">
        <f t="shared" si="132"/>
        <v/>
      </c>
      <c r="QL60" s="33" t="str">
        <f t="shared" si="133"/>
        <v/>
      </c>
      <c r="QM60" s="33" t="str">
        <f t="shared" si="134"/>
        <v/>
      </c>
      <c r="QN60" s="33" t="str">
        <f t="shared" si="135"/>
        <v/>
      </c>
      <c r="QP60" s="36" t="str">
        <f t="shared" si="136"/>
        <v/>
      </c>
      <c r="QQ60" s="33" t="str">
        <f t="shared" si="137"/>
        <v/>
      </c>
      <c r="QR60" s="33" t="str">
        <f t="shared" si="138"/>
        <v/>
      </c>
      <c r="QS60" s="33" t="str">
        <f t="shared" si="139"/>
        <v/>
      </c>
      <c r="QT60" s="33" t="str">
        <f t="shared" si="140"/>
        <v/>
      </c>
      <c r="QU60" s="33" t="str">
        <f t="shared" si="141"/>
        <v/>
      </c>
      <c r="QW60" s="36" t="str">
        <f t="shared" si="142"/>
        <v/>
      </c>
      <c r="QX60" s="33" t="str">
        <f t="shared" si="143"/>
        <v/>
      </c>
      <c r="QY60" s="33" t="str">
        <f t="shared" si="144"/>
        <v/>
      </c>
      <c r="QZ60" s="33" t="str">
        <f t="shared" si="145"/>
        <v/>
      </c>
      <c r="RA60" s="33" t="str">
        <f t="shared" si="146"/>
        <v/>
      </c>
      <c r="RB60" s="33" t="str">
        <f t="shared" si="147"/>
        <v/>
      </c>
      <c r="RD60" s="36" t="str">
        <f t="shared" si="148"/>
        <v/>
      </c>
      <c r="RE60" s="33" t="str">
        <f t="shared" si="149"/>
        <v/>
      </c>
      <c r="RF60" s="33" t="str">
        <f t="shared" si="150"/>
        <v/>
      </c>
      <c r="RG60" s="33" t="str">
        <f t="shared" si="151"/>
        <v/>
      </c>
      <c r="RH60" s="33" t="str">
        <f t="shared" si="152"/>
        <v/>
      </c>
      <c r="RI60" s="33" t="str">
        <f t="shared" si="153"/>
        <v/>
      </c>
      <c r="RM60" s="33" t="str">
        <f t="shared" si="154"/>
        <v/>
      </c>
      <c r="RO60" s="33" t="str">
        <f t="shared" si="155"/>
        <v/>
      </c>
      <c r="RQ60" s="33" t="str">
        <f t="shared" si="156"/>
        <v/>
      </c>
      <c r="RS60" s="33" t="str">
        <f t="shared" si="156"/>
        <v/>
      </c>
      <c r="RU60" s="33" t="str">
        <f t="shared" ref="RU60" si="944">IF(ISBLANK(RT60),"","topic")</f>
        <v/>
      </c>
      <c r="RW60" s="33" t="str">
        <f t="shared" ref="RW60" si="945">IF(ISBLANK(RV60),"","topic")</f>
        <v/>
      </c>
      <c r="RY60" s="33" t="str">
        <f t="shared" ref="RY60" si="946">IF(ISBLANK(RX60),"","topic")</f>
        <v/>
      </c>
      <c r="SA60" s="33" t="str">
        <f t="shared" ref="SA60" si="947">IF(ISBLANK(RZ60),"","topic")</f>
        <v/>
      </c>
      <c r="SC60" s="33" t="str">
        <f t="shared" ref="SC60" si="948">IF(ISBLANK(SB60),"","topic")</f>
        <v/>
      </c>
      <c r="SE60" s="33" t="str">
        <f t="shared" ref="SE60" si="949">IF(ISBLANK(SD60),"","topic")</f>
        <v/>
      </c>
      <c r="SG60" s="33" t="str">
        <f t="shared" ref="SG60" si="950">IF(ISBLANK(SF60),"","topic")</f>
        <v/>
      </c>
      <c r="SJ60" s="33" t="str">
        <f t="shared" si="164"/>
        <v/>
      </c>
      <c r="SL60" s="33" t="str">
        <f t="shared" si="165"/>
        <v/>
      </c>
      <c r="SN60" s="33" t="str">
        <f t="shared" si="166"/>
        <v/>
      </c>
      <c r="SP60" s="33" t="str">
        <f t="shared" si="167"/>
        <v/>
      </c>
      <c r="SR60" s="33" t="str">
        <f t="shared" si="168"/>
        <v/>
      </c>
      <c r="SU60" s="33" t="str">
        <f t="shared" si="169"/>
        <v/>
      </c>
      <c r="SW60" s="33" t="str">
        <f t="shared" si="169"/>
        <v/>
      </c>
      <c r="SY60" s="33" t="str">
        <f t="shared" si="169"/>
        <v/>
      </c>
      <c r="TA60" s="33" t="str">
        <f t="shared" si="169"/>
        <v/>
      </c>
      <c r="TC60" s="33" t="str">
        <f t="shared" si="170"/>
        <v/>
      </c>
      <c r="TF60" s="33" t="str">
        <f t="shared" si="171"/>
        <v/>
      </c>
      <c r="TH60" s="33" t="str">
        <f t="shared" si="171"/>
        <v/>
      </c>
      <c r="TJ60" s="33" t="str">
        <f t="shared" ref="TJ60" si="951">IF(ISBLANK(TI60),"","geographic")</f>
        <v/>
      </c>
      <c r="TL60" s="33" t="str">
        <f t="shared" ref="TL60" si="952">IF(ISBLANK(TK60),"","geographic")</f>
        <v/>
      </c>
      <c r="TN60" s="33" t="str">
        <f t="shared" ref="TN60" si="953">IF(ISBLANK(TM60),"","geographic")</f>
        <v/>
      </c>
      <c r="TQ60" s="33" t="str">
        <f t="shared" si="175"/>
        <v/>
      </c>
      <c r="TS60" s="33" t="str">
        <f t="shared" si="175"/>
        <v/>
      </c>
      <c r="TU60" s="33" t="str">
        <f t="shared" ref="TU60" si="954">IF(ISBLANK(TT60),"","temporal")</f>
        <v/>
      </c>
      <c r="TW60" s="33" t="str">
        <f t="shared" ref="TW60" si="955">IF(ISBLANK(TV60),"","temporal")</f>
        <v/>
      </c>
      <c r="TY60" s="33" t="str">
        <f t="shared" ref="TY60" si="956">IF(ISBLANK(TX60),"","temporal")</f>
        <v/>
      </c>
      <c r="UA60" s="32"/>
      <c r="UB60" s="33" t="str">
        <f t="shared" si="179"/>
        <v/>
      </c>
      <c r="UC60" s="33" t="str">
        <f t="shared" si="180"/>
        <v/>
      </c>
      <c r="UD60" s="32"/>
      <c r="UE60" s="33" t="str">
        <f t="shared" si="181"/>
        <v/>
      </c>
      <c r="UF60" s="33" t="str">
        <f t="shared" si="259"/>
        <v/>
      </c>
      <c r="UG60" s="32"/>
      <c r="UH60" s="33" t="str">
        <f t="shared" si="183"/>
        <v/>
      </c>
      <c r="UI60" s="33" t="str">
        <f t="shared" si="184"/>
        <v/>
      </c>
      <c r="UJ60" s="32"/>
      <c r="UK60" s="33" t="str">
        <f t="shared" si="185"/>
        <v/>
      </c>
      <c r="UL60" s="33" t="str">
        <f t="shared" si="186"/>
        <v/>
      </c>
      <c r="UM60" s="32"/>
      <c r="UN60" s="33" t="str">
        <f t="shared" si="187"/>
        <v/>
      </c>
      <c r="UO60" s="33" t="str">
        <f t="shared" si="188"/>
        <v/>
      </c>
      <c r="UR60" s="36" t="str">
        <f t="shared" si="189"/>
        <v/>
      </c>
      <c r="US60" s="36" t="str">
        <f t="shared" si="626"/>
        <v/>
      </c>
      <c r="UU60" s="36" t="str">
        <f t="shared" si="190"/>
        <v/>
      </c>
      <c r="UV60" s="36" t="str">
        <f t="shared" si="627"/>
        <v/>
      </c>
      <c r="UX60" s="36" t="str">
        <f t="shared" si="191"/>
        <v/>
      </c>
      <c r="UY60" s="36" t="str">
        <f t="shared" si="628"/>
        <v/>
      </c>
      <c r="VA60" s="36" t="str">
        <f t="shared" si="192"/>
        <v/>
      </c>
      <c r="VB60" s="36" t="str">
        <f t="shared" si="629"/>
        <v/>
      </c>
      <c r="VD60" s="36" t="str">
        <f t="shared" si="193"/>
        <v/>
      </c>
      <c r="VE60" s="36" t="str">
        <f t="shared" si="630"/>
        <v/>
      </c>
      <c r="VH60" s="36" t="str">
        <f t="shared" si="194"/>
        <v/>
      </c>
      <c r="VI60" s="36" t="str">
        <f t="shared" si="631"/>
        <v/>
      </c>
      <c r="VK60" s="36" t="str">
        <f t="shared" si="195"/>
        <v/>
      </c>
      <c r="VL60" s="36" t="str">
        <f t="shared" si="632"/>
        <v/>
      </c>
      <c r="VN60" s="36" t="str">
        <f t="shared" si="196"/>
        <v/>
      </c>
      <c r="VO60" s="36" t="str">
        <f t="shared" si="633"/>
        <v/>
      </c>
      <c r="VQ60" s="36" t="str">
        <f t="shared" si="197"/>
        <v/>
      </c>
      <c r="VR60" s="36" t="str">
        <f t="shared" si="634"/>
        <v/>
      </c>
      <c r="VT60" s="36" t="str">
        <f t="shared" si="198"/>
        <v/>
      </c>
      <c r="VU60" s="36" t="str">
        <f t="shared" si="635"/>
        <v/>
      </c>
      <c r="VY60" s="33" t="str">
        <f t="shared" si="243"/>
        <v/>
      </c>
      <c r="WB60" s="36" t="str">
        <f t="shared" si="199"/>
        <v/>
      </c>
      <c r="WC60" s="33" t="str">
        <f t="shared" si="200"/>
        <v/>
      </c>
      <c r="WD60" s="32"/>
      <c r="WE60" s="32"/>
      <c r="WF60" s="36" t="str">
        <f t="shared" si="201"/>
        <v/>
      </c>
      <c r="WG60" s="33" t="str">
        <f t="shared" si="202"/>
        <v/>
      </c>
      <c r="WH60" s="32"/>
      <c r="WI60" s="32"/>
      <c r="WJ60" s="36" t="str">
        <f t="shared" si="203"/>
        <v/>
      </c>
      <c r="WK60" s="33" t="str">
        <f t="shared" si="204"/>
        <v/>
      </c>
      <c r="WL60" s="32"/>
      <c r="WM60" s="32"/>
      <c r="WN60" s="36" t="str">
        <f t="shared" si="205"/>
        <v/>
      </c>
      <c r="WO60" s="33" t="str">
        <f t="shared" si="206"/>
        <v/>
      </c>
      <c r="WP60" s="33"/>
      <c r="WQ60" s="32"/>
      <c r="WR60" s="36" t="str">
        <f t="shared" si="207"/>
        <v/>
      </c>
      <c r="WS60" s="33" t="str">
        <f t="shared" si="208"/>
        <v/>
      </c>
      <c r="WU60" s="33" t="str">
        <f t="shared" si="636"/>
        <v/>
      </c>
      <c r="WV60" s="33" t="str">
        <f t="shared" si="637"/>
        <v/>
      </c>
      <c r="WW60" s="33" t="str">
        <f t="shared" si="638"/>
        <v/>
      </c>
      <c r="WX60" s="33" t="str">
        <f t="shared" si="639"/>
        <v/>
      </c>
      <c r="WY60" s="33" t="str">
        <f t="shared" si="640"/>
        <v/>
      </c>
      <c r="WZ60" s="33" t="str">
        <f t="shared" si="641"/>
        <v/>
      </c>
      <c r="XA60" s="33" t="str">
        <f t="shared" si="642"/>
        <v/>
      </c>
      <c r="XB60" s="33" t="str">
        <f t="shared" si="643"/>
        <v/>
      </c>
      <c r="XC60" s="33" t="str">
        <f t="shared" si="644"/>
        <v/>
      </c>
    </row>
    <row r="61" spans="3:627" x14ac:dyDescent="0.35">
      <c r="C61" s="33" t="str">
        <f t="shared" si="21"/>
        <v/>
      </c>
      <c r="E61" s="32" t="str">
        <f t="shared" si="22"/>
        <v/>
      </c>
      <c r="F61" s="33" t="str">
        <f t="shared" si="23"/>
        <v/>
      </c>
      <c r="G61" s="33" t="str">
        <f t="shared" si="24"/>
        <v/>
      </c>
      <c r="J61" s="33" t="str">
        <f t="shared" si="25"/>
        <v/>
      </c>
      <c r="K61" s="33" t="str">
        <f t="shared" si="26"/>
        <v/>
      </c>
      <c r="L61" s="33" t="str">
        <f t="shared" si="27"/>
        <v/>
      </c>
      <c r="N61" s="33" t="str">
        <f t="shared" si="611"/>
        <v/>
      </c>
      <c r="O61" s="33" t="str">
        <f t="shared" si="612"/>
        <v/>
      </c>
      <c r="Q61" s="33" t="str">
        <f t="shared" si="28"/>
        <v/>
      </c>
      <c r="R61" s="33" t="str">
        <f t="shared" si="29"/>
        <v/>
      </c>
      <c r="U61" s="33" t="str">
        <f t="shared" si="30"/>
        <v/>
      </c>
      <c r="V61" s="33" t="str">
        <f t="shared" si="31"/>
        <v/>
      </c>
      <c r="X61" s="32"/>
      <c r="Y61" s="33" t="str">
        <f>IF(ISBLANK(X61),"",VLOOKUP(X61,resource_type!A:C,3,FALSE))</f>
        <v/>
      </c>
      <c r="Z61" s="33" t="str">
        <f>IF(ISBLANK(X61),"",VLOOKUP(X61,resource_type!A:C,2,FALSE))</f>
        <v/>
      </c>
      <c r="AA61" s="33" t="str">
        <f t="shared" si="32"/>
        <v/>
      </c>
      <c r="AB61" s="33" t="str">
        <f t="shared" si="33"/>
        <v/>
      </c>
      <c r="AC61" s="32"/>
      <c r="AD61" s="33" t="str">
        <f>IF(ISBLANK(AC61),"",VLOOKUP(AC61,resource_type!A:C,3,FALSE))</f>
        <v/>
      </c>
      <c r="AE61" s="32"/>
      <c r="AF61" s="33" t="str">
        <f>IF(ISBLANK(AE61),"",VLOOKUP(AE61,resource_type!A:C,3,FALSE))</f>
        <v/>
      </c>
      <c r="AH61" s="32"/>
      <c r="AI61" s="33" t="str">
        <f t="shared" si="34"/>
        <v/>
      </c>
      <c r="AJ61" s="32"/>
      <c r="AK61" s="33" t="str">
        <f t="shared" si="35"/>
        <v/>
      </c>
      <c r="AL61" s="32"/>
      <c r="AM61" s="33" t="str">
        <f t="shared" si="36"/>
        <v/>
      </c>
      <c r="AP61" s="36" t="str">
        <f t="shared" si="244"/>
        <v/>
      </c>
      <c r="AQ61" s="36" t="str">
        <f t="shared" si="245"/>
        <v/>
      </c>
      <c r="AT61" s="33" t="str">
        <f t="shared" si="222"/>
        <v/>
      </c>
      <c r="AU61" s="33" t="str">
        <f t="shared" si="38"/>
        <v/>
      </c>
      <c r="AV61" s="33" t="str">
        <f t="shared" si="39"/>
        <v/>
      </c>
      <c r="AW61" s="32"/>
      <c r="AX61" s="33" t="str">
        <f>IF(ISBLANK(AW61),"",VLOOKUP(AW61,role!A:E,2,FALSE))</f>
        <v/>
      </c>
      <c r="AY61" s="33" t="str">
        <f>IF(ISBLANK(AW61),"",VLOOKUP(AW61,role!A:E,3,FALSE))</f>
        <v/>
      </c>
      <c r="AZ61" s="33" t="str">
        <f>IF(ISBLANK(AW61),"",VLOOKUP(AW61,role!A:E,4,FALSE))</f>
        <v/>
      </c>
      <c r="BA61" s="33" t="str">
        <f>IF(ISBLANK(AW61),"",VLOOKUP(AW61,role!A:E,5,FALSE))</f>
        <v/>
      </c>
      <c r="BL61" s="33" t="str">
        <f t="shared" si="223"/>
        <v/>
      </c>
      <c r="BM61" s="33" t="str">
        <f t="shared" si="224"/>
        <v/>
      </c>
      <c r="BN61" s="33" t="str">
        <f t="shared" si="225"/>
        <v/>
      </c>
      <c r="BO61" s="32"/>
      <c r="BP61" s="33" t="str">
        <f>IF(ISBLANK(BO61),"",VLOOKUP(BO61,role!A:E,2,FALSE))</f>
        <v/>
      </c>
      <c r="BQ61" s="33" t="str">
        <f>IF(ISBLANK(BO61),"",VLOOKUP(BO61,role!A:E,3,FALSE))</f>
        <v/>
      </c>
      <c r="BR61" s="33" t="str">
        <f>IF(ISBLANK(BO61),"",VLOOKUP(BO61,role!A:E,4,FALSE))</f>
        <v/>
      </c>
      <c r="BS61" s="33" t="str">
        <f>IF(ISBLANK(BO61),"",VLOOKUP(BO61,role!A:E,5,FALSE))</f>
        <v/>
      </c>
      <c r="CD61" s="33" t="str">
        <f t="shared" si="40"/>
        <v/>
      </c>
      <c r="CE61" s="33" t="str">
        <f t="shared" si="41"/>
        <v/>
      </c>
      <c r="CF61" s="33" t="str">
        <f t="shared" si="42"/>
        <v/>
      </c>
      <c r="CG61" s="32"/>
      <c r="CH61" s="33" t="str">
        <f>IF(ISBLANK(CG61),"",VLOOKUP(CG61,role!A:E,2,FALSE))</f>
        <v/>
      </c>
      <c r="CI61" s="33" t="str">
        <f>IF(ISBLANK(CG61),"",VLOOKUP(CG61,role!A:E,3,FALSE))</f>
        <v/>
      </c>
      <c r="CJ61" s="33" t="str">
        <f>IF(ISBLANK(CG61),"",VLOOKUP(CG61,role!A:E,4,FALSE))</f>
        <v/>
      </c>
      <c r="CK61" s="33" t="str">
        <f>IF(ISBLANK(CG61),"",VLOOKUP(CG61,role!A:E,5,FALSE))</f>
        <v/>
      </c>
      <c r="CR61" s="32"/>
      <c r="CS61" s="32"/>
      <c r="CT61" s="41"/>
      <c r="CU61" s="32"/>
      <c r="CV61" s="33" t="str">
        <f t="shared" si="43"/>
        <v/>
      </c>
      <c r="CW61" s="33" t="str">
        <f t="shared" si="44"/>
        <v/>
      </c>
      <c r="CX61" s="33" t="str">
        <f t="shared" si="45"/>
        <v/>
      </c>
      <c r="CY61" s="32"/>
      <c r="CZ61" s="33" t="str">
        <f>IF(ISBLANK(CY61),"",VLOOKUP(CY61,role!A:E,2,FALSE))</f>
        <v/>
      </c>
      <c r="DA61" s="33" t="str">
        <f>IF(ISBLANK(CY61),"",VLOOKUP(CY61,role!A:E,3,FALSE))</f>
        <v/>
      </c>
      <c r="DB61" s="33" t="str">
        <f>IF(ISBLANK(CY61),"",VLOOKUP(CY61,role!A:E,4,FALSE))</f>
        <v/>
      </c>
      <c r="DC61" s="33" t="str">
        <f>IF(ISBLANK(CY61),"",VLOOKUP(CY61,role!A:E,5,FALSE))</f>
        <v/>
      </c>
      <c r="DJ61" s="32"/>
      <c r="DK61" s="32"/>
      <c r="DL61" s="41"/>
      <c r="DM61" s="32"/>
      <c r="DN61" s="33" t="str">
        <f t="shared" si="46"/>
        <v/>
      </c>
      <c r="DO61" s="33" t="str">
        <f t="shared" si="47"/>
        <v/>
      </c>
      <c r="DP61" s="33" t="str">
        <f t="shared" si="48"/>
        <v/>
      </c>
      <c r="DQ61" s="32"/>
      <c r="DR61" s="33" t="str">
        <f>IF(ISBLANK(DQ61),"",VLOOKUP(DQ61,role!A:E,2,FALSE))</f>
        <v/>
      </c>
      <c r="DS61" s="33" t="str">
        <f>IF(ISBLANK(DQ61),"",VLOOKUP(DQ61,role!A:E,3,FALSE))</f>
        <v/>
      </c>
      <c r="DT61" s="33" t="str">
        <f>IF(ISBLANK(DQ61),"",VLOOKUP(DQ61,role!A:E,4,FALSE))</f>
        <v/>
      </c>
      <c r="DU61" s="33" t="str">
        <f>IF(ISBLANK(DQ61),"",VLOOKUP(DQ61,role!A:E,5,FALSE))</f>
        <v/>
      </c>
      <c r="EB61" s="32"/>
      <c r="EC61" s="32"/>
      <c r="ED61" s="34"/>
      <c r="EE61" s="32"/>
      <c r="EF61" s="32"/>
      <c r="EG61" s="33" t="str">
        <f t="shared" si="49"/>
        <v/>
      </c>
      <c r="EH61" s="33" t="str">
        <f t="shared" si="50"/>
        <v/>
      </c>
      <c r="EI61" s="33" t="str">
        <f t="shared" si="51"/>
        <v/>
      </c>
      <c r="EJ61" s="32"/>
      <c r="EK61" s="33" t="str">
        <f>IF(ISBLANK(EJ61),"",VLOOKUP(EJ61,role!A:E,2,FALSE))</f>
        <v/>
      </c>
      <c r="EL61" s="33" t="str">
        <f>IF(ISBLANK(EJ61),"",VLOOKUP(EJ61,role!A:E,3,FALSE))</f>
        <v/>
      </c>
      <c r="EM61" s="33" t="str">
        <f>IF(ISBLANK(EJ61),"",VLOOKUP(EJ61,role!A:E,4,FALSE))</f>
        <v/>
      </c>
      <c r="EN61" s="33" t="str">
        <f>IF(ISBLANK(EJ61),"",VLOOKUP(EJ61,role!A:E,5,FALSE))</f>
        <v/>
      </c>
      <c r="EU61" s="32"/>
      <c r="EV61" s="32"/>
      <c r="EW61" s="41"/>
      <c r="EX61" s="32"/>
      <c r="EY61" s="33" t="str">
        <f t="shared" si="52"/>
        <v/>
      </c>
      <c r="EZ61" s="33" t="str">
        <f t="shared" si="53"/>
        <v/>
      </c>
      <c r="FA61" s="33" t="str">
        <f t="shared" si="54"/>
        <v/>
      </c>
      <c r="FB61" s="32"/>
      <c r="FC61" s="33" t="str">
        <f>IF(ISBLANK(FB61),"",VLOOKUP(FB61,role!A:E,2,FALSE))</f>
        <v/>
      </c>
      <c r="FD61" s="33" t="str">
        <f>IF(ISBLANK(FB61),"",VLOOKUP(FB61,role!A:E,3,FALSE))</f>
        <v/>
      </c>
      <c r="FE61" s="33" t="str">
        <f>IF(ISBLANK(FB61),"",VLOOKUP(FB61,role!A:E,4,FALSE))</f>
        <v/>
      </c>
      <c r="FF61" s="33" t="str">
        <f>IF(ISBLANK(FB61),"",VLOOKUP(FB61,role!A:E,5,FALSE))</f>
        <v/>
      </c>
      <c r="FM61" s="32"/>
      <c r="FN61" s="32"/>
      <c r="FO61" s="41"/>
      <c r="FP61" s="32"/>
      <c r="FQ61" s="33" t="str">
        <f t="shared" si="55"/>
        <v/>
      </c>
      <c r="FR61" s="33" t="str">
        <f t="shared" si="56"/>
        <v/>
      </c>
      <c r="FS61" s="33" t="str">
        <f t="shared" si="57"/>
        <v/>
      </c>
      <c r="FT61" s="32"/>
      <c r="FU61" s="33" t="str">
        <f>IF(ISBLANK(FT61),"",VLOOKUP(FT61,role!A:E,2,FALSE))</f>
        <v/>
      </c>
      <c r="FV61" s="33" t="str">
        <f>IF(ISBLANK(FT61),"",VLOOKUP(FT61,role!A:E,3,FALSE))</f>
        <v/>
      </c>
      <c r="FW61" s="33" t="str">
        <f>IF(ISBLANK(FT61),"",VLOOKUP(FT61,role!A:E,4,FALSE))</f>
        <v/>
      </c>
      <c r="FX61" s="33" t="str">
        <f>IF(ISBLANK(FT61),"",VLOOKUP(FT61,role!A:E,5,FALSE))</f>
        <v/>
      </c>
      <c r="GE61" s="32"/>
      <c r="GF61" s="32"/>
      <c r="GG61" s="41"/>
      <c r="GH61" s="32"/>
      <c r="GI61" s="33" t="str">
        <f t="shared" si="58"/>
        <v/>
      </c>
      <c r="GJ61" s="33" t="str">
        <f t="shared" si="59"/>
        <v/>
      </c>
      <c r="GK61" s="33" t="str">
        <f t="shared" si="60"/>
        <v/>
      </c>
      <c r="GL61" s="32"/>
      <c r="GM61" s="33" t="str">
        <f>IF(ISBLANK(GL61),"",VLOOKUP(GL61,role!A:E,2,FALSE))</f>
        <v/>
      </c>
      <c r="GN61" s="33" t="str">
        <f>IF(ISBLANK(GL61),"",VLOOKUP(GL61,role!A:E,3,FALSE))</f>
        <v/>
      </c>
      <c r="GO61" s="33" t="str">
        <f>IF(ISBLANK(GL61),"",VLOOKUP(GL61,role!A:E,4,FALSE))</f>
        <v/>
      </c>
      <c r="GP61" s="33" t="str">
        <f>IF(ISBLANK(GL61),"",VLOOKUP(GL61,role!A:E,5,FALSE))</f>
        <v/>
      </c>
      <c r="GW61" s="32"/>
      <c r="GX61" s="32"/>
      <c r="GY61" s="41"/>
      <c r="GZ61" s="32"/>
      <c r="HA61" s="33" t="str">
        <f t="shared" si="61"/>
        <v/>
      </c>
      <c r="HB61" s="33" t="str">
        <f t="shared" si="62"/>
        <v/>
      </c>
      <c r="HC61" s="33" t="str">
        <f t="shared" si="63"/>
        <v/>
      </c>
      <c r="HD61" s="32"/>
      <c r="HE61" s="33" t="str">
        <f>IF(ISBLANK(HD61),"",VLOOKUP(HD61,role!A:E,2,FALSE))</f>
        <v/>
      </c>
      <c r="HF61" s="33" t="str">
        <f>IF(ISBLANK(HD61),"",VLOOKUP(HD61,role!A:E,3,FALSE))</f>
        <v/>
      </c>
      <c r="HG61" s="33" t="str">
        <f>IF(ISBLANK(HD61),"",VLOOKUP(HD61,role!A:E,4,FALSE))</f>
        <v/>
      </c>
      <c r="HH61" s="33" t="str">
        <f>IF(ISBLANK(HD61),"",VLOOKUP(HD61,role!A:E,5,FALSE))</f>
        <v/>
      </c>
      <c r="HO61" s="32"/>
      <c r="HP61" s="32"/>
      <c r="HQ61" s="34"/>
      <c r="HR61" s="32"/>
      <c r="HS61" s="32"/>
      <c r="HT61" s="33" t="str">
        <f t="shared" si="64"/>
        <v/>
      </c>
      <c r="HU61" s="33" t="str">
        <f t="shared" si="65"/>
        <v/>
      </c>
      <c r="HV61" s="33" t="str">
        <f t="shared" si="66"/>
        <v/>
      </c>
      <c r="HW61" s="32"/>
      <c r="HX61" s="33" t="str">
        <f>IF(ISBLANK(HW61),"",VLOOKUP(HW61,role!A:E,2,FALSE))</f>
        <v/>
      </c>
      <c r="HY61" s="33" t="str">
        <f>IF(ISBLANK(HW61),"",VLOOKUP(HW61,role!A:E,3,FALSE))</f>
        <v/>
      </c>
      <c r="HZ61" s="33" t="str">
        <f>IF(ISBLANK(HW61),"",VLOOKUP(HW61,role!A:E,4,FALSE))</f>
        <v/>
      </c>
      <c r="IA61" s="33" t="str">
        <f>IF(ISBLANK(HW61),"",VLOOKUP(HW61,role!A:E,5,FALSE))</f>
        <v/>
      </c>
      <c r="IH61" s="32"/>
      <c r="II61" s="32"/>
      <c r="IJ61" s="41"/>
      <c r="IK61" s="32"/>
      <c r="IL61" s="33" t="str">
        <f t="shared" si="67"/>
        <v/>
      </c>
      <c r="IM61" s="33" t="str">
        <f t="shared" si="68"/>
        <v/>
      </c>
      <c r="IN61" s="33" t="str">
        <f t="shared" si="69"/>
        <v/>
      </c>
      <c r="IO61" s="32"/>
      <c r="IP61" s="33" t="str">
        <f>IF(ISBLANK(IO61),"",VLOOKUP(IO61,role!A:E,2,FALSE))</f>
        <v/>
      </c>
      <c r="IQ61" s="33" t="str">
        <f>IF(ISBLANK(IO61),"",VLOOKUP(IO61,role!A:E,3,FALSE))</f>
        <v/>
      </c>
      <c r="IR61" s="33" t="str">
        <f>IF(ISBLANK(IO61),"",VLOOKUP(IO61,role!A:E,4,FALSE))</f>
        <v/>
      </c>
      <c r="IS61" s="33" t="str">
        <f>IF(ISBLANK(IO61),"",VLOOKUP(IO61,role!A:E,5,FALSE))</f>
        <v/>
      </c>
      <c r="IZ61" s="32"/>
      <c r="JA61" s="32"/>
      <c r="JB61" s="41"/>
      <c r="JC61" s="32"/>
      <c r="JD61" s="33" t="str">
        <f t="shared" si="70"/>
        <v/>
      </c>
      <c r="JE61" s="33" t="str">
        <f t="shared" si="71"/>
        <v/>
      </c>
      <c r="JF61" s="33" t="str">
        <f t="shared" si="72"/>
        <v/>
      </c>
      <c r="JG61" s="32"/>
      <c r="JH61" s="33" t="str">
        <f>IF(ISBLANK(JG61),"",VLOOKUP(JG61,role!A:E,2,FALSE))</f>
        <v/>
      </c>
      <c r="JI61" s="33" t="str">
        <f>IF(ISBLANK(JG61),"",VLOOKUP(JG61,role!A:E,3,FALSE))</f>
        <v/>
      </c>
      <c r="JJ61" s="33" t="str">
        <f>IF(ISBLANK(JG61),"",VLOOKUP(JG61,role!A:E,4,FALSE))</f>
        <v/>
      </c>
      <c r="JK61" s="33" t="str">
        <f>IF(ISBLANK(JG61),"",VLOOKUP(JG61,role!A:E,5,FALSE))</f>
        <v/>
      </c>
      <c r="JR61" s="32"/>
      <c r="JS61" s="32"/>
      <c r="JT61" s="41"/>
      <c r="JU61" s="32"/>
      <c r="JV61" s="33" t="str">
        <f t="shared" si="73"/>
        <v/>
      </c>
      <c r="JW61" s="33" t="str">
        <f t="shared" si="74"/>
        <v/>
      </c>
      <c r="JX61" s="33" t="str">
        <f t="shared" si="75"/>
        <v/>
      </c>
      <c r="JY61" s="32"/>
      <c r="JZ61" s="33" t="str">
        <f>IF(ISBLANK(JY61),"",VLOOKUP(JY61,role!A:E,2,FALSE))</f>
        <v/>
      </c>
      <c r="KA61" s="33" t="str">
        <f>IF(ISBLANK(JY61),"",VLOOKUP(JY61,role!A:E,3,FALSE))</f>
        <v/>
      </c>
      <c r="KB61" s="33" t="str">
        <f>IF(ISBLANK(JY61),"",VLOOKUP(JY61,role!A:E,4,FALSE))</f>
        <v/>
      </c>
      <c r="KC61" s="33" t="str">
        <f>IF(ISBLANK(JY61),"",VLOOKUP(JY61,role!A:E,5,FALSE))</f>
        <v/>
      </c>
      <c r="KJ61" s="32"/>
      <c r="KK61" s="32"/>
      <c r="KL61" s="41"/>
      <c r="KM61" s="32"/>
      <c r="KN61" s="33" t="str">
        <f t="shared" si="76"/>
        <v/>
      </c>
      <c r="KO61" s="33" t="str">
        <f t="shared" si="77"/>
        <v/>
      </c>
      <c r="KP61" s="33" t="str">
        <f t="shared" si="78"/>
        <v/>
      </c>
      <c r="KQ61" s="32"/>
      <c r="KR61" s="33" t="str">
        <f>IF(ISBLANK(KQ61),"",VLOOKUP(KQ61,role!A:E,2,FALSE))</f>
        <v/>
      </c>
      <c r="KS61" s="33" t="str">
        <f>IF(ISBLANK(KQ61),"",VLOOKUP(KQ61,role!A:E,3,FALSE))</f>
        <v/>
      </c>
      <c r="KT61" s="33" t="str">
        <f>IF(ISBLANK(KQ61),"",VLOOKUP(KQ61,role!A:E,4,FALSE))</f>
        <v/>
      </c>
      <c r="KU61" s="33" t="str">
        <f>IF(ISBLANK(KQ61),"",VLOOKUP(KQ61,role!A:E,5,FALSE))</f>
        <v/>
      </c>
      <c r="LB61" s="32"/>
      <c r="LC61" s="32"/>
      <c r="LD61" s="41"/>
      <c r="LE61" s="32"/>
      <c r="LF61" s="33" t="str">
        <f t="shared" si="79"/>
        <v/>
      </c>
      <c r="LG61" s="33" t="str">
        <f t="shared" si="80"/>
        <v/>
      </c>
      <c r="LH61" s="33" t="str">
        <f t="shared" si="81"/>
        <v/>
      </c>
      <c r="LI61" s="32"/>
      <c r="LJ61" s="33" t="str">
        <f>IF(ISBLANK(LI61),"",VLOOKUP(LI61,role!A:E,2,FALSE))</f>
        <v/>
      </c>
      <c r="LK61" s="33" t="str">
        <f>IF(ISBLANK(LI61),"",VLOOKUP(LI61,role!A:E,3,FALSE))</f>
        <v/>
      </c>
      <c r="LL61" s="33" t="str">
        <f>IF(ISBLANK(LI61),"",VLOOKUP(LI61,role!A:E,4,FALSE))</f>
        <v/>
      </c>
      <c r="LM61" s="33" t="str">
        <f>IF(ISBLANK(LI61),"",VLOOKUP(LI61,role!A:E,5,FALSE))</f>
        <v/>
      </c>
      <c r="LT61" s="32"/>
      <c r="LU61" s="32"/>
      <c r="LV61" s="41"/>
      <c r="LW61" s="32"/>
      <c r="LX61" s="33" t="str">
        <f t="shared" si="82"/>
        <v/>
      </c>
      <c r="LY61" s="33" t="str">
        <f t="shared" si="83"/>
        <v/>
      </c>
      <c r="LZ61" s="33" t="str">
        <f t="shared" si="84"/>
        <v/>
      </c>
      <c r="MA61" s="32"/>
      <c r="MB61" s="33" t="str">
        <f>IF(ISBLANK(MA61),"",VLOOKUP(MA61,role!A:E,2,FALSE))</f>
        <v/>
      </c>
      <c r="MC61" s="33" t="str">
        <f>IF(ISBLANK(MA61),"",VLOOKUP(MA61,role!A:E,3,FALSE))</f>
        <v/>
      </c>
      <c r="MD61" s="33" t="str">
        <f>IF(ISBLANK(MA61),"",VLOOKUP(MA61,role!A:E,4,FALSE))</f>
        <v/>
      </c>
      <c r="ME61" s="33" t="str">
        <f>IF(ISBLANK(MA61),"",VLOOKUP(MA61,role!A:E,5,FALSE))</f>
        <v/>
      </c>
      <c r="ML61" s="32"/>
      <c r="MM61" s="32"/>
      <c r="MN61" s="41"/>
      <c r="MO61" s="32"/>
      <c r="MP61" s="33" t="str">
        <f t="shared" si="85"/>
        <v/>
      </c>
      <c r="MQ61" s="33" t="str">
        <f t="shared" si="86"/>
        <v/>
      </c>
      <c r="MR61" s="33" t="str">
        <f t="shared" si="87"/>
        <v/>
      </c>
      <c r="MS61" s="32"/>
      <c r="MT61" s="33" t="str">
        <f>IF(ISBLANK(MS61),"",VLOOKUP(MS61,role!A:E,2,FALSE))</f>
        <v/>
      </c>
      <c r="MU61" s="33" t="str">
        <f>IF(ISBLANK(MS61),"",VLOOKUP(MS61,role!A:E,3,FALSE))</f>
        <v/>
      </c>
      <c r="MV61" s="33" t="str">
        <f>IF(ISBLANK(MS61),"",VLOOKUP(MS61,role!A:E,4,FALSE))</f>
        <v/>
      </c>
      <c r="MW61" s="33" t="str">
        <f>IF(ISBLANK(MS61),"",VLOOKUP(MS61,role!A:E,5,FALSE))</f>
        <v/>
      </c>
      <c r="ND61" s="32"/>
      <c r="NE61" s="32"/>
      <c r="NF61" s="41"/>
      <c r="NG61" s="32"/>
      <c r="NH61" s="33" t="str">
        <f t="shared" si="88"/>
        <v/>
      </c>
      <c r="NI61" s="33" t="str">
        <f t="shared" si="89"/>
        <v/>
      </c>
      <c r="NJ61" s="33" t="str">
        <f t="shared" si="90"/>
        <v/>
      </c>
      <c r="NK61" s="32"/>
      <c r="NL61" s="33" t="str">
        <f>IF(ISBLANK(NK61),"",VLOOKUP(NK61,role!A:E,2,FALSE))</f>
        <v/>
      </c>
      <c r="NM61" s="33" t="str">
        <f>IF(ISBLANK(NK61),"",VLOOKUP(NK61,role!A:E,3,FALSE))</f>
        <v/>
      </c>
      <c r="NN61" s="33" t="str">
        <f>IF(ISBLANK(NK61),"",VLOOKUP(NK61,role!A:E,4,FALSE))</f>
        <v/>
      </c>
      <c r="NO61" s="33" t="str">
        <f>IF(ISBLANK(NK61),"",VLOOKUP(NK61,role!A:E,5,FALSE))</f>
        <v/>
      </c>
      <c r="NV61" s="32"/>
      <c r="NW61" s="32"/>
      <c r="NX61" s="41"/>
      <c r="NY61" s="32"/>
      <c r="NZ61" s="33" t="str">
        <f t="shared" si="91"/>
        <v/>
      </c>
      <c r="OA61" s="33" t="str">
        <f t="shared" si="92"/>
        <v/>
      </c>
      <c r="OB61" s="33" t="str">
        <f t="shared" si="93"/>
        <v/>
      </c>
      <c r="OC61" s="32"/>
      <c r="OD61" s="33" t="str">
        <f>IF(ISBLANK(OC61),"",VLOOKUP(OC61,role!A:E,2,FALSE))</f>
        <v/>
      </c>
      <c r="OE61" s="33" t="str">
        <f>IF(ISBLANK(OC61),"",VLOOKUP(OC61,role!A:E,3,FALSE))</f>
        <v/>
      </c>
      <c r="OF61" s="33" t="str">
        <f>IF(ISBLANK(OC61),"",VLOOKUP(OC61,role!A:E,4,FALSE))</f>
        <v/>
      </c>
      <c r="OG61" s="33" t="str">
        <f>IF(ISBLANK(OC61),"",VLOOKUP(OC61,role!A:E,5,FALSE))</f>
        <v/>
      </c>
      <c r="OR61" s="36" t="str">
        <f t="shared" si="94"/>
        <v/>
      </c>
      <c r="OS61" s="33" t="str">
        <f t="shared" si="95"/>
        <v/>
      </c>
      <c r="OT61" s="33" t="str">
        <f t="shared" si="226"/>
        <v/>
      </c>
      <c r="OU61" s="33" t="str">
        <f t="shared" si="227"/>
        <v/>
      </c>
      <c r="OV61" s="33" t="str">
        <f t="shared" si="228"/>
        <v/>
      </c>
      <c r="OW61" s="33" t="str">
        <f t="shared" si="229"/>
        <v/>
      </c>
      <c r="OY61" s="36" t="str">
        <f t="shared" si="100"/>
        <v/>
      </c>
      <c r="OZ61" s="33" t="str">
        <f t="shared" si="101"/>
        <v/>
      </c>
      <c r="PA61" s="33" t="str">
        <f t="shared" si="102"/>
        <v/>
      </c>
      <c r="PB61" s="33" t="str">
        <f t="shared" si="103"/>
        <v/>
      </c>
      <c r="PC61" s="33" t="str">
        <f t="shared" si="104"/>
        <v/>
      </c>
      <c r="PD61" s="33" t="str">
        <f t="shared" si="105"/>
        <v/>
      </c>
      <c r="PF61" s="36" t="str">
        <f t="shared" si="106"/>
        <v/>
      </c>
      <c r="PG61" s="33" t="str">
        <f t="shared" si="107"/>
        <v/>
      </c>
      <c r="PH61" s="33" t="str">
        <f t="shared" si="108"/>
        <v/>
      </c>
      <c r="PI61" s="33" t="str">
        <f t="shared" si="109"/>
        <v/>
      </c>
      <c r="PJ61" s="33" t="str">
        <f t="shared" si="110"/>
        <v/>
      </c>
      <c r="PK61" s="33" t="str">
        <f t="shared" si="111"/>
        <v/>
      </c>
      <c r="PM61" s="36" t="str">
        <f t="shared" si="112"/>
        <v/>
      </c>
      <c r="PN61" s="33" t="str">
        <f t="shared" si="113"/>
        <v/>
      </c>
      <c r="PO61" s="33" t="str">
        <f t="shared" si="114"/>
        <v/>
      </c>
      <c r="PP61" s="33" t="str">
        <f t="shared" si="115"/>
        <v/>
      </c>
      <c r="PQ61" s="33" t="str">
        <f t="shared" si="116"/>
        <v/>
      </c>
      <c r="PR61" s="33" t="str">
        <f t="shared" si="117"/>
        <v/>
      </c>
      <c r="PT61" s="36" t="str">
        <f t="shared" si="118"/>
        <v/>
      </c>
      <c r="PU61" s="33" t="str">
        <f t="shared" si="119"/>
        <v/>
      </c>
      <c r="PV61" s="33" t="str">
        <f t="shared" si="120"/>
        <v/>
      </c>
      <c r="PW61" s="33" t="str">
        <f t="shared" si="121"/>
        <v/>
      </c>
      <c r="PX61" s="33" t="str">
        <f t="shared" si="122"/>
        <v/>
      </c>
      <c r="PY61" s="33" t="str">
        <f t="shared" si="123"/>
        <v/>
      </c>
      <c r="QB61" s="36" t="str">
        <f t="shared" si="124"/>
        <v/>
      </c>
      <c r="QC61" s="33" t="str">
        <f t="shared" si="125"/>
        <v/>
      </c>
      <c r="QD61" s="33" t="str">
        <f t="shared" si="126"/>
        <v/>
      </c>
      <c r="QE61" s="33" t="str">
        <f t="shared" si="127"/>
        <v/>
      </c>
      <c r="QF61" s="33" t="str">
        <f t="shared" si="128"/>
        <v/>
      </c>
      <c r="QG61" s="33" t="str">
        <f t="shared" si="129"/>
        <v/>
      </c>
      <c r="QI61" s="36" t="str">
        <f t="shared" si="130"/>
        <v/>
      </c>
      <c r="QJ61" s="33" t="str">
        <f t="shared" si="131"/>
        <v/>
      </c>
      <c r="QK61" s="33" t="str">
        <f t="shared" si="132"/>
        <v/>
      </c>
      <c r="QL61" s="33" t="str">
        <f t="shared" si="133"/>
        <v/>
      </c>
      <c r="QM61" s="33" t="str">
        <f t="shared" si="134"/>
        <v/>
      </c>
      <c r="QN61" s="33" t="str">
        <f t="shared" si="135"/>
        <v/>
      </c>
      <c r="QP61" s="36" t="str">
        <f t="shared" si="136"/>
        <v/>
      </c>
      <c r="QQ61" s="33" t="str">
        <f t="shared" si="137"/>
        <v/>
      </c>
      <c r="QR61" s="33" t="str">
        <f t="shared" si="138"/>
        <v/>
      </c>
      <c r="QS61" s="33" t="str">
        <f t="shared" si="139"/>
        <v/>
      </c>
      <c r="QT61" s="33" t="str">
        <f t="shared" si="140"/>
        <v/>
      </c>
      <c r="QU61" s="33" t="str">
        <f t="shared" si="141"/>
        <v/>
      </c>
      <c r="QW61" s="36" t="str">
        <f t="shared" si="142"/>
        <v/>
      </c>
      <c r="QX61" s="33" t="str">
        <f t="shared" si="143"/>
        <v/>
      </c>
      <c r="QY61" s="33" t="str">
        <f t="shared" si="144"/>
        <v/>
      </c>
      <c r="QZ61" s="33" t="str">
        <f t="shared" si="145"/>
        <v/>
      </c>
      <c r="RA61" s="33" t="str">
        <f t="shared" si="146"/>
        <v/>
      </c>
      <c r="RB61" s="33" t="str">
        <f t="shared" si="147"/>
        <v/>
      </c>
      <c r="RD61" s="36" t="str">
        <f t="shared" si="148"/>
        <v/>
      </c>
      <c r="RE61" s="33" t="str">
        <f t="shared" si="149"/>
        <v/>
      </c>
      <c r="RF61" s="33" t="str">
        <f t="shared" si="150"/>
        <v/>
      </c>
      <c r="RG61" s="33" t="str">
        <f t="shared" si="151"/>
        <v/>
      </c>
      <c r="RH61" s="33" t="str">
        <f t="shared" si="152"/>
        <v/>
      </c>
      <c r="RI61" s="33" t="str">
        <f t="shared" si="153"/>
        <v/>
      </c>
      <c r="RM61" s="33" t="str">
        <f t="shared" si="154"/>
        <v/>
      </c>
      <c r="RO61" s="33" t="str">
        <f t="shared" si="155"/>
        <v/>
      </c>
      <c r="RQ61" s="33" t="str">
        <f t="shared" si="156"/>
        <v/>
      </c>
      <c r="RS61" s="33" t="str">
        <f t="shared" si="156"/>
        <v/>
      </c>
      <c r="RU61" s="33" t="str">
        <f t="shared" ref="RU61" si="957">IF(ISBLANK(RT61),"","topic")</f>
        <v/>
      </c>
      <c r="RW61" s="33" t="str">
        <f t="shared" ref="RW61" si="958">IF(ISBLANK(RV61),"","topic")</f>
        <v/>
      </c>
      <c r="RY61" s="33" t="str">
        <f t="shared" ref="RY61" si="959">IF(ISBLANK(RX61),"","topic")</f>
        <v/>
      </c>
      <c r="SA61" s="33" t="str">
        <f t="shared" ref="SA61" si="960">IF(ISBLANK(RZ61),"","topic")</f>
        <v/>
      </c>
      <c r="SC61" s="33" t="str">
        <f t="shared" ref="SC61" si="961">IF(ISBLANK(SB61),"","topic")</f>
        <v/>
      </c>
      <c r="SE61" s="33" t="str">
        <f t="shared" ref="SE61" si="962">IF(ISBLANK(SD61),"","topic")</f>
        <v/>
      </c>
      <c r="SG61" s="33" t="str">
        <f t="shared" ref="SG61" si="963">IF(ISBLANK(SF61),"","topic")</f>
        <v/>
      </c>
      <c r="SJ61" s="33" t="str">
        <f t="shared" si="164"/>
        <v/>
      </c>
      <c r="SL61" s="33" t="str">
        <f t="shared" si="165"/>
        <v/>
      </c>
      <c r="SN61" s="33" t="str">
        <f t="shared" si="166"/>
        <v/>
      </c>
      <c r="SP61" s="33" t="str">
        <f t="shared" si="167"/>
        <v/>
      </c>
      <c r="SR61" s="33" t="str">
        <f t="shared" si="168"/>
        <v/>
      </c>
      <c r="SU61" s="33" t="str">
        <f t="shared" si="169"/>
        <v/>
      </c>
      <c r="SW61" s="33" t="str">
        <f t="shared" si="169"/>
        <v/>
      </c>
      <c r="SY61" s="33" t="str">
        <f t="shared" si="169"/>
        <v/>
      </c>
      <c r="TA61" s="33" t="str">
        <f t="shared" si="169"/>
        <v/>
      </c>
      <c r="TC61" s="33" t="str">
        <f t="shared" si="170"/>
        <v/>
      </c>
      <c r="TF61" s="33" t="str">
        <f t="shared" si="171"/>
        <v/>
      </c>
      <c r="TH61" s="33" t="str">
        <f t="shared" si="171"/>
        <v/>
      </c>
      <c r="TJ61" s="33" t="str">
        <f t="shared" ref="TJ61" si="964">IF(ISBLANK(TI61),"","geographic")</f>
        <v/>
      </c>
      <c r="TL61" s="33" t="str">
        <f t="shared" ref="TL61" si="965">IF(ISBLANK(TK61),"","geographic")</f>
        <v/>
      </c>
      <c r="TN61" s="33" t="str">
        <f t="shared" ref="TN61" si="966">IF(ISBLANK(TM61),"","geographic")</f>
        <v/>
      </c>
      <c r="TQ61" s="33" t="str">
        <f t="shared" si="175"/>
        <v/>
      </c>
      <c r="TS61" s="33" t="str">
        <f t="shared" si="175"/>
        <v/>
      </c>
      <c r="TU61" s="33" t="str">
        <f t="shared" ref="TU61" si="967">IF(ISBLANK(TT61),"","temporal")</f>
        <v/>
      </c>
      <c r="TW61" s="33" t="str">
        <f t="shared" ref="TW61" si="968">IF(ISBLANK(TV61),"","temporal")</f>
        <v/>
      </c>
      <c r="TY61" s="33" t="str">
        <f t="shared" ref="TY61" si="969">IF(ISBLANK(TX61),"","temporal")</f>
        <v/>
      </c>
      <c r="UA61" s="32"/>
      <c r="UB61" s="33" t="str">
        <f t="shared" si="179"/>
        <v/>
      </c>
      <c r="UC61" s="33" t="str">
        <f t="shared" si="180"/>
        <v/>
      </c>
      <c r="UD61" s="32"/>
      <c r="UE61" s="33" t="str">
        <f t="shared" si="181"/>
        <v/>
      </c>
      <c r="UF61" s="33" t="str">
        <f t="shared" si="259"/>
        <v/>
      </c>
      <c r="UG61" s="32"/>
      <c r="UH61" s="33" t="str">
        <f t="shared" si="183"/>
        <v/>
      </c>
      <c r="UI61" s="33" t="str">
        <f t="shared" si="184"/>
        <v/>
      </c>
      <c r="UJ61" s="32"/>
      <c r="UK61" s="33" t="str">
        <f t="shared" si="185"/>
        <v/>
      </c>
      <c r="UL61" s="33" t="str">
        <f t="shared" si="186"/>
        <v/>
      </c>
      <c r="UM61" s="32"/>
      <c r="UN61" s="33" t="str">
        <f t="shared" si="187"/>
        <v/>
      </c>
      <c r="UO61" s="33" t="str">
        <f t="shared" si="188"/>
        <v/>
      </c>
      <c r="UR61" s="36" t="str">
        <f t="shared" si="189"/>
        <v/>
      </c>
      <c r="US61" s="36" t="str">
        <f t="shared" si="626"/>
        <v/>
      </c>
      <c r="UU61" s="36" t="str">
        <f t="shared" si="190"/>
        <v/>
      </c>
      <c r="UV61" s="36" t="str">
        <f t="shared" si="627"/>
        <v/>
      </c>
      <c r="UX61" s="36" t="str">
        <f t="shared" si="191"/>
        <v/>
      </c>
      <c r="UY61" s="36" t="str">
        <f t="shared" si="628"/>
        <v/>
      </c>
      <c r="VA61" s="36" t="str">
        <f t="shared" si="192"/>
        <v/>
      </c>
      <c r="VB61" s="36" t="str">
        <f t="shared" si="629"/>
        <v/>
      </c>
      <c r="VD61" s="36" t="str">
        <f t="shared" si="193"/>
        <v/>
      </c>
      <c r="VE61" s="36" t="str">
        <f t="shared" si="630"/>
        <v/>
      </c>
      <c r="VH61" s="36" t="str">
        <f t="shared" si="194"/>
        <v/>
      </c>
      <c r="VI61" s="36" t="str">
        <f t="shared" si="631"/>
        <v/>
      </c>
      <c r="VK61" s="36" t="str">
        <f t="shared" si="195"/>
        <v/>
      </c>
      <c r="VL61" s="36" t="str">
        <f t="shared" si="632"/>
        <v/>
      </c>
      <c r="VN61" s="36" t="str">
        <f t="shared" si="196"/>
        <v/>
      </c>
      <c r="VO61" s="36" t="str">
        <f t="shared" si="633"/>
        <v/>
      </c>
      <c r="VQ61" s="36" t="str">
        <f t="shared" si="197"/>
        <v/>
      </c>
      <c r="VR61" s="36" t="str">
        <f t="shared" si="634"/>
        <v/>
      </c>
      <c r="VT61" s="36" t="str">
        <f t="shared" si="198"/>
        <v/>
      </c>
      <c r="VU61" s="36" t="str">
        <f t="shared" si="635"/>
        <v/>
      </c>
      <c r="VY61" s="33" t="str">
        <f t="shared" si="243"/>
        <v/>
      </c>
      <c r="WB61" s="36" t="str">
        <f t="shared" si="199"/>
        <v/>
      </c>
      <c r="WC61" s="33" t="str">
        <f t="shared" si="200"/>
        <v/>
      </c>
      <c r="WD61" s="32"/>
      <c r="WE61" s="32"/>
      <c r="WF61" s="36" t="str">
        <f t="shared" si="201"/>
        <v/>
      </c>
      <c r="WG61" s="33" t="str">
        <f t="shared" si="202"/>
        <v/>
      </c>
      <c r="WH61" s="32"/>
      <c r="WI61" s="32"/>
      <c r="WJ61" s="36" t="str">
        <f t="shared" si="203"/>
        <v/>
      </c>
      <c r="WK61" s="33" t="str">
        <f t="shared" si="204"/>
        <v/>
      </c>
      <c r="WL61" s="32"/>
      <c r="WM61" s="32"/>
      <c r="WN61" s="36" t="str">
        <f t="shared" si="205"/>
        <v/>
      </c>
      <c r="WO61" s="33" t="str">
        <f t="shared" si="206"/>
        <v/>
      </c>
      <c r="WP61" s="33"/>
      <c r="WQ61" s="32"/>
      <c r="WR61" s="36" t="str">
        <f t="shared" si="207"/>
        <v/>
      </c>
      <c r="WS61" s="33" t="str">
        <f t="shared" si="208"/>
        <v/>
      </c>
      <c r="WU61" s="33" t="str">
        <f t="shared" si="636"/>
        <v/>
      </c>
      <c r="WV61" s="33" t="str">
        <f t="shared" si="637"/>
        <v/>
      </c>
      <c r="WW61" s="33" t="str">
        <f t="shared" si="638"/>
        <v/>
      </c>
      <c r="WX61" s="33" t="str">
        <f t="shared" si="639"/>
        <v/>
      </c>
      <c r="WY61" s="33" t="str">
        <f t="shared" si="640"/>
        <v/>
      </c>
      <c r="WZ61" s="33" t="str">
        <f t="shared" si="641"/>
        <v/>
      </c>
      <c r="XA61" s="33" t="str">
        <f t="shared" si="642"/>
        <v/>
      </c>
      <c r="XB61" s="33" t="str">
        <f t="shared" si="643"/>
        <v/>
      </c>
      <c r="XC61" s="33" t="str">
        <f t="shared" si="644"/>
        <v/>
      </c>
    </row>
    <row r="62" spans="3:627" x14ac:dyDescent="0.35">
      <c r="C62" s="33" t="str">
        <f t="shared" si="21"/>
        <v/>
      </c>
      <c r="E62" s="32" t="str">
        <f t="shared" si="22"/>
        <v/>
      </c>
      <c r="F62" s="33" t="str">
        <f t="shared" si="23"/>
        <v/>
      </c>
      <c r="G62" s="33" t="str">
        <f t="shared" si="24"/>
        <v/>
      </c>
      <c r="J62" s="33" t="str">
        <f t="shared" si="25"/>
        <v/>
      </c>
      <c r="K62" s="33" t="str">
        <f t="shared" si="26"/>
        <v/>
      </c>
      <c r="L62" s="33" t="str">
        <f t="shared" si="27"/>
        <v/>
      </c>
      <c r="N62" s="33" t="str">
        <f t="shared" si="611"/>
        <v/>
      </c>
      <c r="O62" s="33" t="str">
        <f t="shared" si="612"/>
        <v/>
      </c>
      <c r="Q62" s="33" t="str">
        <f t="shared" si="28"/>
        <v/>
      </c>
      <c r="R62" s="33" t="str">
        <f t="shared" si="29"/>
        <v/>
      </c>
      <c r="U62" s="33" t="str">
        <f t="shared" si="30"/>
        <v/>
      </c>
      <c r="V62" s="33" t="str">
        <f t="shared" si="31"/>
        <v/>
      </c>
      <c r="X62" s="32"/>
      <c r="Y62" s="33" t="str">
        <f>IF(ISBLANK(X62),"",VLOOKUP(X62,resource_type!A:C,3,FALSE))</f>
        <v/>
      </c>
      <c r="Z62" s="33" t="str">
        <f>IF(ISBLANK(X62),"",VLOOKUP(X62,resource_type!A:C,2,FALSE))</f>
        <v/>
      </c>
      <c r="AA62" s="33" t="str">
        <f t="shared" si="32"/>
        <v/>
      </c>
      <c r="AB62" s="33" t="str">
        <f t="shared" si="33"/>
        <v/>
      </c>
      <c r="AC62" s="32"/>
      <c r="AD62" s="33" t="str">
        <f>IF(ISBLANK(AC62),"",VLOOKUP(AC62,resource_type!A:C,3,FALSE))</f>
        <v/>
      </c>
      <c r="AE62" s="32"/>
      <c r="AF62" s="33" t="str">
        <f>IF(ISBLANK(AE62),"",VLOOKUP(AE62,resource_type!A:C,3,FALSE))</f>
        <v/>
      </c>
      <c r="AH62" s="32"/>
      <c r="AI62" s="33" t="str">
        <f t="shared" si="34"/>
        <v/>
      </c>
      <c r="AJ62" s="32"/>
      <c r="AK62" s="33" t="str">
        <f t="shared" si="35"/>
        <v/>
      </c>
      <c r="AL62" s="32"/>
      <c r="AM62" s="33" t="str">
        <f t="shared" si="36"/>
        <v/>
      </c>
      <c r="AP62" s="36" t="str">
        <f t="shared" si="244"/>
        <v/>
      </c>
      <c r="AQ62" s="36" t="str">
        <f t="shared" si="245"/>
        <v/>
      </c>
      <c r="AT62" s="33" t="str">
        <f t="shared" si="222"/>
        <v/>
      </c>
      <c r="AU62" s="33" t="str">
        <f t="shared" si="38"/>
        <v/>
      </c>
      <c r="AV62" s="33" t="str">
        <f t="shared" si="39"/>
        <v/>
      </c>
      <c r="AW62" s="32"/>
      <c r="AX62" s="33" t="str">
        <f>IF(ISBLANK(AW62),"",VLOOKUP(AW62,role!A:E,2,FALSE))</f>
        <v/>
      </c>
      <c r="AY62" s="33" t="str">
        <f>IF(ISBLANK(AW62),"",VLOOKUP(AW62,role!A:E,3,FALSE))</f>
        <v/>
      </c>
      <c r="AZ62" s="33" t="str">
        <f>IF(ISBLANK(AW62),"",VLOOKUP(AW62,role!A:E,4,FALSE))</f>
        <v/>
      </c>
      <c r="BA62" s="33" t="str">
        <f>IF(ISBLANK(AW62),"",VLOOKUP(AW62,role!A:E,5,FALSE))</f>
        <v/>
      </c>
      <c r="BL62" s="33" t="str">
        <f t="shared" si="223"/>
        <v/>
      </c>
      <c r="BM62" s="33" t="str">
        <f t="shared" si="224"/>
        <v/>
      </c>
      <c r="BN62" s="33" t="str">
        <f t="shared" si="225"/>
        <v/>
      </c>
      <c r="BO62" s="32"/>
      <c r="BP62" s="33" t="str">
        <f>IF(ISBLANK(BO62),"",VLOOKUP(BO62,role!A:E,2,FALSE))</f>
        <v/>
      </c>
      <c r="BQ62" s="33" t="str">
        <f>IF(ISBLANK(BO62),"",VLOOKUP(BO62,role!A:E,3,FALSE))</f>
        <v/>
      </c>
      <c r="BR62" s="33" t="str">
        <f>IF(ISBLANK(BO62),"",VLOOKUP(BO62,role!A:E,4,FALSE))</f>
        <v/>
      </c>
      <c r="BS62" s="33" t="str">
        <f>IF(ISBLANK(BO62),"",VLOOKUP(BO62,role!A:E,5,FALSE))</f>
        <v/>
      </c>
      <c r="CD62" s="33" t="str">
        <f t="shared" si="40"/>
        <v/>
      </c>
      <c r="CE62" s="33" t="str">
        <f t="shared" si="41"/>
        <v/>
      </c>
      <c r="CF62" s="33" t="str">
        <f t="shared" si="42"/>
        <v/>
      </c>
      <c r="CG62" s="32"/>
      <c r="CH62" s="33" t="str">
        <f>IF(ISBLANK(CG62),"",VLOOKUP(CG62,role!A:E,2,FALSE))</f>
        <v/>
      </c>
      <c r="CI62" s="33" t="str">
        <f>IF(ISBLANK(CG62),"",VLOOKUP(CG62,role!A:E,3,FALSE))</f>
        <v/>
      </c>
      <c r="CJ62" s="33" t="str">
        <f>IF(ISBLANK(CG62),"",VLOOKUP(CG62,role!A:E,4,FALSE))</f>
        <v/>
      </c>
      <c r="CK62" s="33" t="str">
        <f>IF(ISBLANK(CG62),"",VLOOKUP(CG62,role!A:E,5,FALSE))</f>
        <v/>
      </c>
      <c r="CR62" s="32"/>
      <c r="CS62" s="32"/>
      <c r="CT62" s="41"/>
      <c r="CU62" s="32"/>
      <c r="CV62" s="33" t="str">
        <f t="shared" si="43"/>
        <v/>
      </c>
      <c r="CW62" s="33" t="str">
        <f t="shared" si="44"/>
        <v/>
      </c>
      <c r="CX62" s="33" t="str">
        <f t="shared" si="45"/>
        <v/>
      </c>
      <c r="CY62" s="32"/>
      <c r="CZ62" s="33" t="str">
        <f>IF(ISBLANK(CY62),"",VLOOKUP(CY62,role!A:E,2,FALSE))</f>
        <v/>
      </c>
      <c r="DA62" s="33" t="str">
        <f>IF(ISBLANK(CY62),"",VLOOKUP(CY62,role!A:E,3,FALSE))</f>
        <v/>
      </c>
      <c r="DB62" s="33" t="str">
        <f>IF(ISBLANK(CY62),"",VLOOKUP(CY62,role!A:E,4,FALSE))</f>
        <v/>
      </c>
      <c r="DC62" s="33" t="str">
        <f>IF(ISBLANK(CY62),"",VLOOKUP(CY62,role!A:E,5,FALSE))</f>
        <v/>
      </c>
      <c r="DJ62" s="32"/>
      <c r="DK62" s="32"/>
      <c r="DL62" s="41"/>
      <c r="DM62" s="32"/>
      <c r="DN62" s="33" t="str">
        <f t="shared" si="46"/>
        <v/>
      </c>
      <c r="DO62" s="33" t="str">
        <f t="shared" si="47"/>
        <v/>
      </c>
      <c r="DP62" s="33" t="str">
        <f t="shared" si="48"/>
        <v/>
      </c>
      <c r="DQ62" s="32"/>
      <c r="DR62" s="33" t="str">
        <f>IF(ISBLANK(DQ62),"",VLOOKUP(DQ62,role!A:E,2,FALSE))</f>
        <v/>
      </c>
      <c r="DS62" s="33" t="str">
        <f>IF(ISBLANK(DQ62),"",VLOOKUP(DQ62,role!A:E,3,FALSE))</f>
        <v/>
      </c>
      <c r="DT62" s="33" t="str">
        <f>IF(ISBLANK(DQ62),"",VLOOKUP(DQ62,role!A:E,4,FALSE))</f>
        <v/>
      </c>
      <c r="DU62" s="33" t="str">
        <f>IF(ISBLANK(DQ62),"",VLOOKUP(DQ62,role!A:E,5,FALSE))</f>
        <v/>
      </c>
      <c r="EB62" s="32"/>
      <c r="EC62" s="32"/>
      <c r="ED62" s="34"/>
      <c r="EE62" s="32"/>
      <c r="EF62" s="32"/>
      <c r="EG62" s="33" t="str">
        <f t="shared" si="49"/>
        <v/>
      </c>
      <c r="EH62" s="33" t="str">
        <f t="shared" si="50"/>
        <v/>
      </c>
      <c r="EI62" s="33" t="str">
        <f t="shared" si="51"/>
        <v/>
      </c>
      <c r="EJ62" s="32"/>
      <c r="EK62" s="33" t="str">
        <f>IF(ISBLANK(EJ62),"",VLOOKUP(EJ62,role!A:E,2,FALSE))</f>
        <v/>
      </c>
      <c r="EL62" s="33" t="str">
        <f>IF(ISBLANK(EJ62),"",VLOOKUP(EJ62,role!A:E,3,FALSE))</f>
        <v/>
      </c>
      <c r="EM62" s="33" t="str">
        <f>IF(ISBLANK(EJ62),"",VLOOKUP(EJ62,role!A:E,4,FALSE))</f>
        <v/>
      </c>
      <c r="EN62" s="33" t="str">
        <f>IF(ISBLANK(EJ62),"",VLOOKUP(EJ62,role!A:E,5,FALSE))</f>
        <v/>
      </c>
      <c r="EU62" s="32"/>
      <c r="EV62" s="32"/>
      <c r="EW62" s="41"/>
      <c r="EX62" s="32"/>
      <c r="EY62" s="33" t="str">
        <f t="shared" si="52"/>
        <v/>
      </c>
      <c r="EZ62" s="33" t="str">
        <f t="shared" si="53"/>
        <v/>
      </c>
      <c r="FA62" s="33" t="str">
        <f t="shared" si="54"/>
        <v/>
      </c>
      <c r="FB62" s="32"/>
      <c r="FC62" s="33" t="str">
        <f>IF(ISBLANK(FB62),"",VLOOKUP(FB62,role!A:E,2,FALSE))</f>
        <v/>
      </c>
      <c r="FD62" s="33" t="str">
        <f>IF(ISBLANK(FB62),"",VLOOKUP(FB62,role!A:E,3,FALSE))</f>
        <v/>
      </c>
      <c r="FE62" s="33" t="str">
        <f>IF(ISBLANK(FB62),"",VLOOKUP(FB62,role!A:E,4,FALSE))</f>
        <v/>
      </c>
      <c r="FF62" s="33" t="str">
        <f>IF(ISBLANK(FB62),"",VLOOKUP(FB62,role!A:E,5,FALSE))</f>
        <v/>
      </c>
      <c r="FM62" s="32"/>
      <c r="FN62" s="32"/>
      <c r="FO62" s="41"/>
      <c r="FP62" s="32"/>
      <c r="FQ62" s="33" t="str">
        <f t="shared" si="55"/>
        <v/>
      </c>
      <c r="FR62" s="33" t="str">
        <f t="shared" si="56"/>
        <v/>
      </c>
      <c r="FS62" s="33" t="str">
        <f t="shared" si="57"/>
        <v/>
      </c>
      <c r="FT62" s="32"/>
      <c r="FU62" s="33" t="str">
        <f>IF(ISBLANK(FT62),"",VLOOKUP(FT62,role!A:E,2,FALSE))</f>
        <v/>
      </c>
      <c r="FV62" s="33" t="str">
        <f>IF(ISBLANK(FT62),"",VLOOKUP(FT62,role!A:E,3,FALSE))</f>
        <v/>
      </c>
      <c r="FW62" s="33" t="str">
        <f>IF(ISBLANK(FT62),"",VLOOKUP(FT62,role!A:E,4,FALSE))</f>
        <v/>
      </c>
      <c r="FX62" s="33" t="str">
        <f>IF(ISBLANK(FT62),"",VLOOKUP(FT62,role!A:E,5,FALSE))</f>
        <v/>
      </c>
      <c r="GE62" s="32"/>
      <c r="GF62" s="32"/>
      <c r="GG62" s="41"/>
      <c r="GH62" s="32"/>
      <c r="GI62" s="33" t="str">
        <f t="shared" si="58"/>
        <v/>
      </c>
      <c r="GJ62" s="33" t="str">
        <f t="shared" si="59"/>
        <v/>
      </c>
      <c r="GK62" s="33" t="str">
        <f t="shared" si="60"/>
        <v/>
      </c>
      <c r="GL62" s="32"/>
      <c r="GM62" s="33" t="str">
        <f>IF(ISBLANK(GL62),"",VLOOKUP(GL62,role!A:E,2,FALSE))</f>
        <v/>
      </c>
      <c r="GN62" s="33" t="str">
        <f>IF(ISBLANK(GL62),"",VLOOKUP(GL62,role!A:E,3,FALSE))</f>
        <v/>
      </c>
      <c r="GO62" s="33" t="str">
        <f>IF(ISBLANK(GL62),"",VLOOKUP(GL62,role!A:E,4,FALSE))</f>
        <v/>
      </c>
      <c r="GP62" s="33" t="str">
        <f>IF(ISBLANK(GL62),"",VLOOKUP(GL62,role!A:E,5,FALSE))</f>
        <v/>
      </c>
      <c r="GW62" s="32"/>
      <c r="GX62" s="32"/>
      <c r="GY62" s="41"/>
      <c r="GZ62" s="32"/>
      <c r="HA62" s="33" t="str">
        <f t="shared" si="61"/>
        <v/>
      </c>
      <c r="HB62" s="33" t="str">
        <f t="shared" si="62"/>
        <v/>
      </c>
      <c r="HC62" s="33" t="str">
        <f t="shared" si="63"/>
        <v/>
      </c>
      <c r="HD62" s="32"/>
      <c r="HE62" s="33" t="str">
        <f>IF(ISBLANK(HD62),"",VLOOKUP(HD62,role!A:E,2,FALSE))</f>
        <v/>
      </c>
      <c r="HF62" s="33" t="str">
        <f>IF(ISBLANK(HD62),"",VLOOKUP(HD62,role!A:E,3,FALSE))</f>
        <v/>
      </c>
      <c r="HG62" s="33" t="str">
        <f>IF(ISBLANK(HD62),"",VLOOKUP(HD62,role!A:E,4,FALSE))</f>
        <v/>
      </c>
      <c r="HH62" s="33" t="str">
        <f>IF(ISBLANK(HD62),"",VLOOKUP(HD62,role!A:E,5,FALSE))</f>
        <v/>
      </c>
      <c r="HO62" s="32"/>
      <c r="HP62" s="32"/>
      <c r="HQ62" s="34"/>
      <c r="HR62" s="32"/>
      <c r="HS62" s="32"/>
      <c r="HT62" s="33" t="str">
        <f t="shared" si="64"/>
        <v/>
      </c>
      <c r="HU62" s="33" t="str">
        <f t="shared" si="65"/>
        <v/>
      </c>
      <c r="HV62" s="33" t="str">
        <f t="shared" si="66"/>
        <v/>
      </c>
      <c r="HW62" s="32"/>
      <c r="HX62" s="33" t="str">
        <f>IF(ISBLANK(HW62),"",VLOOKUP(HW62,role!A:E,2,FALSE))</f>
        <v/>
      </c>
      <c r="HY62" s="33" t="str">
        <f>IF(ISBLANK(HW62),"",VLOOKUP(HW62,role!A:E,3,FALSE))</f>
        <v/>
      </c>
      <c r="HZ62" s="33" t="str">
        <f>IF(ISBLANK(HW62),"",VLOOKUP(HW62,role!A:E,4,FALSE))</f>
        <v/>
      </c>
      <c r="IA62" s="33" t="str">
        <f>IF(ISBLANK(HW62),"",VLOOKUP(HW62,role!A:E,5,FALSE))</f>
        <v/>
      </c>
      <c r="IH62" s="32"/>
      <c r="II62" s="32"/>
      <c r="IJ62" s="41"/>
      <c r="IK62" s="32"/>
      <c r="IL62" s="33" t="str">
        <f t="shared" si="67"/>
        <v/>
      </c>
      <c r="IM62" s="33" t="str">
        <f t="shared" si="68"/>
        <v/>
      </c>
      <c r="IN62" s="33" t="str">
        <f t="shared" si="69"/>
        <v/>
      </c>
      <c r="IO62" s="32"/>
      <c r="IP62" s="33" t="str">
        <f>IF(ISBLANK(IO62),"",VLOOKUP(IO62,role!A:E,2,FALSE))</f>
        <v/>
      </c>
      <c r="IQ62" s="33" t="str">
        <f>IF(ISBLANK(IO62),"",VLOOKUP(IO62,role!A:E,3,FALSE))</f>
        <v/>
      </c>
      <c r="IR62" s="33" t="str">
        <f>IF(ISBLANK(IO62),"",VLOOKUP(IO62,role!A:E,4,FALSE))</f>
        <v/>
      </c>
      <c r="IS62" s="33" t="str">
        <f>IF(ISBLANK(IO62),"",VLOOKUP(IO62,role!A:E,5,FALSE))</f>
        <v/>
      </c>
      <c r="IZ62" s="32"/>
      <c r="JA62" s="32"/>
      <c r="JB62" s="41"/>
      <c r="JC62" s="32"/>
      <c r="JD62" s="33" t="str">
        <f t="shared" si="70"/>
        <v/>
      </c>
      <c r="JE62" s="33" t="str">
        <f t="shared" si="71"/>
        <v/>
      </c>
      <c r="JF62" s="33" t="str">
        <f t="shared" si="72"/>
        <v/>
      </c>
      <c r="JG62" s="32"/>
      <c r="JH62" s="33" t="str">
        <f>IF(ISBLANK(JG62),"",VLOOKUP(JG62,role!A:E,2,FALSE))</f>
        <v/>
      </c>
      <c r="JI62" s="33" t="str">
        <f>IF(ISBLANK(JG62),"",VLOOKUP(JG62,role!A:E,3,FALSE))</f>
        <v/>
      </c>
      <c r="JJ62" s="33" t="str">
        <f>IF(ISBLANK(JG62),"",VLOOKUP(JG62,role!A:E,4,FALSE))</f>
        <v/>
      </c>
      <c r="JK62" s="33" t="str">
        <f>IF(ISBLANK(JG62),"",VLOOKUP(JG62,role!A:E,5,FALSE))</f>
        <v/>
      </c>
      <c r="JR62" s="32"/>
      <c r="JS62" s="32"/>
      <c r="JT62" s="41"/>
      <c r="JU62" s="32"/>
      <c r="JV62" s="33" t="str">
        <f t="shared" si="73"/>
        <v/>
      </c>
      <c r="JW62" s="33" t="str">
        <f t="shared" si="74"/>
        <v/>
      </c>
      <c r="JX62" s="33" t="str">
        <f t="shared" si="75"/>
        <v/>
      </c>
      <c r="JY62" s="32"/>
      <c r="JZ62" s="33" t="str">
        <f>IF(ISBLANK(JY62),"",VLOOKUP(JY62,role!A:E,2,FALSE))</f>
        <v/>
      </c>
      <c r="KA62" s="33" t="str">
        <f>IF(ISBLANK(JY62),"",VLOOKUP(JY62,role!A:E,3,FALSE))</f>
        <v/>
      </c>
      <c r="KB62" s="33" t="str">
        <f>IF(ISBLANK(JY62),"",VLOOKUP(JY62,role!A:E,4,FALSE))</f>
        <v/>
      </c>
      <c r="KC62" s="33" t="str">
        <f>IF(ISBLANK(JY62),"",VLOOKUP(JY62,role!A:E,5,FALSE))</f>
        <v/>
      </c>
      <c r="KJ62" s="32"/>
      <c r="KK62" s="32"/>
      <c r="KL62" s="41"/>
      <c r="KM62" s="32"/>
      <c r="KN62" s="33" t="str">
        <f t="shared" si="76"/>
        <v/>
      </c>
      <c r="KO62" s="33" t="str">
        <f t="shared" si="77"/>
        <v/>
      </c>
      <c r="KP62" s="33" t="str">
        <f t="shared" si="78"/>
        <v/>
      </c>
      <c r="KQ62" s="32"/>
      <c r="KR62" s="33" t="str">
        <f>IF(ISBLANK(KQ62),"",VLOOKUP(KQ62,role!A:E,2,FALSE))</f>
        <v/>
      </c>
      <c r="KS62" s="33" t="str">
        <f>IF(ISBLANK(KQ62),"",VLOOKUP(KQ62,role!A:E,3,FALSE))</f>
        <v/>
      </c>
      <c r="KT62" s="33" t="str">
        <f>IF(ISBLANK(KQ62),"",VLOOKUP(KQ62,role!A:E,4,FALSE))</f>
        <v/>
      </c>
      <c r="KU62" s="33" t="str">
        <f>IF(ISBLANK(KQ62),"",VLOOKUP(KQ62,role!A:E,5,FALSE))</f>
        <v/>
      </c>
      <c r="LB62" s="32"/>
      <c r="LC62" s="32"/>
      <c r="LD62" s="41"/>
      <c r="LE62" s="32"/>
      <c r="LF62" s="33" t="str">
        <f t="shared" si="79"/>
        <v/>
      </c>
      <c r="LG62" s="33" t="str">
        <f t="shared" si="80"/>
        <v/>
      </c>
      <c r="LH62" s="33" t="str">
        <f t="shared" si="81"/>
        <v/>
      </c>
      <c r="LI62" s="32"/>
      <c r="LJ62" s="33" t="str">
        <f>IF(ISBLANK(LI62),"",VLOOKUP(LI62,role!A:E,2,FALSE))</f>
        <v/>
      </c>
      <c r="LK62" s="33" t="str">
        <f>IF(ISBLANK(LI62),"",VLOOKUP(LI62,role!A:E,3,FALSE))</f>
        <v/>
      </c>
      <c r="LL62" s="33" t="str">
        <f>IF(ISBLANK(LI62),"",VLOOKUP(LI62,role!A:E,4,FALSE))</f>
        <v/>
      </c>
      <c r="LM62" s="33" t="str">
        <f>IF(ISBLANK(LI62),"",VLOOKUP(LI62,role!A:E,5,FALSE))</f>
        <v/>
      </c>
      <c r="LT62" s="32"/>
      <c r="LU62" s="32"/>
      <c r="LV62" s="41"/>
      <c r="LW62" s="32"/>
      <c r="LX62" s="33" t="str">
        <f t="shared" si="82"/>
        <v/>
      </c>
      <c r="LY62" s="33" t="str">
        <f t="shared" si="83"/>
        <v/>
      </c>
      <c r="LZ62" s="33" t="str">
        <f t="shared" si="84"/>
        <v/>
      </c>
      <c r="MA62" s="32"/>
      <c r="MB62" s="33" t="str">
        <f>IF(ISBLANK(MA62),"",VLOOKUP(MA62,role!A:E,2,FALSE))</f>
        <v/>
      </c>
      <c r="MC62" s="33" t="str">
        <f>IF(ISBLANK(MA62),"",VLOOKUP(MA62,role!A:E,3,FALSE))</f>
        <v/>
      </c>
      <c r="MD62" s="33" t="str">
        <f>IF(ISBLANK(MA62),"",VLOOKUP(MA62,role!A:E,4,FALSE))</f>
        <v/>
      </c>
      <c r="ME62" s="33" t="str">
        <f>IF(ISBLANK(MA62),"",VLOOKUP(MA62,role!A:E,5,FALSE))</f>
        <v/>
      </c>
      <c r="ML62" s="32"/>
      <c r="MM62" s="32"/>
      <c r="MN62" s="41"/>
      <c r="MO62" s="32"/>
      <c r="MP62" s="33" t="str">
        <f t="shared" si="85"/>
        <v/>
      </c>
      <c r="MQ62" s="33" t="str">
        <f t="shared" si="86"/>
        <v/>
      </c>
      <c r="MR62" s="33" t="str">
        <f t="shared" si="87"/>
        <v/>
      </c>
      <c r="MS62" s="32"/>
      <c r="MT62" s="33" t="str">
        <f>IF(ISBLANK(MS62),"",VLOOKUP(MS62,role!A:E,2,FALSE))</f>
        <v/>
      </c>
      <c r="MU62" s="33" t="str">
        <f>IF(ISBLANK(MS62),"",VLOOKUP(MS62,role!A:E,3,FALSE))</f>
        <v/>
      </c>
      <c r="MV62" s="33" t="str">
        <f>IF(ISBLANK(MS62),"",VLOOKUP(MS62,role!A:E,4,FALSE))</f>
        <v/>
      </c>
      <c r="MW62" s="33" t="str">
        <f>IF(ISBLANK(MS62),"",VLOOKUP(MS62,role!A:E,5,FALSE))</f>
        <v/>
      </c>
      <c r="ND62" s="32"/>
      <c r="NE62" s="32"/>
      <c r="NF62" s="41"/>
      <c r="NG62" s="32"/>
      <c r="NH62" s="33" t="str">
        <f t="shared" si="88"/>
        <v/>
      </c>
      <c r="NI62" s="33" t="str">
        <f t="shared" si="89"/>
        <v/>
      </c>
      <c r="NJ62" s="33" t="str">
        <f t="shared" si="90"/>
        <v/>
      </c>
      <c r="NK62" s="32"/>
      <c r="NL62" s="33" t="str">
        <f>IF(ISBLANK(NK62),"",VLOOKUP(NK62,role!A:E,2,FALSE))</f>
        <v/>
      </c>
      <c r="NM62" s="33" t="str">
        <f>IF(ISBLANK(NK62),"",VLOOKUP(NK62,role!A:E,3,FALSE))</f>
        <v/>
      </c>
      <c r="NN62" s="33" t="str">
        <f>IF(ISBLANK(NK62),"",VLOOKUP(NK62,role!A:E,4,FALSE))</f>
        <v/>
      </c>
      <c r="NO62" s="33" t="str">
        <f>IF(ISBLANK(NK62),"",VLOOKUP(NK62,role!A:E,5,FALSE))</f>
        <v/>
      </c>
      <c r="NV62" s="32"/>
      <c r="NW62" s="32"/>
      <c r="NX62" s="41"/>
      <c r="NY62" s="32"/>
      <c r="NZ62" s="33" t="str">
        <f t="shared" si="91"/>
        <v/>
      </c>
      <c r="OA62" s="33" t="str">
        <f t="shared" si="92"/>
        <v/>
      </c>
      <c r="OB62" s="33" t="str">
        <f t="shared" si="93"/>
        <v/>
      </c>
      <c r="OC62" s="32"/>
      <c r="OD62" s="33" t="str">
        <f>IF(ISBLANK(OC62),"",VLOOKUP(OC62,role!A:E,2,FALSE))</f>
        <v/>
      </c>
      <c r="OE62" s="33" t="str">
        <f>IF(ISBLANK(OC62),"",VLOOKUP(OC62,role!A:E,3,FALSE))</f>
        <v/>
      </c>
      <c r="OF62" s="33" t="str">
        <f>IF(ISBLANK(OC62),"",VLOOKUP(OC62,role!A:E,4,FALSE))</f>
        <v/>
      </c>
      <c r="OG62" s="33" t="str">
        <f>IF(ISBLANK(OC62),"",VLOOKUP(OC62,role!A:E,5,FALSE))</f>
        <v/>
      </c>
      <c r="OR62" s="36" t="str">
        <f t="shared" si="94"/>
        <v/>
      </c>
      <c r="OS62" s="33" t="str">
        <f t="shared" si="95"/>
        <v/>
      </c>
      <c r="OT62" s="33" t="str">
        <f t="shared" si="226"/>
        <v/>
      </c>
      <c r="OU62" s="33" t="str">
        <f t="shared" si="227"/>
        <v/>
      </c>
      <c r="OV62" s="33" t="str">
        <f t="shared" si="228"/>
        <v/>
      </c>
      <c r="OW62" s="33" t="str">
        <f t="shared" si="229"/>
        <v/>
      </c>
      <c r="OY62" s="36" t="str">
        <f t="shared" si="100"/>
        <v/>
      </c>
      <c r="OZ62" s="33" t="str">
        <f t="shared" si="101"/>
        <v/>
      </c>
      <c r="PA62" s="33" t="str">
        <f t="shared" si="102"/>
        <v/>
      </c>
      <c r="PB62" s="33" t="str">
        <f t="shared" si="103"/>
        <v/>
      </c>
      <c r="PC62" s="33" t="str">
        <f t="shared" si="104"/>
        <v/>
      </c>
      <c r="PD62" s="33" t="str">
        <f t="shared" si="105"/>
        <v/>
      </c>
      <c r="PF62" s="36" t="str">
        <f t="shared" si="106"/>
        <v/>
      </c>
      <c r="PG62" s="33" t="str">
        <f t="shared" si="107"/>
        <v/>
      </c>
      <c r="PH62" s="33" t="str">
        <f t="shared" si="108"/>
        <v/>
      </c>
      <c r="PI62" s="33" t="str">
        <f t="shared" si="109"/>
        <v/>
      </c>
      <c r="PJ62" s="33" t="str">
        <f t="shared" si="110"/>
        <v/>
      </c>
      <c r="PK62" s="33" t="str">
        <f t="shared" si="111"/>
        <v/>
      </c>
      <c r="PM62" s="36" t="str">
        <f t="shared" si="112"/>
        <v/>
      </c>
      <c r="PN62" s="33" t="str">
        <f t="shared" si="113"/>
        <v/>
      </c>
      <c r="PO62" s="33" t="str">
        <f t="shared" si="114"/>
        <v/>
      </c>
      <c r="PP62" s="33" t="str">
        <f t="shared" si="115"/>
        <v/>
      </c>
      <c r="PQ62" s="33" t="str">
        <f t="shared" si="116"/>
        <v/>
      </c>
      <c r="PR62" s="33" t="str">
        <f t="shared" si="117"/>
        <v/>
      </c>
      <c r="PT62" s="36" t="str">
        <f t="shared" si="118"/>
        <v/>
      </c>
      <c r="PU62" s="33" t="str">
        <f t="shared" si="119"/>
        <v/>
      </c>
      <c r="PV62" s="33" t="str">
        <f t="shared" si="120"/>
        <v/>
      </c>
      <c r="PW62" s="33" t="str">
        <f t="shared" si="121"/>
        <v/>
      </c>
      <c r="PX62" s="33" t="str">
        <f t="shared" si="122"/>
        <v/>
      </c>
      <c r="PY62" s="33" t="str">
        <f t="shared" si="123"/>
        <v/>
      </c>
      <c r="QB62" s="36" t="str">
        <f t="shared" si="124"/>
        <v/>
      </c>
      <c r="QC62" s="33" t="str">
        <f t="shared" si="125"/>
        <v/>
      </c>
      <c r="QD62" s="33" t="str">
        <f t="shared" si="126"/>
        <v/>
      </c>
      <c r="QE62" s="33" t="str">
        <f t="shared" si="127"/>
        <v/>
      </c>
      <c r="QF62" s="33" t="str">
        <f t="shared" si="128"/>
        <v/>
      </c>
      <c r="QG62" s="33" t="str">
        <f t="shared" si="129"/>
        <v/>
      </c>
      <c r="QI62" s="36" t="str">
        <f t="shared" si="130"/>
        <v/>
      </c>
      <c r="QJ62" s="33" t="str">
        <f t="shared" si="131"/>
        <v/>
      </c>
      <c r="QK62" s="33" t="str">
        <f t="shared" si="132"/>
        <v/>
      </c>
      <c r="QL62" s="33" t="str">
        <f t="shared" si="133"/>
        <v/>
      </c>
      <c r="QM62" s="33" t="str">
        <f t="shared" si="134"/>
        <v/>
      </c>
      <c r="QN62" s="33" t="str">
        <f t="shared" si="135"/>
        <v/>
      </c>
      <c r="QP62" s="36" t="str">
        <f t="shared" si="136"/>
        <v/>
      </c>
      <c r="QQ62" s="33" t="str">
        <f t="shared" si="137"/>
        <v/>
      </c>
      <c r="QR62" s="33" t="str">
        <f t="shared" si="138"/>
        <v/>
      </c>
      <c r="QS62" s="33" t="str">
        <f t="shared" si="139"/>
        <v/>
      </c>
      <c r="QT62" s="33" t="str">
        <f t="shared" si="140"/>
        <v/>
      </c>
      <c r="QU62" s="33" t="str">
        <f t="shared" si="141"/>
        <v/>
      </c>
      <c r="QW62" s="36" t="str">
        <f t="shared" si="142"/>
        <v/>
      </c>
      <c r="QX62" s="33" t="str">
        <f t="shared" si="143"/>
        <v/>
      </c>
      <c r="QY62" s="33" t="str">
        <f t="shared" si="144"/>
        <v/>
      </c>
      <c r="QZ62" s="33" t="str">
        <f t="shared" si="145"/>
        <v/>
      </c>
      <c r="RA62" s="33" t="str">
        <f t="shared" si="146"/>
        <v/>
      </c>
      <c r="RB62" s="33" t="str">
        <f t="shared" si="147"/>
        <v/>
      </c>
      <c r="RD62" s="36" t="str">
        <f t="shared" si="148"/>
        <v/>
      </c>
      <c r="RE62" s="33" t="str">
        <f t="shared" si="149"/>
        <v/>
      </c>
      <c r="RF62" s="33" t="str">
        <f t="shared" si="150"/>
        <v/>
      </c>
      <c r="RG62" s="33" t="str">
        <f t="shared" si="151"/>
        <v/>
      </c>
      <c r="RH62" s="33" t="str">
        <f t="shared" si="152"/>
        <v/>
      </c>
      <c r="RI62" s="33" t="str">
        <f t="shared" si="153"/>
        <v/>
      </c>
      <c r="RM62" s="33" t="str">
        <f t="shared" si="154"/>
        <v/>
      </c>
      <c r="RO62" s="33" t="str">
        <f t="shared" si="155"/>
        <v/>
      </c>
      <c r="RQ62" s="33" t="str">
        <f t="shared" si="156"/>
        <v/>
      </c>
      <c r="RS62" s="33" t="str">
        <f t="shared" si="156"/>
        <v/>
      </c>
      <c r="RU62" s="33" t="str">
        <f t="shared" ref="RU62" si="970">IF(ISBLANK(RT62),"","topic")</f>
        <v/>
      </c>
      <c r="RW62" s="33" t="str">
        <f t="shared" ref="RW62" si="971">IF(ISBLANK(RV62),"","topic")</f>
        <v/>
      </c>
      <c r="RY62" s="33" t="str">
        <f t="shared" ref="RY62" si="972">IF(ISBLANK(RX62),"","topic")</f>
        <v/>
      </c>
      <c r="SA62" s="33" t="str">
        <f t="shared" ref="SA62" si="973">IF(ISBLANK(RZ62),"","topic")</f>
        <v/>
      </c>
      <c r="SC62" s="33" t="str">
        <f t="shared" ref="SC62" si="974">IF(ISBLANK(SB62),"","topic")</f>
        <v/>
      </c>
      <c r="SE62" s="33" t="str">
        <f t="shared" ref="SE62" si="975">IF(ISBLANK(SD62),"","topic")</f>
        <v/>
      </c>
      <c r="SG62" s="33" t="str">
        <f t="shared" ref="SG62" si="976">IF(ISBLANK(SF62),"","topic")</f>
        <v/>
      </c>
      <c r="SJ62" s="33" t="str">
        <f t="shared" si="164"/>
        <v/>
      </c>
      <c r="SL62" s="33" t="str">
        <f t="shared" si="165"/>
        <v/>
      </c>
      <c r="SN62" s="33" t="str">
        <f t="shared" si="166"/>
        <v/>
      </c>
      <c r="SP62" s="33" t="str">
        <f t="shared" si="167"/>
        <v/>
      </c>
      <c r="SR62" s="33" t="str">
        <f t="shared" si="168"/>
        <v/>
      </c>
      <c r="SU62" s="33" t="str">
        <f t="shared" si="169"/>
        <v/>
      </c>
      <c r="SW62" s="33" t="str">
        <f t="shared" si="169"/>
        <v/>
      </c>
      <c r="SY62" s="33" t="str">
        <f t="shared" si="169"/>
        <v/>
      </c>
      <c r="TA62" s="33" t="str">
        <f t="shared" si="169"/>
        <v/>
      </c>
      <c r="TC62" s="33" t="str">
        <f t="shared" si="170"/>
        <v/>
      </c>
      <c r="TF62" s="33" t="str">
        <f t="shared" si="171"/>
        <v/>
      </c>
      <c r="TH62" s="33" t="str">
        <f t="shared" si="171"/>
        <v/>
      </c>
      <c r="TJ62" s="33" t="str">
        <f t="shared" ref="TJ62" si="977">IF(ISBLANK(TI62),"","geographic")</f>
        <v/>
      </c>
      <c r="TL62" s="33" t="str">
        <f t="shared" ref="TL62" si="978">IF(ISBLANK(TK62),"","geographic")</f>
        <v/>
      </c>
      <c r="TN62" s="33" t="str">
        <f t="shared" ref="TN62" si="979">IF(ISBLANK(TM62),"","geographic")</f>
        <v/>
      </c>
      <c r="TQ62" s="33" t="str">
        <f t="shared" si="175"/>
        <v/>
      </c>
      <c r="TS62" s="33" t="str">
        <f t="shared" si="175"/>
        <v/>
      </c>
      <c r="TU62" s="33" t="str">
        <f t="shared" ref="TU62" si="980">IF(ISBLANK(TT62),"","temporal")</f>
        <v/>
      </c>
      <c r="TW62" s="33" t="str">
        <f t="shared" ref="TW62" si="981">IF(ISBLANK(TV62),"","temporal")</f>
        <v/>
      </c>
      <c r="TY62" s="33" t="str">
        <f t="shared" ref="TY62" si="982">IF(ISBLANK(TX62),"","temporal")</f>
        <v/>
      </c>
      <c r="UA62" s="32"/>
      <c r="UB62" s="33" t="str">
        <f t="shared" si="179"/>
        <v/>
      </c>
      <c r="UC62" s="33" t="str">
        <f t="shared" si="180"/>
        <v/>
      </c>
      <c r="UD62" s="32"/>
      <c r="UE62" s="33" t="str">
        <f t="shared" si="181"/>
        <v/>
      </c>
      <c r="UF62" s="33" t="str">
        <f t="shared" si="259"/>
        <v/>
      </c>
      <c r="UG62" s="32"/>
      <c r="UH62" s="33" t="str">
        <f t="shared" si="183"/>
        <v/>
      </c>
      <c r="UI62" s="33" t="str">
        <f t="shared" si="184"/>
        <v/>
      </c>
      <c r="UJ62" s="32"/>
      <c r="UK62" s="33" t="str">
        <f t="shared" si="185"/>
        <v/>
      </c>
      <c r="UL62" s="33" t="str">
        <f t="shared" si="186"/>
        <v/>
      </c>
      <c r="UM62" s="32"/>
      <c r="UN62" s="33" t="str">
        <f t="shared" si="187"/>
        <v/>
      </c>
      <c r="UO62" s="33" t="str">
        <f t="shared" si="188"/>
        <v/>
      </c>
      <c r="UR62" s="36" t="str">
        <f t="shared" si="189"/>
        <v/>
      </c>
      <c r="US62" s="36" t="str">
        <f t="shared" si="626"/>
        <v/>
      </c>
      <c r="UU62" s="36" t="str">
        <f t="shared" si="190"/>
        <v/>
      </c>
      <c r="UV62" s="36" t="str">
        <f t="shared" si="627"/>
        <v/>
      </c>
      <c r="UX62" s="36" t="str">
        <f t="shared" si="191"/>
        <v/>
      </c>
      <c r="UY62" s="36" t="str">
        <f t="shared" si="628"/>
        <v/>
      </c>
      <c r="VA62" s="36" t="str">
        <f t="shared" si="192"/>
        <v/>
      </c>
      <c r="VB62" s="36" t="str">
        <f t="shared" si="629"/>
        <v/>
      </c>
      <c r="VD62" s="36" t="str">
        <f t="shared" si="193"/>
        <v/>
      </c>
      <c r="VE62" s="36" t="str">
        <f t="shared" si="630"/>
        <v/>
      </c>
      <c r="VH62" s="36" t="str">
        <f t="shared" si="194"/>
        <v/>
      </c>
      <c r="VI62" s="36" t="str">
        <f t="shared" si="631"/>
        <v/>
      </c>
      <c r="VK62" s="36" t="str">
        <f t="shared" si="195"/>
        <v/>
      </c>
      <c r="VL62" s="36" t="str">
        <f t="shared" si="632"/>
        <v/>
      </c>
      <c r="VN62" s="36" t="str">
        <f t="shared" si="196"/>
        <v/>
      </c>
      <c r="VO62" s="36" t="str">
        <f t="shared" si="633"/>
        <v/>
      </c>
      <c r="VQ62" s="36" t="str">
        <f t="shared" si="197"/>
        <v/>
      </c>
      <c r="VR62" s="36" t="str">
        <f t="shared" si="634"/>
        <v/>
      </c>
      <c r="VT62" s="36" t="str">
        <f t="shared" si="198"/>
        <v/>
      </c>
      <c r="VU62" s="36" t="str">
        <f t="shared" si="635"/>
        <v/>
      </c>
      <c r="VY62" s="33" t="str">
        <f t="shared" si="243"/>
        <v/>
      </c>
      <c r="WB62" s="36" t="str">
        <f t="shared" si="199"/>
        <v/>
      </c>
      <c r="WC62" s="33" t="str">
        <f t="shared" si="200"/>
        <v/>
      </c>
      <c r="WD62" s="32"/>
      <c r="WE62" s="32"/>
      <c r="WF62" s="36" t="str">
        <f t="shared" si="201"/>
        <v/>
      </c>
      <c r="WG62" s="33" t="str">
        <f t="shared" si="202"/>
        <v/>
      </c>
      <c r="WH62" s="32"/>
      <c r="WI62" s="32"/>
      <c r="WJ62" s="36" t="str">
        <f t="shared" si="203"/>
        <v/>
      </c>
      <c r="WK62" s="33" t="str">
        <f t="shared" si="204"/>
        <v/>
      </c>
      <c r="WL62" s="32"/>
      <c r="WM62" s="32"/>
      <c r="WN62" s="36" t="str">
        <f t="shared" si="205"/>
        <v/>
      </c>
      <c r="WO62" s="33" t="str">
        <f t="shared" si="206"/>
        <v/>
      </c>
      <c r="WP62" s="33"/>
      <c r="WQ62" s="32"/>
      <c r="WR62" s="36" t="str">
        <f t="shared" si="207"/>
        <v/>
      </c>
      <c r="WS62" s="33" t="str">
        <f t="shared" si="208"/>
        <v/>
      </c>
      <c r="WU62" s="33" t="str">
        <f t="shared" si="636"/>
        <v/>
      </c>
      <c r="WV62" s="33" t="str">
        <f t="shared" si="637"/>
        <v/>
      </c>
      <c r="WW62" s="33" t="str">
        <f t="shared" si="638"/>
        <v/>
      </c>
      <c r="WX62" s="33" t="str">
        <f t="shared" si="639"/>
        <v/>
      </c>
      <c r="WY62" s="33" t="str">
        <f t="shared" si="640"/>
        <v/>
      </c>
      <c r="WZ62" s="33" t="str">
        <f t="shared" si="641"/>
        <v/>
      </c>
      <c r="XA62" s="33" t="str">
        <f t="shared" si="642"/>
        <v/>
      </c>
      <c r="XB62" s="33" t="str">
        <f t="shared" si="643"/>
        <v/>
      </c>
      <c r="XC62" s="33" t="str">
        <f t="shared" si="644"/>
        <v/>
      </c>
    </row>
    <row r="63" spans="3:627" x14ac:dyDescent="0.35">
      <c r="C63" s="33" t="str">
        <f t="shared" si="21"/>
        <v/>
      </c>
      <c r="E63" s="32" t="str">
        <f t="shared" si="22"/>
        <v/>
      </c>
      <c r="F63" s="33" t="str">
        <f t="shared" si="23"/>
        <v/>
      </c>
      <c r="G63" s="33" t="str">
        <f t="shared" si="24"/>
        <v/>
      </c>
      <c r="J63" s="33" t="str">
        <f t="shared" si="25"/>
        <v/>
      </c>
      <c r="K63" s="33" t="str">
        <f t="shared" si="26"/>
        <v/>
      </c>
      <c r="L63" s="33" t="str">
        <f t="shared" si="27"/>
        <v/>
      </c>
      <c r="N63" s="33" t="str">
        <f t="shared" si="611"/>
        <v/>
      </c>
      <c r="O63" s="33" t="str">
        <f t="shared" si="612"/>
        <v/>
      </c>
      <c r="Q63" s="33" t="str">
        <f t="shared" si="28"/>
        <v/>
      </c>
      <c r="R63" s="33" t="str">
        <f t="shared" si="29"/>
        <v/>
      </c>
      <c r="U63" s="33" t="str">
        <f t="shared" si="30"/>
        <v/>
      </c>
      <c r="V63" s="33" t="str">
        <f t="shared" si="31"/>
        <v/>
      </c>
      <c r="X63" s="32"/>
      <c r="Y63" s="33" t="str">
        <f>IF(ISBLANK(X63),"",VLOOKUP(X63,resource_type!A:C,3,FALSE))</f>
        <v/>
      </c>
      <c r="Z63" s="33" t="str">
        <f>IF(ISBLANK(X63),"",VLOOKUP(X63,resource_type!A:C,2,FALSE))</f>
        <v/>
      </c>
      <c r="AA63" s="33" t="str">
        <f t="shared" si="32"/>
        <v/>
      </c>
      <c r="AB63" s="33" t="str">
        <f t="shared" si="33"/>
        <v/>
      </c>
      <c r="AC63" s="32"/>
      <c r="AD63" s="33" t="str">
        <f>IF(ISBLANK(AC63),"",VLOOKUP(AC63,resource_type!A:C,3,FALSE))</f>
        <v/>
      </c>
      <c r="AE63" s="32"/>
      <c r="AF63" s="33" t="str">
        <f>IF(ISBLANK(AE63),"",VLOOKUP(AE63,resource_type!A:C,3,FALSE))</f>
        <v/>
      </c>
      <c r="AH63" s="32"/>
      <c r="AI63" s="33" t="str">
        <f t="shared" si="34"/>
        <v/>
      </c>
      <c r="AJ63" s="32"/>
      <c r="AK63" s="33" t="str">
        <f t="shared" si="35"/>
        <v/>
      </c>
      <c r="AL63" s="32"/>
      <c r="AM63" s="33" t="str">
        <f t="shared" si="36"/>
        <v/>
      </c>
      <c r="AP63" s="36" t="str">
        <f t="shared" si="244"/>
        <v/>
      </c>
      <c r="AQ63" s="36" t="str">
        <f t="shared" si="245"/>
        <v/>
      </c>
      <c r="AT63" s="33" t="str">
        <f t="shared" si="222"/>
        <v/>
      </c>
      <c r="AU63" s="33" t="str">
        <f t="shared" si="38"/>
        <v/>
      </c>
      <c r="AV63" s="33" t="str">
        <f t="shared" si="39"/>
        <v/>
      </c>
      <c r="AW63" s="32"/>
      <c r="AX63" s="33" t="str">
        <f>IF(ISBLANK(AW63),"",VLOOKUP(AW63,role!A:E,2,FALSE))</f>
        <v/>
      </c>
      <c r="AY63" s="33" t="str">
        <f>IF(ISBLANK(AW63),"",VLOOKUP(AW63,role!A:E,3,FALSE))</f>
        <v/>
      </c>
      <c r="AZ63" s="33" t="str">
        <f>IF(ISBLANK(AW63),"",VLOOKUP(AW63,role!A:E,4,FALSE))</f>
        <v/>
      </c>
      <c r="BA63" s="33" t="str">
        <f>IF(ISBLANK(AW63),"",VLOOKUP(AW63,role!A:E,5,FALSE))</f>
        <v/>
      </c>
      <c r="BL63" s="33" t="str">
        <f t="shared" si="223"/>
        <v/>
      </c>
      <c r="BM63" s="33" t="str">
        <f t="shared" si="224"/>
        <v/>
      </c>
      <c r="BN63" s="33" t="str">
        <f t="shared" si="225"/>
        <v/>
      </c>
      <c r="BO63" s="32"/>
      <c r="BP63" s="33" t="str">
        <f>IF(ISBLANK(BO63),"",VLOOKUP(BO63,role!A:E,2,FALSE))</f>
        <v/>
      </c>
      <c r="BQ63" s="33" t="str">
        <f>IF(ISBLANK(BO63),"",VLOOKUP(BO63,role!A:E,3,FALSE))</f>
        <v/>
      </c>
      <c r="BR63" s="33" t="str">
        <f>IF(ISBLANK(BO63),"",VLOOKUP(BO63,role!A:E,4,FALSE))</f>
        <v/>
      </c>
      <c r="BS63" s="33" t="str">
        <f>IF(ISBLANK(BO63),"",VLOOKUP(BO63,role!A:E,5,FALSE))</f>
        <v/>
      </c>
      <c r="CD63" s="33" t="str">
        <f t="shared" si="40"/>
        <v/>
      </c>
      <c r="CE63" s="33" t="str">
        <f t="shared" si="41"/>
        <v/>
      </c>
      <c r="CF63" s="33" t="str">
        <f t="shared" si="42"/>
        <v/>
      </c>
      <c r="CG63" s="32"/>
      <c r="CH63" s="33" t="str">
        <f>IF(ISBLANK(CG63),"",VLOOKUP(CG63,role!A:E,2,FALSE))</f>
        <v/>
      </c>
      <c r="CI63" s="33" t="str">
        <f>IF(ISBLANK(CG63),"",VLOOKUP(CG63,role!A:E,3,FALSE))</f>
        <v/>
      </c>
      <c r="CJ63" s="33" t="str">
        <f>IF(ISBLANK(CG63),"",VLOOKUP(CG63,role!A:E,4,FALSE))</f>
        <v/>
      </c>
      <c r="CK63" s="33" t="str">
        <f>IF(ISBLANK(CG63),"",VLOOKUP(CG63,role!A:E,5,FALSE))</f>
        <v/>
      </c>
      <c r="CR63" s="32"/>
      <c r="CS63" s="32"/>
      <c r="CT63" s="41"/>
      <c r="CU63" s="32"/>
      <c r="CV63" s="33" t="str">
        <f t="shared" si="43"/>
        <v/>
      </c>
      <c r="CW63" s="33" t="str">
        <f t="shared" si="44"/>
        <v/>
      </c>
      <c r="CX63" s="33" t="str">
        <f t="shared" si="45"/>
        <v/>
      </c>
      <c r="CY63" s="32"/>
      <c r="CZ63" s="33" t="str">
        <f>IF(ISBLANK(CY63),"",VLOOKUP(CY63,role!A:E,2,FALSE))</f>
        <v/>
      </c>
      <c r="DA63" s="33" t="str">
        <f>IF(ISBLANK(CY63),"",VLOOKUP(CY63,role!A:E,3,FALSE))</f>
        <v/>
      </c>
      <c r="DB63" s="33" t="str">
        <f>IF(ISBLANK(CY63),"",VLOOKUP(CY63,role!A:E,4,FALSE))</f>
        <v/>
      </c>
      <c r="DC63" s="33" t="str">
        <f>IF(ISBLANK(CY63),"",VLOOKUP(CY63,role!A:E,5,FALSE))</f>
        <v/>
      </c>
      <c r="DJ63" s="32"/>
      <c r="DK63" s="32"/>
      <c r="DL63" s="41"/>
      <c r="DM63" s="32"/>
      <c r="DN63" s="33" t="str">
        <f t="shared" si="46"/>
        <v/>
      </c>
      <c r="DO63" s="33" t="str">
        <f t="shared" si="47"/>
        <v/>
      </c>
      <c r="DP63" s="33" t="str">
        <f t="shared" si="48"/>
        <v/>
      </c>
      <c r="DQ63" s="32"/>
      <c r="DR63" s="33" t="str">
        <f>IF(ISBLANK(DQ63),"",VLOOKUP(DQ63,role!A:E,2,FALSE))</f>
        <v/>
      </c>
      <c r="DS63" s="33" t="str">
        <f>IF(ISBLANK(DQ63),"",VLOOKUP(DQ63,role!A:E,3,FALSE))</f>
        <v/>
      </c>
      <c r="DT63" s="33" t="str">
        <f>IF(ISBLANK(DQ63),"",VLOOKUP(DQ63,role!A:E,4,FALSE))</f>
        <v/>
      </c>
      <c r="DU63" s="33" t="str">
        <f>IF(ISBLANK(DQ63),"",VLOOKUP(DQ63,role!A:E,5,FALSE))</f>
        <v/>
      </c>
      <c r="EB63" s="32"/>
      <c r="EC63" s="32"/>
      <c r="ED63" s="34"/>
      <c r="EE63" s="32"/>
      <c r="EF63" s="32"/>
      <c r="EG63" s="33" t="str">
        <f t="shared" si="49"/>
        <v/>
      </c>
      <c r="EH63" s="33" t="str">
        <f t="shared" si="50"/>
        <v/>
      </c>
      <c r="EI63" s="33" t="str">
        <f t="shared" si="51"/>
        <v/>
      </c>
      <c r="EJ63" s="32"/>
      <c r="EK63" s="33" t="str">
        <f>IF(ISBLANK(EJ63),"",VLOOKUP(EJ63,role!A:E,2,FALSE))</f>
        <v/>
      </c>
      <c r="EL63" s="33" t="str">
        <f>IF(ISBLANK(EJ63),"",VLOOKUP(EJ63,role!A:E,3,FALSE))</f>
        <v/>
      </c>
      <c r="EM63" s="33" t="str">
        <f>IF(ISBLANK(EJ63),"",VLOOKUP(EJ63,role!A:E,4,FALSE))</f>
        <v/>
      </c>
      <c r="EN63" s="33" t="str">
        <f>IF(ISBLANK(EJ63),"",VLOOKUP(EJ63,role!A:E,5,FALSE))</f>
        <v/>
      </c>
      <c r="EU63" s="32"/>
      <c r="EV63" s="32"/>
      <c r="EW63" s="41"/>
      <c r="EX63" s="32"/>
      <c r="EY63" s="33" t="str">
        <f t="shared" si="52"/>
        <v/>
      </c>
      <c r="EZ63" s="33" t="str">
        <f t="shared" si="53"/>
        <v/>
      </c>
      <c r="FA63" s="33" t="str">
        <f t="shared" si="54"/>
        <v/>
      </c>
      <c r="FB63" s="32"/>
      <c r="FC63" s="33" t="str">
        <f>IF(ISBLANK(FB63),"",VLOOKUP(FB63,role!A:E,2,FALSE))</f>
        <v/>
      </c>
      <c r="FD63" s="33" t="str">
        <f>IF(ISBLANK(FB63),"",VLOOKUP(FB63,role!A:E,3,FALSE))</f>
        <v/>
      </c>
      <c r="FE63" s="33" t="str">
        <f>IF(ISBLANK(FB63),"",VLOOKUP(FB63,role!A:E,4,FALSE))</f>
        <v/>
      </c>
      <c r="FF63" s="33" t="str">
        <f>IF(ISBLANK(FB63),"",VLOOKUP(FB63,role!A:E,5,FALSE))</f>
        <v/>
      </c>
      <c r="FM63" s="32"/>
      <c r="FN63" s="32"/>
      <c r="FO63" s="41"/>
      <c r="FP63" s="32"/>
      <c r="FQ63" s="33" t="str">
        <f t="shared" si="55"/>
        <v/>
      </c>
      <c r="FR63" s="33" t="str">
        <f t="shared" si="56"/>
        <v/>
      </c>
      <c r="FS63" s="33" t="str">
        <f t="shared" si="57"/>
        <v/>
      </c>
      <c r="FT63" s="32"/>
      <c r="FU63" s="33" t="str">
        <f>IF(ISBLANK(FT63),"",VLOOKUP(FT63,role!A:E,2,FALSE))</f>
        <v/>
      </c>
      <c r="FV63" s="33" t="str">
        <f>IF(ISBLANK(FT63),"",VLOOKUP(FT63,role!A:E,3,FALSE))</f>
        <v/>
      </c>
      <c r="FW63" s="33" t="str">
        <f>IF(ISBLANK(FT63),"",VLOOKUP(FT63,role!A:E,4,FALSE))</f>
        <v/>
      </c>
      <c r="FX63" s="33" t="str">
        <f>IF(ISBLANK(FT63),"",VLOOKUP(FT63,role!A:E,5,FALSE))</f>
        <v/>
      </c>
      <c r="GE63" s="32"/>
      <c r="GF63" s="32"/>
      <c r="GG63" s="41"/>
      <c r="GH63" s="32"/>
      <c r="GI63" s="33" t="str">
        <f t="shared" si="58"/>
        <v/>
      </c>
      <c r="GJ63" s="33" t="str">
        <f t="shared" si="59"/>
        <v/>
      </c>
      <c r="GK63" s="33" t="str">
        <f t="shared" si="60"/>
        <v/>
      </c>
      <c r="GL63" s="32"/>
      <c r="GM63" s="33" t="str">
        <f>IF(ISBLANK(GL63),"",VLOOKUP(GL63,role!A:E,2,FALSE))</f>
        <v/>
      </c>
      <c r="GN63" s="33" t="str">
        <f>IF(ISBLANK(GL63),"",VLOOKUP(GL63,role!A:E,3,FALSE))</f>
        <v/>
      </c>
      <c r="GO63" s="33" t="str">
        <f>IF(ISBLANK(GL63),"",VLOOKUP(GL63,role!A:E,4,FALSE))</f>
        <v/>
      </c>
      <c r="GP63" s="33" t="str">
        <f>IF(ISBLANK(GL63),"",VLOOKUP(GL63,role!A:E,5,FALSE))</f>
        <v/>
      </c>
      <c r="GW63" s="32"/>
      <c r="GX63" s="32"/>
      <c r="GY63" s="41"/>
      <c r="GZ63" s="32"/>
      <c r="HA63" s="33" t="str">
        <f t="shared" si="61"/>
        <v/>
      </c>
      <c r="HB63" s="33" t="str">
        <f t="shared" si="62"/>
        <v/>
      </c>
      <c r="HC63" s="33" t="str">
        <f t="shared" si="63"/>
        <v/>
      </c>
      <c r="HD63" s="32"/>
      <c r="HE63" s="33" t="str">
        <f>IF(ISBLANK(HD63),"",VLOOKUP(HD63,role!A:E,2,FALSE))</f>
        <v/>
      </c>
      <c r="HF63" s="33" t="str">
        <f>IF(ISBLANK(HD63),"",VLOOKUP(HD63,role!A:E,3,FALSE))</f>
        <v/>
      </c>
      <c r="HG63" s="33" t="str">
        <f>IF(ISBLANK(HD63),"",VLOOKUP(HD63,role!A:E,4,FALSE))</f>
        <v/>
      </c>
      <c r="HH63" s="33" t="str">
        <f>IF(ISBLANK(HD63),"",VLOOKUP(HD63,role!A:E,5,FALSE))</f>
        <v/>
      </c>
      <c r="HO63" s="32"/>
      <c r="HP63" s="32"/>
      <c r="HQ63" s="34"/>
      <c r="HR63" s="32"/>
      <c r="HS63" s="32"/>
      <c r="HT63" s="33" t="str">
        <f t="shared" si="64"/>
        <v/>
      </c>
      <c r="HU63" s="33" t="str">
        <f t="shared" si="65"/>
        <v/>
      </c>
      <c r="HV63" s="33" t="str">
        <f t="shared" si="66"/>
        <v/>
      </c>
      <c r="HW63" s="32"/>
      <c r="HX63" s="33" t="str">
        <f>IF(ISBLANK(HW63),"",VLOOKUP(HW63,role!A:E,2,FALSE))</f>
        <v/>
      </c>
      <c r="HY63" s="33" t="str">
        <f>IF(ISBLANK(HW63),"",VLOOKUP(HW63,role!A:E,3,FALSE))</f>
        <v/>
      </c>
      <c r="HZ63" s="33" t="str">
        <f>IF(ISBLANK(HW63),"",VLOOKUP(HW63,role!A:E,4,FALSE))</f>
        <v/>
      </c>
      <c r="IA63" s="33" t="str">
        <f>IF(ISBLANK(HW63),"",VLOOKUP(HW63,role!A:E,5,FALSE))</f>
        <v/>
      </c>
      <c r="IH63" s="32"/>
      <c r="II63" s="32"/>
      <c r="IJ63" s="41"/>
      <c r="IK63" s="32"/>
      <c r="IL63" s="33" t="str">
        <f t="shared" si="67"/>
        <v/>
      </c>
      <c r="IM63" s="33" t="str">
        <f t="shared" si="68"/>
        <v/>
      </c>
      <c r="IN63" s="33" t="str">
        <f t="shared" si="69"/>
        <v/>
      </c>
      <c r="IO63" s="32"/>
      <c r="IP63" s="33" t="str">
        <f>IF(ISBLANK(IO63),"",VLOOKUP(IO63,role!A:E,2,FALSE))</f>
        <v/>
      </c>
      <c r="IQ63" s="33" t="str">
        <f>IF(ISBLANK(IO63),"",VLOOKUP(IO63,role!A:E,3,FALSE))</f>
        <v/>
      </c>
      <c r="IR63" s="33" t="str">
        <f>IF(ISBLANK(IO63),"",VLOOKUP(IO63,role!A:E,4,FALSE))</f>
        <v/>
      </c>
      <c r="IS63" s="33" t="str">
        <f>IF(ISBLANK(IO63),"",VLOOKUP(IO63,role!A:E,5,FALSE))</f>
        <v/>
      </c>
      <c r="IZ63" s="32"/>
      <c r="JA63" s="32"/>
      <c r="JB63" s="41"/>
      <c r="JC63" s="32"/>
      <c r="JD63" s="33" t="str">
        <f t="shared" si="70"/>
        <v/>
      </c>
      <c r="JE63" s="33" t="str">
        <f t="shared" si="71"/>
        <v/>
      </c>
      <c r="JF63" s="33" t="str">
        <f t="shared" si="72"/>
        <v/>
      </c>
      <c r="JG63" s="32"/>
      <c r="JH63" s="33" t="str">
        <f>IF(ISBLANK(JG63),"",VLOOKUP(JG63,role!A:E,2,FALSE))</f>
        <v/>
      </c>
      <c r="JI63" s="33" t="str">
        <f>IF(ISBLANK(JG63),"",VLOOKUP(JG63,role!A:E,3,FALSE))</f>
        <v/>
      </c>
      <c r="JJ63" s="33" t="str">
        <f>IF(ISBLANK(JG63),"",VLOOKUP(JG63,role!A:E,4,FALSE))</f>
        <v/>
      </c>
      <c r="JK63" s="33" t="str">
        <f>IF(ISBLANK(JG63),"",VLOOKUP(JG63,role!A:E,5,FALSE))</f>
        <v/>
      </c>
      <c r="JR63" s="32"/>
      <c r="JS63" s="32"/>
      <c r="JT63" s="41"/>
      <c r="JU63" s="32"/>
      <c r="JV63" s="33" t="str">
        <f t="shared" si="73"/>
        <v/>
      </c>
      <c r="JW63" s="33" t="str">
        <f t="shared" si="74"/>
        <v/>
      </c>
      <c r="JX63" s="33" t="str">
        <f t="shared" si="75"/>
        <v/>
      </c>
      <c r="JY63" s="32"/>
      <c r="JZ63" s="33" t="str">
        <f>IF(ISBLANK(JY63),"",VLOOKUP(JY63,role!A:E,2,FALSE))</f>
        <v/>
      </c>
      <c r="KA63" s="33" t="str">
        <f>IF(ISBLANK(JY63),"",VLOOKUP(JY63,role!A:E,3,FALSE))</f>
        <v/>
      </c>
      <c r="KB63" s="33" t="str">
        <f>IF(ISBLANK(JY63),"",VLOOKUP(JY63,role!A:E,4,FALSE))</f>
        <v/>
      </c>
      <c r="KC63" s="33" t="str">
        <f>IF(ISBLANK(JY63),"",VLOOKUP(JY63,role!A:E,5,FALSE))</f>
        <v/>
      </c>
      <c r="KJ63" s="32"/>
      <c r="KK63" s="32"/>
      <c r="KL63" s="41"/>
      <c r="KM63" s="32"/>
      <c r="KN63" s="33" t="str">
        <f t="shared" si="76"/>
        <v/>
      </c>
      <c r="KO63" s="33" t="str">
        <f t="shared" si="77"/>
        <v/>
      </c>
      <c r="KP63" s="33" t="str">
        <f t="shared" si="78"/>
        <v/>
      </c>
      <c r="KQ63" s="32"/>
      <c r="KR63" s="33" t="str">
        <f>IF(ISBLANK(KQ63),"",VLOOKUP(KQ63,role!A:E,2,FALSE))</f>
        <v/>
      </c>
      <c r="KS63" s="33" t="str">
        <f>IF(ISBLANK(KQ63),"",VLOOKUP(KQ63,role!A:E,3,FALSE))</f>
        <v/>
      </c>
      <c r="KT63" s="33" t="str">
        <f>IF(ISBLANK(KQ63),"",VLOOKUP(KQ63,role!A:E,4,FALSE))</f>
        <v/>
      </c>
      <c r="KU63" s="33" t="str">
        <f>IF(ISBLANK(KQ63),"",VLOOKUP(KQ63,role!A:E,5,FALSE))</f>
        <v/>
      </c>
      <c r="LB63" s="32"/>
      <c r="LC63" s="32"/>
      <c r="LD63" s="41"/>
      <c r="LE63" s="32"/>
      <c r="LF63" s="33" t="str">
        <f t="shared" si="79"/>
        <v/>
      </c>
      <c r="LG63" s="33" t="str">
        <f t="shared" si="80"/>
        <v/>
      </c>
      <c r="LH63" s="33" t="str">
        <f t="shared" si="81"/>
        <v/>
      </c>
      <c r="LI63" s="32"/>
      <c r="LJ63" s="33" t="str">
        <f>IF(ISBLANK(LI63),"",VLOOKUP(LI63,role!A:E,2,FALSE))</f>
        <v/>
      </c>
      <c r="LK63" s="33" t="str">
        <f>IF(ISBLANK(LI63),"",VLOOKUP(LI63,role!A:E,3,FALSE))</f>
        <v/>
      </c>
      <c r="LL63" s="33" t="str">
        <f>IF(ISBLANK(LI63),"",VLOOKUP(LI63,role!A:E,4,FALSE))</f>
        <v/>
      </c>
      <c r="LM63" s="33" t="str">
        <f>IF(ISBLANK(LI63),"",VLOOKUP(LI63,role!A:E,5,FALSE))</f>
        <v/>
      </c>
      <c r="LT63" s="32"/>
      <c r="LU63" s="32"/>
      <c r="LV63" s="41"/>
      <c r="LW63" s="32"/>
      <c r="LX63" s="33" t="str">
        <f t="shared" si="82"/>
        <v/>
      </c>
      <c r="LY63" s="33" t="str">
        <f t="shared" si="83"/>
        <v/>
      </c>
      <c r="LZ63" s="33" t="str">
        <f t="shared" si="84"/>
        <v/>
      </c>
      <c r="MA63" s="32"/>
      <c r="MB63" s="33" t="str">
        <f>IF(ISBLANK(MA63),"",VLOOKUP(MA63,role!A:E,2,FALSE))</f>
        <v/>
      </c>
      <c r="MC63" s="33" t="str">
        <f>IF(ISBLANK(MA63),"",VLOOKUP(MA63,role!A:E,3,FALSE))</f>
        <v/>
      </c>
      <c r="MD63" s="33" t="str">
        <f>IF(ISBLANK(MA63),"",VLOOKUP(MA63,role!A:E,4,FALSE))</f>
        <v/>
      </c>
      <c r="ME63" s="33" t="str">
        <f>IF(ISBLANK(MA63),"",VLOOKUP(MA63,role!A:E,5,FALSE))</f>
        <v/>
      </c>
      <c r="ML63" s="32"/>
      <c r="MM63" s="32"/>
      <c r="MN63" s="41"/>
      <c r="MO63" s="32"/>
      <c r="MP63" s="33" t="str">
        <f t="shared" si="85"/>
        <v/>
      </c>
      <c r="MQ63" s="33" t="str">
        <f t="shared" si="86"/>
        <v/>
      </c>
      <c r="MR63" s="33" t="str">
        <f t="shared" si="87"/>
        <v/>
      </c>
      <c r="MS63" s="32"/>
      <c r="MT63" s="33" t="str">
        <f>IF(ISBLANK(MS63),"",VLOOKUP(MS63,role!A:E,2,FALSE))</f>
        <v/>
      </c>
      <c r="MU63" s="33" t="str">
        <f>IF(ISBLANK(MS63),"",VLOOKUP(MS63,role!A:E,3,FALSE))</f>
        <v/>
      </c>
      <c r="MV63" s="33" t="str">
        <f>IF(ISBLANK(MS63),"",VLOOKUP(MS63,role!A:E,4,FALSE))</f>
        <v/>
      </c>
      <c r="MW63" s="33" t="str">
        <f>IF(ISBLANK(MS63),"",VLOOKUP(MS63,role!A:E,5,FALSE))</f>
        <v/>
      </c>
      <c r="ND63" s="32"/>
      <c r="NE63" s="32"/>
      <c r="NF63" s="41"/>
      <c r="NG63" s="32"/>
      <c r="NH63" s="33" t="str">
        <f t="shared" si="88"/>
        <v/>
      </c>
      <c r="NI63" s="33" t="str">
        <f t="shared" si="89"/>
        <v/>
      </c>
      <c r="NJ63" s="33" t="str">
        <f t="shared" si="90"/>
        <v/>
      </c>
      <c r="NK63" s="32"/>
      <c r="NL63" s="33" t="str">
        <f>IF(ISBLANK(NK63),"",VLOOKUP(NK63,role!A:E,2,FALSE))</f>
        <v/>
      </c>
      <c r="NM63" s="33" t="str">
        <f>IF(ISBLANK(NK63),"",VLOOKUP(NK63,role!A:E,3,FALSE))</f>
        <v/>
      </c>
      <c r="NN63" s="33" t="str">
        <f>IF(ISBLANK(NK63),"",VLOOKUP(NK63,role!A:E,4,FALSE))</f>
        <v/>
      </c>
      <c r="NO63" s="33" t="str">
        <f>IF(ISBLANK(NK63),"",VLOOKUP(NK63,role!A:E,5,FALSE))</f>
        <v/>
      </c>
      <c r="NV63" s="32"/>
      <c r="NW63" s="32"/>
      <c r="NX63" s="41"/>
      <c r="NY63" s="32"/>
      <c r="NZ63" s="33" t="str">
        <f t="shared" si="91"/>
        <v/>
      </c>
      <c r="OA63" s="33" t="str">
        <f t="shared" si="92"/>
        <v/>
      </c>
      <c r="OB63" s="33" t="str">
        <f t="shared" si="93"/>
        <v/>
      </c>
      <c r="OC63" s="32"/>
      <c r="OD63" s="33" t="str">
        <f>IF(ISBLANK(OC63),"",VLOOKUP(OC63,role!A:E,2,FALSE))</f>
        <v/>
      </c>
      <c r="OE63" s="33" t="str">
        <f>IF(ISBLANK(OC63),"",VLOOKUP(OC63,role!A:E,3,FALSE))</f>
        <v/>
      </c>
      <c r="OF63" s="33" t="str">
        <f>IF(ISBLANK(OC63),"",VLOOKUP(OC63,role!A:E,4,FALSE))</f>
        <v/>
      </c>
      <c r="OG63" s="33" t="str">
        <f>IF(ISBLANK(OC63),"",VLOOKUP(OC63,role!A:E,5,FALSE))</f>
        <v/>
      </c>
      <c r="OR63" s="36" t="str">
        <f t="shared" si="94"/>
        <v/>
      </c>
      <c r="OS63" s="33" t="str">
        <f t="shared" si="95"/>
        <v/>
      </c>
      <c r="OT63" s="33" t="str">
        <f t="shared" si="226"/>
        <v/>
      </c>
      <c r="OU63" s="33" t="str">
        <f t="shared" si="227"/>
        <v/>
      </c>
      <c r="OV63" s="33" t="str">
        <f t="shared" si="228"/>
        <v/>
      </c>
      <c r="OW63" s="33" t="str">
        <f t="shared" si="229"/>
        <v/>
      </c>
      <c r="OY63" s="36" t="str">
        <f t="shared" si="100"/>
        <v/>
      </c>
      <c r="OZ63" s="33" t="str">
        <f t="shared" si="101"/>
        <v/>
      </c>
      <c r="PA63" s="33" t="str">
        <f t="shared" si="102"/>
        <v/>
      </c>
      <c r="PB63" s="33" t="str">
        <f t="shared" si="103"/>
        <v/>
      </c>
      <c r="PC63" s="33" t="str">
        <f t="shared" si="104"/>
        <v/>
      </c>
      <c r="PD63" s="33" t="str">
        <f t="shared" si="105"/>
        <v/>
      </c>
      <c r="PF63" s="36" t="str">
        <f t="shared" si="106"/>
        <v/>
      </c>
      <c r="PG63" s="33" t="str">
        <f t="shared" si="107"/>
        <v/>
      </c>
      <c r="PH63" s="33" t="str">
        <f t="shared" si="108"/>
        <v/>
      </c>
      <c r="PI63" s="33" t="str">
        <f t="shared" si="109"/>
        <v/>
      </c>
      <c r="PJ63" s="33" t="str">
        <f t="shared" si="110"/>
        <v/>
      </c>
      <c r="PK63" s="33" t="str">
        <f t="shared" si="111"/>
        <v/>
      </c>
      <c r="PM63" s="36" t="str">
        <f t="shared" si="112"/>
        <v/>
      </c>
      <c r="PN63" s="33" t="str">
        <f t="shared" si="113"/>
        <v/>
      </c>
      <c r="PO63" s="33" t="str">
        <f t="shared" si="114"/>
        <v/>
      </c>
      <c r="PP63" s="33" t="str">
        <f t="shared" si="115"/>
        <v/>
      </c>
      <c r="PQ63" s="33" t="str">
        <f t="shared" si="116"/>
        <v/>
      </c>
      <c r="PR63" s="33" t="str">
        <f t="shared" si="117"/>
        <v/>
      </c>
      <c r="PT63" s="36" t="str">
        <f t="shared" si="118"/>
        <v/>
      </c>
      <c r="PU63" s="33" t="str">
        <f t="shared" si="119"/>
        <v/>
      </c>
      <c r="PV63" s="33" t="str">
        <f t="shared" si="120"/>
        <v/>
      </c>
      <c r="PW63" s="33" t="str">
        <f t="shared" si="121"/>
        <v/>
      </c>
      <c r="PX63" s="33" t="str">
        <f t="shared" si="122"/>
        <v/>
      </c>
      <c r="PY63" s="33" t="str">
        <f t="shared" si="123"/>
        <v/>
      </c>
      <c r="QB63" s="36" t="str">
        <f t="shared" si="124"/>
        <v/>
      </c>
      <c r="QC63" s="33" t="str">
        <f t="shared" si="125"/>
        <v/>
      </c>
      <c r="QD63" s="33" t="str">
        <f t="shared" si="126"/>
        <v/>
      </c>
      <c r="QE63" s="33" t="str">
        <f t="shared" si="127"/>
        <v/>
      </c>
      <c r="QF63" s="33" t="str">
        <f t="shared" si="128"/>
        <v/>
      </c>
      <c r="QG63" s="33" t="str">
        <f t="shared" si="129"/>
        <v/>
      </c>
      <c r="QI63" s="36" t="str">
        <f t="shared" si="130"/>
        <v/>
      </c>
      <c r="QJ63" s="33" t="str">
        <f t="shared" si="131"/>
        <v/>
      </c>
      <c r="QK63" s="33" t="str">
        <f t="shared" si="132"/>
        <v/>
      </c>
      <c r="QL63" s="33" t="str">
        <f t="shared" si="133"/>
        <v/>
      </c>
      <c r="QM63" s="33" t="str">
        <f t="shared" si="134"/>
        <v/>
      </c>
      <c r="QN63" s="33" t="str">
        <f t="shared" si="135"/>
        <v/>
      </c>
      <c r="QP63" s="36" t="str">
        <f t="shared" si="136"/>
        <v/>
      </c>
      <c r="QQ63" s="33" t="str">
        <f t="shared" si="137"/>
        <v/>
      </c>
      <c r="QR63" s="33" t="str">
        <f t="shared" si="138"/>
        <v/>
      </c>
      <c r="QS63" s="33" t="str">
        <f t="shared" si="139"/>
        <v/>
      </c>
      <c r="QT63" s="33" t="str">
        <f t="shared" si="140"/>
        <v/>
      </c>
      <c r="QU63" s="33" t="str">
        <f t="shared" si="141"/>
        <v/>
      </c>
      <c r="QW63" s="36" t="str">
        <f t="shared" si="142"/>
        <v/>
      </c>
      <c r="QX63" s="33" t="str">
        <f t="shared" si="143"/>
        <v/>
      </c>
      <c r="QY63" s="33" t="str">
        <f t="shared" si="144"/>
        <v/>
      </c>
      <c r="QZ63" s="33" t="str">
        <f t="shared" si="145"/>
        <v/>
      </c>
      <c r="RA63" s="33" t="str">
        <f t="shared" si="146"/>
        <v/>
      </c>
      <c r="RB63" s="33" t="str">
        <f t="shared" si="147"/>
        <v/>
      </c>
      <c r="RD63" s="36" t="str">
        <f t="shared" si="148"/>
        <v/>
      </c>
      <c r="RE63" s="33" t="str">
        <f t="shared" si="149"/>
        <v/>
      </c>
      <c r="RF63" s="33" t="str">
        <f t="shared" si="150"/>
        <v/>
      </c>
      <c r="RG63" s="33" t="str">
        <f t="shared" si="151"/>
        <v/>
      </c>
      <c r="RH63" s="33" t="str">
        <f t="shared" si="152"/>
        <v/>
      </c>
      <c r="RI63" s="33" t="str">
        <f t="shared" si="153"/>
        <v/>
      </c>
      <c r="RM63" s="33" t="str">
        <f t="shared" si="154"/>
        <v/>
      </c>
      <c r="RO63" s="33" t="str">
        <f t="shared" si="155"/>
        <v/>
      </c>
      <c r="RQ63" s="33" t="str">
        <f t="shared" si="156"/>
        <v/>
      </c>
      <c r="RS63" s="33" t="str">
        <f t="shared" si="156"/>
        <v/>
      </c>
      <c r="RU63" s="33" t="str">
        <f t="shared" ref="RU63" si="983">IF(ISBLANK(RT63),"","topic")</f>
        <v/>
      </c>
      <c r="RW63" s="33" t="str">
        <f t="shared" ref="RW63" si="984">IF(ISBLANK(RV63),"","topic")</f>
        <v/>
      </c>
      <c r="RY63" s="33" t="str">
        <f t="shared" ref="RY63" si="985">IF(ISBLANK(RX63),"","topic")</f>
        <v/>
      </c>
      <c r="SA63" s="33" t="str">
        <f t="shared" ref="SA63" si="986">IF(ISBLANK(RZ63),"","topic")</f>
        <v/>
      </c>
      <c r="SC63" s="33" t="str">
        <f t="shared" ref="SC63" si="987">IF(ISBLANK(SB63),"","topic")</f>
        <v/>
      </c>
      <c r="SE63" s="33" t="str">
        <f t="shared" ref="SE63" si="988">IF(ISBLANK(SD63),"","topic")</f>
        <v/>
      </c>
      <c r="SG63" s="33" t="str">
        <f t="shared" ref="SG63" si="989">IF(ISBLANK(SF63),"","topic")</f>
        <v/>
      </c>
      <c r="SJ63" s="33" t="str">
        <f t="shared" si="164"/>
        <v/>
      </c>
      <c r="SL63" s="33" t="str">
        <f t="shared" si="165"/>
        <v/>
      </c>
      <c r="SN63" s="33" t="str">
        <f t="shared" si="166"/>
        <v/>
      </c>
      <c r="SP63" s="33" t="str">
        <f t="shared" si="167"/>
        <v/>
      </c>
      <c r="SR63" s="33" t="str">
        <f t="shared" si="168"/>
        <v/>
      </c>
      <c r="SU63" s="33" t="str">
        <f t="shared" si="169"/>
        <v/>
      </c>
      <c r="SW63" s="33" t="str">
        <f t="shared" si="169"/>
        <v/>
      </c>
      <c r="SY63" s="33" t="str">
        <f t="shared" si="169"/>
        <v/>
      </c>
      <c r="TA63" s="33" t="str">
        <f t="shared" si="169"/>
        <v/>
      </c>
      <c r="TC63" s="33" t="str">
        <f t="shared" si="170"/>
        <v/>
      </c>
      <c r="TF63" s="33" t="str">
        <f t="shared" si="171"/>
        <v/>
      </c>
      <c r="TH63" s="33" t="str">
        <f t="shared" si="171"/>
        <v/>
      </c>
      <c r="TJ63" s="33" t="str">
        <f t="shared" ref="TJ63" si="990">IF(ISBLANK(TI63),"","geographic")</f>
        <v/>
      </c>
      <c r="TL63" s="33" t="str">
        <f t="shared" ref="TL63" si="991">IF(ISBLANK(TK63),"","geographic")</f>
        <v/>
      </c>
      <c r="TN63" s="33" t="str">
        <f t="shared" ref="TN63" si="992">IF(ISBLANK(TM63),"","geographic")</f>
        <v/>
      </c>
      <c r="TQ63" s="33" t="str">
        <f t="shared" si="175"/>
        <v/>
      </c>
      <c r="TS63" s="33" t="str">
        <f t="shared" si="175"/>
        <v/>
      </c>
      <c r="TU63" s="33" t="str">
        <f t="shared" ref="TU63" si="993">IF(ISBLANK(TT63),"","temporal")</f>
        <v/>
      </c>
      <c r="TW63" s="33" t="str">
        <f t="shared" ref="TW63" si="994">IF(ISBLANK(TV63),"","temporal")</f>
        <v/>
      </c>
      <c r="TY63" s="33" t="str">
        <f t="shared" ref="TY63" si="995">IF(ISBLANK(TX63),"","temporal")</f>
        <v/>
      </c>
      <c r="UA63" s="32"/>
      <c r="UB63" s="33" t="str">
        <f t="shared" si="179"/>
        <v/>
      </c>
      <c r="UC63" s="33" t="str">
        <f t="shared" si="180"/>
        <v/>
      </c>
      <c r="UD63" s="32"/>
      <c r="UE63" s="33" t="str">
        <f t="shared" si="181"/>
        <v/>
      </c>
      <c r="UF63" s="33" t="str">
        <f t="shared" si="259"/>
        <v/>
      </c>
      <c r="UG63" s="32"/>
      <c r="UH63" s="33" t="str">
        <f t="shared" si="183"/>
        <v/>
      </c>
      <c r="UI63" s="33" t="str">
        <f t="shared" si="184"/>
        <v/>
      </c>
      <c r="UJ63" s="32"/>
      <c r="UK63" s="33" t="str">
        <f t="shared" si="185"/>
        <v/>
      </c>
      <c r="UL63" s="33" t="str">
        <f t="shared" si="186"/>
        <v/>
      </c>
      <c r="UM63" s="32"/>
      <c r="UN63" s="33" t="str">
        <f t="shared" si="187"/>
        <v/>
      </c>
      <c r="UO63" s="33" t="str">
        <f t="shared" si="188"/>
        <v/>
      </c>
      <c r="UR63" s="36" t="str">
        <f t="shared" si="189"/>
        <v/>
      </c>
      <c r="US63" s="36" t="str">
        <f t="shared" si="626"/>
        <v/>
      </c>
      <c r="UU63" s="36" t="str">
        <f t="shared" si="190"/>
        <v/>
      </c>
      <c r="UV63" s="36" t="str">
        <f t="shared" si="627"/>
        <v/>
      </c>
      <c r="UX63" s="36" t="str">
        <f t="shared" si="191"/>
        <v/>
      </c>
      <c r="UY63" s="36" t="str">
        <f t="shared" si="628"/>
        <v/>
      </c>
      <c r="VA63" s="36" t="str">
        <f t="shared" si="192"/>
        <v/>
      </c>
      <c r="VB63" s="36" t="str">
        <f t="shared" si="629"/>
        <v/>
      </c>
      <c r="VD63" s="36" t="str">
        <f t="shared" si="193"/>
        <v/>
      </c>
      <c r="VE63" s="36" t="str">
        <f t="shared" si="630"/>
        <v/>
      </c>
      <c r="VH63" s="36" t="str">
        <f t="shared" si="194"/>
        <v/>
      </c>
      <c r="VI63" s="36" t="str">
        <f t="shared" si="631"/>
        <v/>
      </c>
      <c r="VK63" s="36" t="str">
        <f t="shared" si="195"/>
        <v/>
      </c>
      <c r="VL63" s="36" t="str">
        <f t="shared" si="632"/>
        <v/>
      </c>
      <c r="VN63" s="36" t="str">
        <f t="shared" si="196"/>
        <v/>
      </c>
      <c r="VO63" s="36" t="str">
        <f t="shared" si="633"/>
        <v/>
      </c>
      <c r="VQ63" s="36" t="str">
        <f t="shared" si="197"/>
        <v/>
      </c>
      <c r="VR63" s="36" t="str">
        <f t="shared" si="634"/>
        <v/>
      </c>
      <c r="VT63" s="36" t="str">
        <f t="shared" si="198"/>
        <v/>
      </c>
      <c r="VU63" s="36" t="str">
        <f t="shared" si="635"/>
        <v/>
      </c>
      <c r="VY63" s="33" t="str">
        <f t="shared" si="243"/>
        <v/>
      </c>
      <c r="WB63" s="36" t="str">
        <f t="shared" si="199"/>
        <v/>
      </c>
      <c r="WC63" s="33" t="str">
        <f t="shared" si="200"/>
        <v/>
      </c>
      <c r="WD63" s="32"/>
      <c r="WE63" s="32"/>
      <c r="WF63" s="36" t="str">
        <f t="shared" si="201"/>
        <v/>
      </c>
      <c r="WG63" s="33" t="str">
        <f t="shared" si="202"/>
        <v/>
      </c>
      <c r="WH63" s="32"/>
      <c r="WI63" s="32"/>
      <c r="WJ63" s="36" t="str">
        <f t="shared" si="203"/>
        <v/>
      </c>
      <c r="WK63" s="33" t="str">
        <f t="shared" si="204"/>
        <v/>
      </c>
      <c r="WL63" s="32"/>
      <c r="WM63" s="32"/>
      <c r="WN63" s="36" t="str">
        <f t="shared" si="205"/>
        <v/>
      </c>
      <c r="WO63" s="33" t="str">
        <f t="shared" si="206"/>
        <v/>
      </c>
      <c r="WP63" s="33"/>
      <c r="WQ63" s="32"/>
      <c r="WR63" s="36" t="str">
        <f t="shared" si="207"/>
        <v/>
      </c>
      <c r="WS63" s="33" t="str">
        <f t="shared" si="208"/>
        <v/>
      </c>
      <c r="WU63" s="33" t="str">
        <f t="shared" si="636"/>
        <v/>
      </c>
      <c r="WV63" s="33" t="str">
        <f t="shared" si="637"/>
        <v/>
      </c>
      <c r="WW63" s="33" t="str">
        <f t="shared" si="638"/>
        <v/>
      </c>
      <c r="WX63" s="33" t="str">
        <f t="shared" si="639"/>
        <v/>
      </c>
      <c r="WY63" s="33" t="str">
        <f t="shared" si="640"/>
        <v/>
      </c>
      <c r="WZ63" s="33" t="str">
        <f t="shared" si="641"/>
        <v/>
      </c>
      <c r="XA63" s="33" t="str">
        <f t="shared" si="642"/>
        <v/>
      </c>
      <c r="XB63" s="33" t="str">
        <f t="shared" si="643"/>
        <v/>
      </c>
      <c r="XC63" s="33" t="str">
        <f t="shared" si="644"/>
        <v/>
      </c>
    </row>
    <row r="64" spans="3:627" x14ac:dyDescent="0.35">
      <c r="C64" s="33" t="str">
        <f t="shared" si="21"/>
        <v/>
      </c>
      <c r="E64" s="32" t="str">
        <f t="shared" si="22"/>
        <v/>
      </c>
      <c r="F64" s="33" t="str">
        <f t="shared" si="23"/>
        <v/>
      </c>
      <c r="G64" s="33" t="str">
        <f t="shared" si="24"/>
        <v/>
      </c>
      <c r="J64" s="33" t="str">
        <f t="shared" si="25"/>
        <v/>
      </c>
      <c r="K64" s="33" t="str">
        <f t="shared" si="26"/>
        <v/>
      </c>
      <c r="L64" s="33" t="str">
        <f t="shared" si="27"/>
        <v/>
      </c>
      <c r="N64" s="33" t="str">
        <f t="shared" si="611"/>
        <v/>
      </c>
      <c r="O64" s="33" t="str">
        <f t="shared" si="612"/>
        <v/>
      </c>
      <c r="Q64" s="33" t="str">
        <f t="shared" si="28"/>
        <v/>
      </c>
      <c r="R64" s="33" t="str">
        <f t="shared" si="29"/>
        <v/>
      </c>
      <c r="U64" s="33" t="str">
        <f t="shared" si="30"/>
        <v/>
      </c>
      <c r="V64" s="33" t="str">
        <f t="shared" si="31"/>
        <v/>
      </c>
      <c r="X64" s="32"/>
      <c r="Y64" s="33" t="str">
        <f>IF(ISBLANK(X64),"",VLOOKUP(X64,resource_type!A:C,3,FALSE))</f>
        <v/>
      </c>
      <c r="Z64" s="33" t="str">
        <f>IF(ISBLANK(X64),"",VLOOKUP(X64,resource_type!A:C,2,FALSE))</f>
        <v/>
      </c>
      <c r="AA64" s="33" t="str">
        <f t="shared" si="32"/>
        <v/>
      </c>
      <c r="AB64" s="33" t="str">
        <f t="shared" si="33"/>
        <v/>
      </c>
      <c r="AC64" s="32"/>
      <c r="AD64" s="33" t="str">
        <f>IF(ISBLANK(AC64),"",VLOOKUP(AC64,resource_type!A:C,3,FALSE))</f>
        <v/>
      </c>
      <c r="AE64" s="32"/>
      <c r="AF64" s="33" t="str">
        <f>IF(ISBLANK(AE64),"",VLOOKUP(AE64,resource_type!A:C,3,FALSE))</f>
        <v/>
      </c>
      <c r="AH64" s="32"/>
      <c r="AI64" s="33" t="str">
        <f t="shared" si="34"/>
        <v/>
      </c>
      <c r="AJ64" s="32"/>
      <c r="AK64" s="33" t="str">
        <f t="shared" si="35"/>
        <v/>
      </c>
      <c r="AL64" s="32"/>
      <c r="AM64" s="33" t="str">
        <f t="shared" si="36"/>
        <v/>
      </c>
      <c r="AP64" s="36" t="str">
        <f t="shared" si="244"/>
        <v/>
      </c>
      <c r="AQ64" s="36" t="str">
        <f t="shared" si="245"/>
        <v/>
      </c>
      <c r="AT64" s="33" t="str">
        <f t="shared" si="222"/>
        <v/>
      </c>
      <c r="AU64" s="33" t="str">
        <f t="shared" si="38"/>
        <v/>
      </c>
      <c r="AV64" s="33" t="str">
        <f t="shared" si="39"/>
        <v/>
      </c>
      <c r="AW64" s="32"/>
      <c r="AX64" s="33" t="str">
        <f>IF(ISBLANK(AW64),"",VLOOKUP(AW64,role!A:E,2,FALSE))</f>
        <v/>
      </c>
      <c r="AY64" s="33" t="str">
        <f>IF(ISBLANK(AW64),"",VLOOKUP(AW64,role!A:E,3,FALSE))</f>
        <v/>
      </c>
      <c r="AZ64" s="33" t="str">
        <f>IF(ISBLANK(AW64),"",VLOOKUP(AW64,role!A:E,4,FALSE))</f>
        <v/>
      </c>
      <c r="BA64" s="33" t="str">
        <f>IF(ISBLANK(AW64),"",VLOOKUP(AW64,role!A:E,5,FALSE))</f>
        <v/>
      </c>
      <c r="BL64" s="33" t="str">
        <f t="shared" si="223"/>
        <v/>
      </c>
      <c r="BM64" s="33" t="str">
        <f t="shared" si="224"/>
        <v/>
      </c>
      <c r="BN64" s="33" t="str">
        <f t="shared" si="225"/>
        <v/>
      </c>
      <c r="BO64" s="32"/>
      <c r="BP64" s="33" t="str">
        <f>IF(ISBLANK(BO64),"",VLOOKUP(BO64,role!A:E,2,FALSE))</f>
        <v/>
      </c>
      <c r="BQ64" s="33" t="str">
        <f>IF(ISBLANK(BO64),"",VLOOKUP(BO64,role!A:E,3,FALSE))</f>
        <v/>
      </c>
      <c r="BR64" s="33" t="str">
        <f>IF(ISBLANK(BO64),"",VLOOKUP(BO64,role!A:E,4,FALSE))</f>
        <v/>
      </c>
      <c r="BS64" s="33" t="str">
        <f>IF(ISBLANK(BO64),"",VLOOKUP(BO64,role!A:E,5,FALSE))</f>
        <v/>
      </c>
      <c r="CD64" s="33" t="str">
        <f t="shared" si="40"/>
        <v/>
      </c>
      <c r="CE64" s="33" t="str">
        <f t="shared" si="41"/>
        <v/>
      </c>
      <c r="CF64" s="33" t="str">
        <f t="shared" si="42"/>
        <v/>
      </c>
      <c r="CG64" s="32"/>
      <c r="CH64" s="33" t="str">
        <f>IF(ISBLANK(CG64),"",VLOOKUP(CG64,role!A:E,2,FALSE))</f>
        <v/>
      </c>
      <c r="CI64" s="33" t="str">
        <f>IF(ISBLANK(CG64),"",VLOOKUP(CG64,role!A:E,3,FALSE))</f>
        <v/>
      </c>
      <c r="CJ64" s="33" t="str">
        <f>IF(ISBLANK(CG64),"",VLOOKUP(CG64,role!A:E,4,FALSE))</f>
        <v/>
      </c>
      <c r="CK64" s="33" t="str">
        <f>IF(ISBLANK(CG64),"",VLOOKUP(CG64,role!A:E,5,FALSE))</f>
        <v/>
      </c>
      <c r="CR64" s="32"/>
      <c r="CS64" s="32"/>
      <c r="CT64" s="41"/>
      <c r="CU64" s="32"/>
      <c r="CV64" s="33" t="str">
        <f t="shared" si="43"/>
        <v/>
      </c>
      <c r="CW64" s="33" t="str">
        <f t="shared" si="44"/>
        <v/>
      </c>
      <c r="CX64" s="33" t="str">
        <f t="shared" si="45"/>
        <v/>
      </c>
      <c r="CY64" s="32"/>
      <c r="CZ64" s="33" t="str">
        <f>IF(ISBLANK(CY64),"",VLOOKUP(CY64,role!A:E,2,FALSE))</f>
        <v/>
      </c>
      <c r="DA64" s="33" t="str">
        <f>IF(ISBLANK(CY64),"",VLOOKUP(CY64,role!A:E,3,FALSE))</f>
        <v/>
      </c>
      <c r="DB64" s="33" t="str">
        <f>IF(ISBLANK(CY64),"",VLOOKUP(CY64,role!A:E,4,FALSE))</f>
        <v/>
      </c>
      <c r="DC64" s="33" t="str">
        <f>IF(ISBLANK(CY64),"",VLOOKUP(CY64,role!A:E,5,FALSE))</f>
        <v/>
      </c>
      <c r="DJ64" s="32"/>
      <c r="DK64" s="32"/>
      <c r="DL64" s="41"/>
      <c r="DM64" s="32"/>
      <c r="DN64" s="33" t="str">
        <f t="shared" si="46"/>
        <v/>
      </c>
      <c r="DO64" s="33" t="str">
        <f t="shared" si="47"/>
        <v/>
      </c>
      <c r="DP64" s="33" t="str">
        <f t="shared" si="48"/>
        <v/>
      </c>
      <c r="DQ64" s="32"/>
      <c r="DR64" s="33" t="str">
        <f>IF(ISBLANK(DQ64),"",VLOOKUP(DQ64,role!A:E,2,FALSE))</f>
        <v/>
      </c>
      <c r="DS64" s="33" t="str">
        <f>IF(ISBLANK(DQ64),"",VLOOKUP(DQ64,role!A:E,3,FALSE))</f>
        <v/>
      </c>
      <c r="DT64" s="33" t="str">
        <f>IF(ISBLANK(DQ64),"",VLOOKUP(DQ64,role!A:E,4,FALSE))</f>
        <v/>
      </c>
      <c r="DU64" s="33" t="str">
        <f>IF(ISBLANK(DQ64),"",VLOOKUP(DQ64,role!A:E,5,FALSE))</f>
        <v/>
      </c>
      <c r="EB64" s="32"/>
      <c r="EC64" s="32"/>
      <c r="ED64" s="34"/>
      <c r="EE64" s="32"/>
      <c r="EF64" s="32"/>
      <c r="EG64" s="33" t="str">
        <f t="shared" si="49"/>
        <v/>
      </c>
      <c r="EH64" s="33" t="str">
        <f t="shared" si="50"/>
        <v/>
      </c>
      <c r="EI64" s="33" t="str">
        <f t="shared" si="51"/>
        <v/>
      </c>
      <c r="EJ64" s="32"/>
      <c r="EK64" s="33" t="str">
        <f>IF(ISBLANK(EJ64),"",VLOOKUP(EJ64,role!A:E,2,FALSE))</f>
        <v/>
      </c>
      <c r="EL64" s="33" t="str">
        <f>IF(ISBLANK(EJ64),"",VLOOKUP(EJ64,role!A:E,3,FALSE))</f>
        <v/>
      </c>
      <c r="EM64" s="33" t="str">
        <f>IF(ISBLANK(EJ64),"",VLOOKUP(EJ64,role!A:E,4,FALSE))</f>
        <v/>
      </c>
      <c r="EN64" s="33" t="str">
        <f>IF(ISBLANK(EJ64),"",VLOOKUP(EJ64,role!A:E,5,FALSE))</f>
        <v/>
      </c>
      <c r="EU64" s="32"/>
      <c r="EV64" s="32"/>
      <c r="EW64" s="41"/>
      <c r="EX64" s="32"/>
      <c r="EY64" s="33" t="str">
        <f t="shared" si="52"/>
        <v/>
      </c>
      <c r="EZ64" s="33" t="str">
        <f t="shared" si="53"/>
        <v/>
      </c>
      <c r="FA64" s="33" t="str">
        <f t="shared" si="54"/>
        <v/>
      </c>
      <c r="FB64" s="32"/>
      <c r="FC64" s="33" t="str">
        <f>IF(ISBLANK(FB64),"",VLOOKUP(FB64,role!A:E,2,FALSE))</f>
        <v/>
      </c>
      <c r="FD64" s="33" t="str">
        <f>IF(ISBLANK(FB64),"",VLOOKUP(FB64,role!A:E,3,FALSE))</f>
        <v/>
      </c>
      <c r="FE64" s="33" t="str">
        <f>IF(ISBLANK(FB64),"",VLOOKUP(FB64,role!A:E,4,FALSE))</f>
        <v/>
      </c>
      <c r="FF64" s="33" t="str">
        <f>IF(ISBLANK(FB64),"",VLOOKUP(FB64,role!A:E,5,FALSE))</f>
        <v/>
      </c>
      <c r="FM64" s="32"/>
      <c r="FN64" s="32"/>
      <c r="FO64" s="41"/>
      <c r="FP64" s="32"/>
      <c r="FQ64" s="33" t="str">
        <f t="shared" si="55"/>
        <v/>
      </c>
      <c r="FR64" s="33" t="str">
        <f t="shared" si="56"/>
        <v/>
      </c>
      <c r="FS64" s="33" t="str">
        <f t="shared" si="57"/>
        <v/>
      </c>
      <c r="FT64" s="32"/>
      <c r="FU64" s="33" t="str">
        <f>IF(ISBLANK(FT64),"",VLOOKUP(FT64,role!A:E,2,FALSE))</f>
        <v/>
      </c>
      <c r="FV64" s="33" t="str">
        <f>IF(ISBLANK(FT64),"",VLOOKUP(FT64,role!A:E,3,FALSE))</f>
        <v/>
      </c>
      <c r="FW64" s="33" t="str">
        <f>IF(ISBLANK(FT64),"",VLOOKUP(FT64,role!A:E,4,FALSE))</f>
        <v/>
      </c>
      <c r="FX64" s="33" t="str">
        <f>IF(ISBLANK(FT64),"",VLOOKUP(FT64,role!A:E,5,FALSE))</f>
        <v/>
      </c>
      <c r="GE64" s="32"/>
      <c r="GF64" s="32"/>
      <c r="GG64" s="41"/>
      <c r="GH64" s="32"/>
      <c r="GI64" s="33" t="str">
        <f t="shared" si="58"/>
        <v/>
      </c>
      <c r="GJ64" s="33" t="str">
        <f t="shared" si="59"/>
        <v/>
      </c>
      <c r="GK64" s="33" t="str">
        <f t="shared" si="60"/>
        <v/>
      </c>
      <c r="GL64" s="32"/>
      <c r="GM64" s="33" t="str">
        <f>IF(ISBLANK(GL64),"",VLOOKUP(GL64,role!A:E,2,FALSE))</f>
        <v/>
      </c>
      <c r="GN64" s="33" t="str">
        <f>IF(ISBLANK(GL64),"",VLOOKUP(GL64,role!A:E,3,FALSE))</f>
        <v/>
      </c>
      <c r="GO64" s="33" t="str">
        <f>IF(ISBLANK(GL64),"",VLOOKUP(GL64,role!A:E,4,FALSE))</f>
        <v/>
      </c>
      <c r="GP64" s="33" t="str">
        <f>IF(ISBLANK(GL64),"",VLOOKUP(GL64,role!A:E,5,FALSE))</f>
        <v/>
      </c>
      <c r="GW64" s="32"/>
      <c r="GX64" s="32"/>
      <c r="GY64" s="41"/>
      <c r="GZ64" s="32"/>
      <c r="HA64" s="33" t="str">
        <f t="shared" si="61"/>
        <v/>
      </c>
      <c r="HB64" s="33" t="str">
        <f t="shared" si="62"/>
        <v/>
      </c>
      <c r="HC64" s="33" t="str">
        <f t="shared" si="63"/>
        <v/>
      </c>
      <c r="HD64" s="32"/>
      <c r="HE64" s="33" t="str">
        <f>IF(ISBLANK(HD64),"",VLOOKUP(HD64,role!A:E,2,FALSE))</f>
        <v/>
      </c>
      <c r="HF64" s="33" t="str">
        <f>IF(ISBLANK(HD64),"",VLOOKUP(HD64,role!A:E,3,FALSE))</f>
        <v/>
      </c>
      <c r="HG64" s="33" t="str">
        <f>IF(ISBLANK(HD64),"",VLOOKUP(HD64,role!A:E,4,FALSE))</f>
        <v/>
      </c>
      <c r="HH64" s="33" t="str">
        <f>IF(ISBLANK(HD64),"",VLOOKUP(HD64,role!A:E,5,FALSE))</f>
        <v/>
      </c>
      <c r="HO64" s="32"/>
      <c r="HP64" s="32"/>
      <c r="HQ64" s="34"/>
      <c r="HR64" s="32"/>
      <c r="HS64" s="32"/>
      <c r="HT64" s="33" t="str">
        <f t="shared" si="64"/>
        <v/>
      </c>
      <c r="HU64" s="33" t="str">
        <f t="shared" si="65"/>
        <v/>
      </c>
      <c r="HV64" s="33" t="str">
        <f t="shared" si="66"/>
        <v/>
      </c>
      <c r="HW64" s="32"/>
      <c r="HX64" s="33" t="str">
        <f>IF(ISBLANK(HW64),"",VLOOKUP(HW64,role!A:E,2,FALSE))</f>
        <v/>
      </c>
      <c r="HY64" s="33" t="str">
        <f>IF(ISBLANK(HW64),"",VLOOKUP(HW64,role!A:E,3,FALSE))</f>
        <v/>
      </c>
      <c r="HZ64" s="33" t="str">
        <f>IF(ISBLANK(HW64),"",VLOOKUP(HW64,role!A:E,4,FALSE))</f>
        <v/>
      </c>
      <c r="IA64" s="33" t="str">
        <f>IF(ISBLANK(HW64),"",VLOOKUP(HW64,role!A:E,5,FALSE))</f>
        <v/>
      </c>
      <c r="IH64" s="32"/>
      <c r="II64" s="32"/>
      <c r="IJ64" s="41"/>
      <c r="IK64" s="32"/>
      <c r="IL64" s="33" t="str">
        <f t="shared" si="67"/>
        <v/>
      </c>
      <c r="IM64" s="33" t="str">
        <f t="shared" si="68"/>
        <v/>
      </c>
      <c r="IN64" s="33" t="str">
        <f t="shared" si="69"/>
        <v/>
      </c>
      <c r="IO64" s="32"/>
      <c r="IP64" s="33" t="str">
        <f>IF(ISBLANK(IO64),"",VLOOKUP(IO64,role!A:E,2,FALSE))</f>
        <v/>
      </c>
      <c r="IQ64" s="33" t="str">
        <f>IF(ISBLANK(IO64),"",VLOOKUP(IO64,role!A:E,3,FALSE))</f>
        <v/>
      </c>
      <c r="IR64" s="33" t="str">
        <f>IF(ISBLANK(IO64),"",VLOOKUP(IO64,role!A:E,4,FALSE))</f>
        <v/>
      </c>
      <c r="IS64" s="33" t="str">
        <f>IF(ISBLANK(IO64),"",VLOOKUP(IO64,role!A:E,5,FALSE))</f>
        <v/>
      </c>
      <c r="IZ64" s="32"/>
      <c r="JA64" s="32"/>
      <c r="JB64" s="41"/>
      <c r="JC64" s="32"/>
      <c r="JD64" s="33" t="str">
        <f t="shared" si="70"/>
        <v/>
      </c>
      <c r="JE64" s="33" t="str">
        <f t="shared" si="71"/>
        <v/>
      </c>
      <c r="JF64" s="33" t="str">
        <f t="shared" si="72"/>
        <v/>
      </c>
      <c r="JG64" s="32"/>
      <c r="JH64" s="33" t="str">
        <f>IF(ISBLANK(JG64),"",VLOOKUP(JG64,role!A:E,2,FALSE))</f>
        <v/>
      </c>
      <c r="JI64" s="33" t="str">
        <f>IF(ISBLANK(JG64),"",VLOOKUP(JG64,role!A:E,3,FALSE))</f>
        <v/>
      </c>
      <c r="JJ64" s="33" t="str">
        <f>IF(ISBLANK(JG64),"",VLOOKUP(JG64,role!A:E,4,FALSE))</f>
        <v/>
      </c>
      <c r="JK64" s="33" t="str">
        <f>IF(ISBLANK(JG64),"",VLOOKUP(JG64,role!A:E,5,FALSE))</f>
        <v/>
      </c>
      <c r="JR64" s="32"/>
      <c r="JS64" s="32"/>
      <c r="JT64" s="41"/>
      <c r="JU64" s="32"/>
      <c r="JV64" s="33" t="str">
        <f t="shared" si="73"/>
        <v/>
      </c>
      <c r="JW64" s="33" t="str">
        <f t="shared" si="74"/>
        <v/>
      </c>
      <c r="JX64" s="33" t="str">
        <f t="shared" si="75"/>
        <v/>
      </c>
      <c r="JY64" s="32"/>
      <c r="JZ64" s="33" t="str">
        <f>IF(ISBLANK(JY64),"",VLOOKUP(JY64,role!A:E,2,FALSE))</f>
        <v/>
      </c>
      <c r="KA64" s="33" t="str">
        <f>IF(ISBLANK(JY64),"",VLOOKUP(JY64,role!A:E,3,FALSE))</f>
        <v/>
      </c>
      <c r="KB64" s="33" t="str">
        <f>IF(ISBLANK(JY64),"",VLOOKUP(JY64,role!A:E,4,FALSE))</f>
        <v/>
      </c>
      <c r="KC64" s="33" t="str">
        <f>IF(ISBLANK(JY64),"",VLOOKUP(JY64,role!A:E,5,FALSE))</f>
        <v/>
      </c>
      <c r="KJ64" s="32"/>
      <c r="KK64" s="32"/>
      <c r="KL64" s="41"/>
      <c r="KM64" s="32"/>
      <c r="KN64" s="33" t="str">
        <f t="shared" si="76"/>
        <v/>
      </c>
      <c r="KO64" s="33" t="str">
        <f t="shared" si="77"/>
        <v/>
      </c>
      <c r="KP64" s="33" t="str">
        <f t="shared" si="78"/>
        <v/>
      </c>
      <c r="KQ64" s="32"/>
      <c r="KR64" s="33" t="str">
        <f>IF(ISBLANK(KQ64),"",VLOOKUP(KQ64,role!A:E,2,FALSE))</f>
        <v/>
      </c>
      <c r="KS64" s="33" t="str">
        <f>IF(ISBLANK(KQ64),"",VLOOKUP(KQ64,role!A:E,3,FALSE))</f>
        <v/>
      </c>
      <c r="KT64" s="33" t="str">
        <f>IF(ISBLANK(KQ64),"",VLOOKUP(KQ64,role!A:E,4,FALSE))</f>
        <v/>
      </c>
      <c r="KU64" s="33" t="str">
        <f>IF(ISBLANK(KQ64),"",VLOOKUP(KQ64,role!A:E,5,FALSE))</f>
        <v/>
      </c>
      <c r="LB64" s="32"/>
      <c r="LC64" s="32"/>
      <c r="LD64" s="41"/>
      <c r="LE64" s="32"/>
      <c r="LF64" s="33" t="str">
        <f t="shared" si="79"/>
        <v/>
      </c>
      <c r="LG64" s="33" t="str">
        <f t="shared" si="80"/>
        <v/>
      </c>
      <c r="LH64" s="33" t="str">
        <f t="shared" si="81"/>
        <v/>
      </c>
      <c r="LI64" s="32"/>
      <c r="LJ64" s="33" t="str">
        <f>IF(ISBLANK(LI64),"",VLOOKUP(LI64,role!A:E,2,FALSE))</f>
        <v/>
      </c>
      <c r="LK64" s="33" t="str">
        <f>IF(ISBLANK(LI64),"",VLOOKUP(LI64,role!A:E,3,FALSE))</f>
        <v/>
      </c>
      <c r="LL64" s="33" t="str">
        <f>IF(ISBLANK(LI64),"",VLOOKUP(LI64,role!A:E,4,FALSE))</f>
        <v/>
      </c>
      <c r="LM64" s="33" t="str">
        <f>IF(ISBLANK(LI64),"",VLOOKUP(LI64,role!A:E,5,FALSE))</f>
        <v/>
      </c>
      <c r="LT64" s="32"/>
      <c r="LU64" s="32"/>
      <c r="LV64" s="41"/>
      <c r="LW64" s="32"/>
      <c r="LX64" s="33" t="str">
        <f t="shared" si="82"/>
        <v/>
      </c>
      <c r="LY64" s="33" t="str">
        <f t="shared" si="83"/>
        <v/>
      </c>
      <c r="LZ64" s="33" t="str">
        <f t="shared" si="84"/>
        <v/>
      </c>
      <c r="MA64" s="32"/>
      <c r="MB64" s="33" t="str">
        <f>IF(ISBLANK(MA64),"",VLOOKUP(MA64,role!A:E,2,FALSE))</f>
        <v/>
      </c>
      <c r="MC64" s="33" t="str">
        <f>IF(ISBLANK(MA64),"",VLOOKUP(MA64,role!A:E,3,FALSE))</f>
        <v/>
      </c>
      <c r="MD64" s="33" t="str">
        <f>IF(ISBLANK(MA64),"",VLOOKUP(MA64,role!A:E,4,FALSE))</f>
        <v/>
      </c>
      <c r="ME64" s="33" t="str">
        <f>IF(ISBLANK(MA64),"",VLOOKUP(MA64,role!A:E,5,FALSE))</f>
        <v/>
      </c>
      <c r="ML64" s="32"/>
      <c r="MM64" s="32"/>
      <c r="MN64" s="41"/>
      <c r="MO64" s="32"/>
      <c r="MP64" s="33" t="str">
        <f t="shared" si="85"/>
        <v/>
      </c>
      <c r="MQ64" s="33" t="str">
        <f t="shared" si="86"/>
        <v/>
      </c>
      <c r="MR64" s="33" t="str">
        <f t="shared" si="87"/>
        <v/>
      </c>
      <c r="MS64" s="32"/>
      <c r="MT64" s="33" t="str">
        <f>IF(ISBLANK(MS64),"",VLOOKUP(MS64,role!A:E,2,FALSE))</f>
        <v/>
      </c>
      <c r="MU64" s="33" t="str">
        <f>IF(ISBLANK(MS64),"",VLOOKUP(MS64,role!A:E,3,FALSE))</f>
        <v/>
      </c>
      <c r="MV64" s="33" t="str">
        <f>IF(ISBLANK(MS64),"",VLOOKUP(MS64,role!A:E,4,FALSE))</f>
        <v/>
      </c>
      <c r="MW64" s="33" t="str">
        <f>IF(ISBLANK(MS64),"",VLOOKUP(MS64,role!A:E,5,FALSE))</f>
        <v/>
      </c>
      <c r="ND64" s="32"/>
      <c r="NE64" s="32"/>
      <c r="NF64" s="41"/>
      <c r="NG64" s="32"/>
      <c r="NH64" s="33" t="str">
        <f t="shared" si="88"/>
        <v/>
      </c>
      <c r="NI64" s="33" t="str">
        <f t="shared" si="89"/>
        <v/>
      </c>
      <c r="NJ64" s="33" t="str">
        <f t="shared" si="90"/>
        <v/>
      </c>
      <c r="NK64" s="32"/>
      <c r="NL64" s="33" t="str">
        <f>IF(ISBLANK(NK64),"",VLOOKUP(NK64,role!A:E,2,FALSE))</f>
        <v/>
      </c>
      <c r="NM64" s="33" t="str">
        <f>IF(ISBLANK(NK64),"",VLOOKUP(NK64,role!A:E,3,FALSE))</f>
        <v/>
      </c>
      <c r="NN64" s="33" t="str">
        <f>IF(ISBLANK(NK64),"",VLOOKUP(NK64,role!A:E,4,FALSE))</f>
        <v/>
      </c>
      <c r="NO64" s="33" t="str">
        <f>IF(ISBLANK(NK64),"",VLOOKUP(NK64,role!A:E,5,FALSE))</f>
        <v/>
      </c>
      <c r="NV64" s="32"/>
      <c r="NW64" s="32"/>
      <c r="NX64" s="41"/>
      <c r="NY64" s="32"/>
      <c r="NZ64" s="33" t="str">
        <f t="shared" si="91"/>
        <v/>
      </c>
      <c r="OA64" s="33" t="str">
        <f t="shared" si="92"/>
        <v/>
      </c>
      <c r="OB64" s="33" t="str">
        <f t="shared" si="93"/>
        <v/>
      </c>
      <c r="OC64" s="32"/>
      <c r="OD64" s="33" t="str">
        <f>IF(ISBLANK(OC64),"",VLOOKUP(OC64,role!A:E,2,FALSE))</f>
        <v/>
      </c>
      <c r="OE64" s="33" t="str">
        <f>IF(ISBLANK(OC64),"",VLOOKUP(OC64,role!A:E,3,FALSE))</f>
        <v/>
      </c>
      <c r="OF64" s="33" t="str">
        <f>IF(ISBLANK(OC64),"",VLOOKUP(OC64,role!A:E,4,FALSE))</f>
        <v/>
      </c>
      <c r="OG64" s="33" t="str">
        <f>IF(ISBLANK(OC64),"",VLOOKUP(OC64,role!A:E,5,FALSE))</f>
        <v/>
      </c>
      <c r="OR64" s="36" t="str">
        <f t="shared" si="94"/>
        <v/>
      </c>
      <c r="OS64" s="33" t="str">
        <f t="shared" si="95"/>
        <v/>
      </c>
      <c r="OT64" s="33" t="str">
        <f t="shared" si="226"/>
        <v/>
      </c>
      <c r="OU64" s="33" t="str">
        <f t="shared" si="227"/>
        <v/>
      </c>
      <c r="OV64" s="33" t="str">
        <f t="shared" si="228"/>
        <v/>
      </c>
      <c r="OW64" s="33" t="str">
        <f t="shared" si="229"/>
        <v/>
      </c>
      <c r="OY64" s="36" t="str">
        <f t="shared" si="100"/>
        <v/>
      </c>
      <c r="OZ64" s="33" t="str">
        <f t="shared" si="101"/>
        <v/>
      </c>
      <c r="PA64" s="33" t="str">
        <f t="shared" si="102"/>
        <v/>
      </c>
      <c r="PB64" s="33" t="str">
        <f t="shared" si="103"/>
        <v/>
      </c>
      <c r="PC64" s="33" t="str">
        <f t="shared" si="104"/>
        <v/>
      </c>
      <c r="PD64" s="33" t="str">
        <f t="shared" si="105"/>
        <v/>
      </c>
      <c r="PF64" s="36" t="str">
        <f t="shared" si="106"/>
        <v/>
      </c>
      <c r="PG64" s="33" t="str">
        <f t="shared" si="107"/>
        <v/>
      </c>
      <c r="PH64" s="33" t="str">
        <f t="shared" si="108"/>
        <v/>
      </c>
      <c r="PI64" s="33" t="str">
        <f t="shared" si="109"/>
        <v/>
      </c>
      <c r="PJ64" s="33" t="str">
        <f t="shared" si="110"/>
        <v/>
      </c>
      <c r="PK64" s="33" t="str">
        <f t="shared" si="111"/>
        <v/>
      </c>
      <c r="PM64" s="36" t="str">
        <f t="shared" si="112"/>
        <v/>
      </c>
      <c r="PN64" s="33" t="str">
        <f t="shared" si="113"/>
        <v/>
      </c>
      <c r="PO64" s="33" t="str">
        <f t="shared" si="114"/>
        <v/>
      </c>
      <c r="PP64" s="33" t="str">
        <f t="shared" si="115"/>
        <v/>
      </c>
      <c r="PQ64" s="33" t="str">
        <f t="shared" si="116"/>
        <v/>
      </c>
      <c r="PR64" s="33" t="str">
        <f t="shared" si="117"/>
        <v/>
      </c>
      <c r="PT64" s="36" t="str">
        <f t="shared" si="118"/>
        <v/>
      </c>
      <c r="PU64" s="33" t="str">
        <f t="shared" si="119"/>
        <v/>
      </c>
      <c r="PV64" s="33" t="str">
        <f t="shared" si="120"/>
        <v/>
      </c>
      <c r="PW64" s="33" t="str">
        <f t="shared" si="121"/>
        <v/>
      </c>
      <c r="PX64" s="33" t="str">
        <f t="shared" si="122"/>
        <v/>
      </c>
      <c r="PY64" s="33" t="str">
        <f t="shared" si="123"/>
        <v/>
      </c>
      <c r="QB64" s="36" t="str">
        <f t="shared" si="124"/>
        <v/>
      </c>
      <c r="QC64" s="33" t="str">
        <f t="shared" si="125"/>
        <v/>
      </c>
      <c r="QD64" s="33" t="str">
        <f t="shared" si="126"/>
        <v/>
      </c>
      <c r="QE64" s="33" t="str">
        <f t="shared" si="127"/>
        <v/>
      </c>
      <c r="QF64" s="33" t="str">
        <f t="shared" si="128"/>
        <v/>
      </c>
      <c r="QG64" s="33" t="str">
        <f t="shared" si="129"/>
        <v/>
      </c>
      <c r="QI64" s="36" t="str">
        <f t="shared" si="130"/>
        <v/>
      </c>
      <c r="QJ64" s="33" t="str">
        <f t="shared" si="131"/>
        <v/>
      </c>
      <c r="QK64" s="33" t="str">
        <f t="shared" si="132"/>
        <v/>
      </c>
      <c r="QL64" s="33" t="str">
        <f t="shared" si="133"/>
        <v/>
      </c>
      <c r="QM64" s="33" t="str">
        <f t="shared" si="134"/>
        <v/>
      </c>
      <c r="QN64" s="33" t="str">
        <f t="shared" si="135"/>
        <v/>
      </c>
      <c r="QP64" s="36" t="str">
        <f t="shared" si="136"/>
        <v/>
      </c>
      <c r="QQ64" s="33" t="str">
        <f t="shared" si="137"/>
        <v/>
      </c>
      <c r="QR64" s="33" t="str">
        <f t="shared" si="138"/>
        <v/>
      </c>
      <c r="QS64" s="33" t="str">
        <f t="shared" si="139"/>
        <v/>
      </c>
      <c r="QT64" s="33" t="str">
        <f t="shared" si="140"/>
        <v/>
      </c>
      <c r="QU64" s="33" t="str">
        <f t="shared" si="141"/>
        <v/>
      </c>
      <c r="QW64" s="36" t="str">
        <f t="shared" si="142"/>
        <v/>
      </c>
      <c r="QX64" s="33" t="str">
        <f t="shared" si="143"/>
        <v/>
      </c>
      <c r="QY64" s="33" t="str">
        <f t="shared" si="144"/>
        <v/>
      </c>
      <c r="QZ64" s="33" t="str">
        <f t="shared" si="145"/>
        <v/>
      </c>
      <c r="RA64" s="33" t="str">
        <f t="shared" si="146"/>
        <v/>
      </c>
      <c r="RB64" s="33" t="str">
        <f t="shared" si="147"/>
        <v/>
      </c>
      <c r="RD64" s="36" t="str">
        <f t="shared" si="148"/>
        <v/>
      </c>
      <c r="RE64" s="33" t="str">
        <f t="shared" si="149"/>
        <v/>
      </c>
      <c r="RF64" s="33" t="str">
        <f t="shared" si="150"/>
        <v/>
      </c>
      <c r="RG64" s="33" t="str">
        <f t="shared" si="151"/>
        <v/>
      </c>
      <c r="RH64" s="33" t="str">
        <f t="shared" si="152"/>
        <v/>
      </c>
      <c r="RI64" s="33" t="str">
        <f t="shared" si="153"/>
        <v/>
      </c>
      <c r="RM64" s="33" t="str">
        <f t="shared" si="154"/>
        <v/>
      </c>
      <c r="RO64" s="33" t="str">
        <f t="shared" si="155"/>
        <v/>
      </c>
      <c r="RQ64" s="33" t="str">
        <f t="shared" si="156"/>
        <v/>
      </c>
      <c r="RS64" s="33" t="str">
        <f t="shared" si="156"/>
        <v/>
      </c>
      <c r="RU64" s="33" t="str">
        <f t="shared" ref="RU64" si="996">IF(ISBLANK(RT64),"","topic")</f>
        <v/>
      </c>
      <c r="RW64" s="33" t="str">
        <f t="shared" ref="RW64" si="997">IF(ISBLANK(RV64),"","topic")</f>
        <v/>
      </c>
      <c r="RY64" s="33" t="str">
        <f t="shared" ref="RY64" si="998">IF(ISBLANK(RX64),"","topic")</f>
        <v/>
      </c>
      <c r="SA64" s="33" t="str">
        <f t="shared" ref="SA64" si="999">IF(ISBLANK(RZ64),"","topic")</f>
        <v/>
      </c>
      <c r="SC64" s="33" t="str">
        <f t="shared" ref="SC64" si="1000">IF(ISBLANK(SB64),"","topic")</f>
        <v/>
      </c>
      <c r="SE64" s="33" t="str">
        <f t="shared" ref="SE64" si="1001">IF(ISBLANK(SD64),"","topic")</f>
        <v/>
      </c>
      <c r="SG64" s="33" t="str">
        <f t="shared" ref="SG64" si="1002">IF(ISBLANK(SF64),"","topic")</f>
        <v/>
      </c>
      <c r="SJ64" s="33" t="str">
        <f t="shared" si="164"/>
        <v/>
      </c>
      <c r="SL64" s="33" t="str">
        <f t="shared" si="165"/>
        <v/>
      </c>
      <c r="SN64" s="33" t="str">
        <f t="shared" si="166"/>
        <v/>
      </c>
      <c r="SP64" s="33" t="str">
        <f t="shared" si="167"/>
        <v/>
      </c>
      <c r="SR64" s="33" t="str">
        <f t="shared" si="168"/>
        <v/>
      </c>
      <c r="SU64" s="33" t="str">
        <f t="shared" si="169"/>
        <v/>
      </c>
      <c r="SW64" s="33" t="str">
        <f t="shared" si="169"/>
        <v/>
      </c>
      <c r="SY64" s="33" t="str">
        <f t="shared" si="169"/>
        <v/>
      </c>
      <c r="TA64" s="33" t="str">
        <f t="shared" si="169"/>
        <v/>
      </c>
      <c r="TC64" s="33" t="str">
        <f t="shared" si="170"/>
        <v/>
      </c>
      <c r="TF64" s="33" t="str">
        <f t="shared" si="171"/>
        <v/>
      </c>
      <c r="TH64" s="33" t="str">
        <f t="shared" si="171"/>
        <v/>
      </c>
      <c r="TJ64" s="33" t="str">
        <f t="shared" ref="TJ64" si="1003">IF(ISBLANK(TI64),"","geographic")</f>
        <v/>
      </c>
      <c r="TL64" s="33" t="str">
        <f t="shared" ref="TL64" si="1004">IF(ISBLANK(TK64),"","geographic")</f>
        <v/>
      </c>
      <c r="TN64" s="33" t="str">
        <f t="shared" ref="TN64" si="1005">IF(ISBLANK(TM64),"","geographic")</f>
        <v/>
      </c>
      <c r="TQ64" s="33" t="str">
        <f t="shared" si="175"/>
        <v/>
      </c>
      <c r="TS64" s="33" t="str">
        <f t="shared" si="175"/>
        <v/>
      </c>
      <c r="TU64" s="33" t="str">
        <f t="shared" ref="TU64" si="1006">IF(ISBLANK(TT64),"","temporal")</f>
        <v/>
      </c>
      <c r="TW64" s="33" t="str">
        <f t="shared" ref="TW64" si="1007">IF(ISBLANK(TV64),"","temporal")</f>
        <v/>
      </c>
      <c r="TY64" s="33" t="str">
        <f t="shared" ref="TY64" si="1008">IF(ISBLANK(TX64),"","temporal")</f>
        <v/>
      </c>
      <c r="UA64" s="32"/>
      <c r="UB64" s="33" t="str">
        <f t="shared" si="179"/>
        <v/>
      </c>
      <c r="UC64" s="33" t="str">
        <f t="shared" si="180"/>
        <v/>
      </c>
      <c r="UD64" s="32"/>
      <c r="UE64" s="33" t="str">
        <f t="shared" si="181"/>
        <v/>
      </c>
      <c r="UF64" s="33" t="str">
        <f t="shared" si="259"/>
        <v/>
      </c>
      <c r="UG64" s="32"/>
      <c r="UH64" s="33" t="str">
        <f t="shared" si="183"/>
        <v/>
      </c>
      <c r="UI64" s="33" t="str">
        <f t="shared" si="184"/>
        <v/>
      </c>
      <c r="UJ64" s="32"/>
      <c r="UK64" s="33" t="str">
        <f t="shared" si="185"/>
        <v/>
      </c>
      <c r="UL64" s="33" t="str">
        <f t="shared" si="186"/>
        <v/>
      </c>
      <c r="UM64" s="32"/>
      <c r="UN64" s="33" t="str">
        <f t="shared" si="187"/>
        <v/>
      </c>
      <c r="UO64" s="33" t="str">
        <f t="shared" si="188"/>
        <v/>
      </c>
      <c r="UR64" s="36" t="str">
        <f t="shared" si="189"/>
        <v/>
      </c>
      <c r="US64" s="36" t="str">
        <f t="shared" si="626"/>
        <v/>
      </c>
      <c r="UU64" s="36" t="str">
        <f t="shared" si="190"/>
        <v/>
      </c>
      <c r="UV64" s="36" t="str">
        <f t="shared" si="627"/>
        <v/>
      </c>
      <c r="UX64" s="36" t="str">
        <f t="shared" si="191"/>
        <v/>
      </c>
      <c r="UY64" s="36" t="str">
        <f t="shared" si="628"/>
        <v/>
      </c>
      <c r="VA64" s="36" t="str">
        <f t="shared" si="192"/>
        <v/>
      </c>
      <c r="VB64" s="36" t="str">
        <f t="shared" si="629"/>
        <v/>
      </c>
      <c r="VD64" s="36" t="str">
        <f t="shared" si="193"/>
        <v/>
      </c>
      <c r="VE64" s="36" t="str">
        <f t="shared" si="630"/>
        <v/>
      </c>
      <c r="VH64" s="36" t="str">
        <f t="shared" si="194"/>
        <v/>
      </c>
      <c r="VI64" s="36" t="str">
        <f t="shared" si="631"/>
        <v/>
      </c>
      <c r="VK64" s="36" t="str">
        <f t="shared" si="195"/>
        <v/>
      </c>
      <c r="VL64" s="36" t="str">
        <f t="shared" si="632"/>
        <v/>
      </c>
      <c r="VN64" s="36" t="str">
        <f t="shared" si="196"/>
        <v/>
      </c>
      <c r="VO64" s="36" t="str">
        <f t="shared" si="633"/>
        <v/>
      </c>
      <c r="VQ64" s="36" t="str">
        <f t="shared" si="197"/>
        <v/>
      </c>
      <c r="VR64" s="36" t="str">
        <f t="shared" si="634"/>
        <v/>
      </c>
      <c r="VT64" s="36" t="str">
        <f t="shared" si="198"/>
        <v/>
      </c>
      <c r="VU64" s="36" t="str">
        <f t="shared" si="635"/>
        <v/>
      </c>
      <c r="VY64" s="33" t="str">
        <f t="shared" si="243"/>
        <v/>
      </c>
      <c r="WB64" s="36" t="str">
        <f t="shared" si="199"/>
        <v/>
      </c>
      <c r="WC64" s="33" t="str">
        <f t="shared" si="200"/>
        <v/>
      </c>
      <c r="WD64" s="32"/>
      <c r="WE64" s="32"/>
      <c r="WF64" s="36" t="str">
        <f t="shared" si="201"/>
        <v/>
      </c>
      <c r="WG64" s="33" t="str">
        <f t="shared" si="202"/>
        <v/>
      </c>
      <c r="WH64" s="32"/>
      <c r="WI64" s="32"/>
      <c r="WJ64" s="36" t="str">
        <f t="shared" si="203"/>
        <v/>
      </c>
      <c r="WK64" s="33" t="str">
        <f t="shared" si="204"/>
        <v/>
      </c>
      <c r="WL64" s="32"/>
      <c r="WM64" s="32"/>
      <c r="WN64" s="36" t="str">
        <f t="shared" si="205"/>
        <v/>
      </c>
      <c r="WO64" s="33" t="str">
        <f t="shared" si="206"/>
        <v/>
      </c>
      <c r="WP64" s="33"/>
      <c r="WQ64" s="32"/>
      <c r="WR64" s="36" t="str">
        <f t="shared" si="207"/>
        <v/>
      </c>
      <c r="WS64" s="33" t="str">
        <f t="shared" si="208"/>
        <v/>
      </c>
      <c r="WU64" s="33" t="str">
        <f t="shared" si="636"/>
        <v/>
      </c>
      <c r="WV64" s="33" t="str">
        <f t="shared" si="637"/>
        <v/>
      </c>
      <c r="WW64" s="33" t="str">
        <f t="shared" si="638"/>
        <v/>
      </c>
      <c r="WX64" s="33" t="str">
        <f t="shared" si="639"/>
        <v/>
      </c>
      <c r="WY64" s="33" t="str">
        <f t="shared" si="640"/>
        <v/>
      </c>
      <c r="WZ64" s="33" t="str">
        <f t="shared" si="641"/>
        <v/>
      </c>
      <c r="XA64" s="33" t="str">
        <f t="shared" si="642"/>
        <v/>
      </c>
      <c r="XB64" s="33" t="str">
        <f t="shared" si="643"/>
        <v/>
      </c>
      <c r="XC64" s="33" t="str">
        <f t="shared" si="644"/>
        <v/>
      </c>
    </row>
    <row r="65" spans="3:627" x14ac:dyDescent="0.35">
      <c r="C65" s="33" t="str">
        <f t="shared" si="21"/>
        <v/>
      </c>
      <c r="E65" s="32" t="str">
        <f t="shared" si="22"/>
        <v/>
      </c>
      <c r="F65" s="33" t="str">
        <f t="shared" si="23"/>
        <v/>
      </c>
      <c r="G65" s="33" t="str">
        <f t="shared" si="24"/>
        <v/>
      </c>
      <c r="J65" s="33" t="str">
        <f t="shared" si="25"/>
        <v/>
      </c>
      <c r="K65" s="33" t="str">
        <f t="shared" si="26"/>
        <v/>
      </c>
      <c r="L65" s="33" t="str">
        <f t="shared" si="27"/>
        <v/>
      </c>
      <c r="N65" s="33" t="str">
        <f t="shared" si="611"/>
        <v/>
      </c>
      <c r="O65" s="33" t="str">
        <f t="shared" si="612"/>
        <v/>
      </c>
      <c r="Q65" s="33" t="str">
        <f t="shared" si="28"/>
        <v/>
      </c>
      <c r="R65" s="33" t="str">
        <f t="shared" si="29"/>
        <v/>
      </c>
      <c r="U65" s="33" t="str">
        <f t="shared" si="30"/>
        <v/>
      </c>
      <c r="V65" s="33" t="str">
        <f t="shared" si="31"/>
        <v/>
      </c>
      <c r="X65" s="32"/>
      <c r="Y65" s="33" t="str">
        <f>IF(ISBLANK(X65),"",VLOOKUP(X65,resource_type!A:C,3,FALSE))</f>
        <v/>
      </c>
      <c r="Z65" s="33" t="str">
        <f>IF(ISBLANK(X65),"",VLOOKUP(X65,resource_type!A:C,2,FALSE))</f>
        <v/>
      </c>
      <c r="AA65" s="33" t="str">
        <f t="shared" si="32"/>
        <v/>
      </c>
      <c r="AB65" s="33" t="str">
        <f t="shared" si="33"/>
        <v/>
      </c>
      <c r="AC65" s="32"/>
      <c r="AD65" s="33" t="str">
        <f>IF(ISBLANK(AC65),"",VLOOKUP(AC65,resource_type!A:C,3,FALSE))</f>
        <v/>
      </c>
      <c r="AE65" s="32"/>
      <c r="AF65" s="33" t="str">
        <f>IF(ISBLANK(AE65),"",VLOOKUP(AE65,resource_type!A:C,3,FALSE))</f>
        <v/>
      </c>
      <c r="AH65" s="32"/>
      <c r="AI65" s="33" t="str">
        <f t="shared" si="34"/>
        <v/>
      </c>
      <c r="AJ65" s="32"/>
      <c r="AK65" s="33" t="str">
        <f t="shared" si="35"/>
        <v/>
      </c>
      <c r="AL65" s="32"/>
      <c r="AM65" s="33" t="str">
        <f t="shared" si="36"/>
        <v/>
      </c>
      <c r="AP65" s="36" t="str">
        <f t="shared" si="244"/>
        <v/>
      </c>
      <c r="AQ65" s="36" t="str">
        <f t="shared" si="245"/>
        <v/>
      </c>
      <c r="AT65" s="33" t="str">
        <f t="shared" si="222"/>
        <v/>
      </c>
      <c r="AU65" s="33" t="str">
        <f t="shared" si="38"/>
        <v/>
      </c>
      <c r="AV65" s="33" t="str">
        <f t="shared" si="39"/>
        <v/>
      </c>
      <c r="AW65" s="32"/>
      <c r="AX65" s="33" t="str">
        <f>IF(ISBLANK(AW65),"",VLOOKUP(AW65,role!A:E,2,FALSE))</f>
        <v/>
      </c>
      <c r="AY65" s="33" t="str">
        <f>IF(ISBLANK(AW65),"",VLOOKUP(AW65,role!A:E,3,FALSE))</f>
        <v/>
      </c>
      <c r="AZ65" s="33" t="str">
        <f>IF(ISBLANK(AW65),"",VLOOKUP(AW65,role!A:E,4,FALSE))</f>
        <v/>
      </c>
      <c r="BA65" s="33" t="str">
        <f>IF(ISBLANK(AW65),"",VLOOKUP(AW65,role!A:E,5,FALSE))</f>
        <v/>
      </c>
      <c r="BL65" s="33" t="str">
        <f t="shared" si="223"/>
        <v/>
      </c>
      <c r="BM65" s="33" t="str">
        <f t="shared" si="224"/>
        <v/>
      </c>
      <c r="BN65" s="33" t="str">
        <f t="shared" si="225"/>
        <v/>
      </c>
      <c r="BO65" s="32"/>
      <c r="BP65" s="33" t="str">
        <f>IF(ISBLANK(BO65),"",VLOOKUP(BO65,role!A:E,2,FALSE))</f>
        <v/>
      </c>
      <c r="BQ65" s="33" t="str">
        <f>IF(ISBLANK(BO65),"",VLOOKUP(BO65,role!A:E,3,FALSE))</f>
        <v/>
      </c>
      <c r="BR65" s="33" t="str">
        <f>IF(ISBLANK(BO65),"",VLOOKUP(BO65,role!A:E,4,FALSE))</f>
        <v/>
      </c>
      <c r="BS65" s="33" t="str">
        <f>IF(ISBLANK(BO65),"",VLOOKUP(BO65,role!A:E,5,FALSE))</f>
        <v/>
      </c>
      <c r="CD65" s="33" t="str">
        <f t="shared" si="40"/>
        <v/>
      </c>
      <c r="CE65" s="33" t="str">
        <f t="shared" si="41"/>
        <v/>
      </c>
      <c r="CF65" s="33" t="str">
        <f t="shared" si="42"/>
        <v/>
      </c>
      <c r="CG65" s="32"/>
      <c r="CH65" s="33" t="str">
        <f>IF(ISBLANK(CG65),"",VLOOKUP(CG65,role!A:E,2,FALSE))</f>
        <v/>
      </c>
      <c r="CI65" s="33" t="str">
        <f>IF(ISBLANK(CG65),"",VLOOKUP(CG65,role!A:E,3,FALSE))</f>
        <v/>
      </c>
      <c r="CJ65" s="33" t="str">
        <f>IF(ISBLANK(CG65),"",VLOOKUP(CG65,role!A:E,4,FALSE))</f>
        <v/>
      </c>
      <c r="CK65" s="33" t="str">
        <f>IF(ISBLANK(CG65),"",VLOOKUP(CG65,role!A:E,5,FALSE))</f>
        <v/>
      </c>
      <c r="CR65" s="32"/>
      <c r="CS65" s="32"/>
      <c r="CT65" s="41"/>
      <c r="CU65" s="32"/>
      <c r="CV65" s="33" t="str">
        <f t="shared" si="43"/>
        <v/>
      </c>
      <c r="CW65" s="33" t="str">
        <f t="shared" si="44"/>
        <v/>
      </c>
      <c r="CX65" s="33" t="str">
        <f t="shared" si="45"/>
        <v/>
      </c>
      <c r="CY65" s="32"/>
      <c r="CZ65" s="33" t="str">
        <f>IF(ISBLANK(CY65),"",VLOOKUP(CY65,role!A:E,2,FALSE))</f>
        <v/>
      </c>
      <c r="DA65" s="33" t="str">
        <f>IF(ISBLANK(CY65),"",VLOOKUP(CY65,role!A:E,3,FALSE))</f>
        <v/>
      </c>
      <c r="DB65" s="33" t="str">
        <f>IF(ISBLANK(CY65),"",VLOOKUP(CY65,role!A:E,4,FALSE))</f>
        <v/>
      </c>
      <c r="DC65" s="33" t="str">
        <f>IF(ISBLANK(CY65),"",VLOOKUP(CY65,role!A:E,5,FALSE))</f>
        <v/>
      </c>
      <c r="DJ65" s="32"/>
      <c r="DK65" s="32"/>
      <c r="DL65" s="41"/>
      <c r="DM65" s="32"/>
      <c r="DN65" s="33" t="str">
        <f t="shared" si="46"/>
        <v/>
      </c>
      <c r="DO65" s="33" t="str">
        <f t="shared" si="47"/>
        <v/>
      </c>
      <c r="DP65" s="33" t="str">
        <f t="shared" si="48"/>
        <v/>
      </c>
      <c r="DQ65" s="32"/>
      <c r="DR65" s="33" t="str">
        <f>IF(ISBLANK(DQ65),"",VLOOKUP(DQ65,role!A:E,2,FALSE))</f>
        <v/>
      </c>
      <c r="DS65" s="33" t="str">
        <f>IF(ISBLANK(DQ65),"",VLOOKUP(DQ65,role!A:E,3,FALSE))</f>
        <v/>
      </c>
      <c r="DT65" s="33" t="str">
        <f>IF(ISBLANK(DQ65),"",VLOOKUP(DQ65,role!A:E,4,FALSE))</f>
        <v/>
      </c>
      <c r="DU65" s="33" t="str">
        <f>IF(ISBLANK(DQ65),"",VLOOKUP(DQ65,role!A:E,5,FALSE))</f>
        <v/>
      </c>
      <c r="EB65" s="32"/>
      <c r="EC65" s="32"/>
      <c r="ED65" s="34"/>
      <c r="EE65" s="32"/>
      <c r="EF65" s="32"/>
      <c r="EG65" s="33" t="str">
        <f t="shared" si="49"/>
        <v/>
      </c>
      <c r="EH65" s="33" t="str">
        <f t="shared" si="50"/>
        <v/>
      </c>
      <c r="EI65" s="33" t="str">
        <f t="shared" si="51"/>
        <v/>
      </c>
      <c r="EJ65" s="32"/>
      <c r="EK65" s="33" t="str">
        <f>IF(ISBLANK(EJ65),"",VLOOKUP(EJ65,role!A:E,2,FALSE))</f>
        <v/>
      </c>
      <c r="EL65" s="33" t="str">
        <f>IF(ISBLANK(EJ65),"",VLOOKUP(EJ65,role!A:E,3,FALSE))</f>
        <v/>
      </c>
      <c r="EM65" s="33" t="str">
        <f>IF(ISBLANK(EJ65),"",VLOOKUP(EJ65,role!A:E,4,FALSE))</f>
        <v/>
      </c>
      <c r="EN65" s="33" t="str">
        <f>IF(ISBLANK(EJ65),"",VLOOKUP(EJ65,role!A:E,5,FALSE))</f>
        <v/>
      </c>
      <c r="EU65" s="32"/>
      <c r="EV65" s="32"/>
      <c r="EW65" s="41"/>
      <c r="EX65" s="32"/>
      <c r="EY65" s="33" t="str">
        <f t="shared" si="52"/>
        <v/>
      </c>
      <c r="EZ65" s="33" t="str">
        <f t="shared" si="53"/>
        <v/>
      </c>
      <c r="FA65" s="33" t="str">
        <f t="shared" si="54"/>
        <v/>
      </c>
      <c r="FB65" s="32"/>
      <c r="FC65" s="33" t="str">
        <f>IF(ISBLANK(FB65),"",VLOOKUP(FB65,role!A:E,2,FALSE))</f>
        <v/>
      </c>
      <c r="FD65" s="33" t="str">
        <f>IF(ISBLANK(FB65),"",VLOOKUP(FB65,role!A:E,3,FALSE))</f>
        <v/>
      </c>
      <c r="FE65" s="33" t="str">
        <f>IF(ISBLANK(FB65),"",VLOOKUP(FB65,role!A:E,4,FALSE))</f>
        <v/>
      </c>
      <c r="FF65" s="33" t="str">
        <f>IF(ISBLANK(FB65),"",VLOOKUP(FB65,role!A:E,5,FALSE))</f>
        <v/>
      </c>
      <c r="FM65" s="32"/>
      <c r="FN65" s="32"/>
      <c r="FO65" s="41"/>
      <c r="FP65" s="32"/>
      <c r="FQ65" s="33" t="str">
        <f t="shared" si="55"/>
        <v/>
      </c>
      <c r="FR65" s="33" t="str">
        <f t="shared" si="56"/>
        <v/>
      </c>
      <c r="FS65" s="33" t="str">
        <f t="shared" si="57"/>
        <v/>
      </c>
      <c r="FT65" s="32"/>
      <c r="FU65" s="33" t="str">
        <f>IF(ISBLANK(FT65),"",VLOOKUP(FT65,role!A:E,2,FALSE))</f>
        <v/>
      </c>
      <c r="FV65" s="33" t="str">
        <f>IF(ISBLANK(FT65),"",VLOOKUP(FT65,role!A:E,3,FALSE))</f>
        <v/>
      </c>
      <c r="FW65" s="33" t="str">
        <f>IF(ISBLANK(FT65),"",VLOOKUP(FT65,role!A:E,4,FALSE))</f>
        <v/>
      </c>
      <c r="FX65" s="33" t="str">
        <f>IF(ISBLANK(FT65),"",VLOOKUP(FT65,role!A:E,5,FALSE))</f>
        <v/>
      </c>
      <c r="GE65" s="32"/>
      <c r="GF65" s="32"/>
      <c r="GG65" s="41"/>
      <c r="GH65" s="32"/>
      <c r="GI65" s="33" t="str">
        <f t="shared" si="58"/>
        <v/>
      </c>
      <c r="GJ65" s="33" t="str">
        <f t="shared" si="59"/>
        <v/>
      </c>
      <c r="GK65" s="33" t="str">
        <f t="shared" si="60"/>
        <v/>
      </c>
      <c r="GL65" s="32"/>
      <c r="GM65" s="33" t="str">
        <f>IF(ISBLANK(GL65),"",VLOOKUP(GL65,role!A:E,2,FALSE))</f>
        <v/>
      </c>
      <c r="GN65" s="33" t="str">
        <f>IF(ISBLANK(GL65),"",VLOOKUP(GL65,role!A:E,3,FALSE))</f>
        <v/>
      </c>
      <c r="GO65" s="33" t="str">
        <f>IF(ISBLANK(GL65),"",VLOOKUP(GL65,role!A:E,4,FALSE))</f>
        <v/>
      </c>
      <c r="GP65" s="33" t="str">
        <f>IF(ISBLANK(GL65),"",VLOOKUP(GL65,role!A:E,5,FALSE))</f>
        <v/>
      </c>
      <c r="GW65" s="32"/>
      <c r="GX65" s="32"/>
      <c r="GY65" s="41"/>
      <c r="GZ65" s="32"/>
      <c r="HA65" s="33" t="str">
        <f t="shared" si="61"/>
        <v/>
      </c>
      <c r="HB65" s="33" t="str">
        <f t="shared" si="62"/>
        <v/>
      </c>
      <c r="HC65" s="33" t="str">
        <f t="shared" si="63"/>
        <v/>
      </c>
      <c r="HD65" s="32"/>
      <c r="HE65" s="33" t="str">
        <f>IF(ISBLANK(HD65),"",VLOOKUP(HD65,role!A:E,2,FALSE))</f>
        <v/>
      </c>
      <c r="HF65" s="33" t="str">
        <f>IF(ISBLANK(HD65),"",VLOOKUP(HD65,role!A:E,3,FALSE))</f>
        <v/>
      </c>
      <c r="HG65" s="33" t="str">
        <f>IF(ISBLANK(HD65),"",VLOOKUP(HD65,role!A:E,4,FALSE))</f>
        <v/>
      </c>
      <c r="HH65" s="33" t="str">
        <f>IF(ISBLANK(HD65),"",VLOOKUP(HD65,role!A:E,5,FALSE))</f>
        <v/>
      </c>
      <c r="HO65" s="32"/>
      <c r="HP65" s="32"/>
      <c r="HQ65" s="34"/>
      <c r="HR65" s="32"/>
      <c r="HS65" s="32"/>
      <c r="HT65" s="33" t="str">
        <f t="shared" si="64"/>
        <v/>
      </c>
      <c r="HU65" s="33" t="str">
        <f t="shared" si="65"/>
        <v/>
      </c>
      <c r="HV65" s="33" t="str">
        <f t="shared" si="66"/>
        <v/>
      </c>
      <c r="HW65" s="32"/>
      <c r="HX65" s="33" t="str">
        <f>IF(ISBLANK(HW65),"",VLOOKUP(HW65,role!A:E,2,FALSE))</f>
        <v/>
      </c>
      <c r="HY65" s="33" t="str">
        <f>IF(ISBLANK(HW65),"",VLOOKUP(HW65,role!A:E,3,FALSE))</f>
        <v/>
      </c>
      <c r="HZ65" s="33" t="str">
        <f>IF(ISBLANK(HW65),"",VLOOKUP(HW65,role!A:E,4,FALSE))</f>
        <v/>
      </c>
      <c r="IA65" s="33" t="str">
        <f>IF(ISBLANK(HW65),"",VLOOKUP(HW65,role!A:E,5,FALSE))</f>
        <v/>
      </c>
      <c r="IH65" s="32"/>
      <c r="II65" s="32"/>
      <c r="IJ65" s="41"/>
      <c r="IK65" s="32"/>
      <c r="IL65" s="33" t="str">
        <f t="shared" si="67"/>
        <v/>
      </c>
      <c r="IM65" s="33" t="str">
        <f t="shared" si="68"/>
        <v/>
      </c>
      <c r="IN65" s="33" t="str">
        <f t="shared" si="69"/>
        <v/>
      </c>
      <c r="IO65" s="32"/>
      <c r="IP65" s="33" t="str">
        <f>IF(ISBLANK(IO65),"",VLOOKUP(IO65,role!A:E,2,FALSE))</f>
        <v/>
      </c>
      <c r="IQ65" s="33" t="str">
        <f>IF(ISBLANK(IO65),"",VLOOKUP(IO65,role!A:E,3,FALSE))</f>
        <v/>
      </c>
      <c r="IR65" s="33" t="str">
        <f>IF(ISBLANK(IO65),"",VLOOKUP(IO65,role!A:E,4,FALSE))</f>
        <v/>
      </c>
      <c r="IS65" s="33" t="str">
        <f>IF(ISBLANK(IO65),"",VLOOKUP(IO65,role!A:E,5,FALSE))</f>
        <v/>
      </c>
      <c r="IZ65" s="32"/>
      <c r="JA65" s="32"/>
      <c r="JB65" s="41"/>
      <c r="JC65" s="32"/>
      <c r="JD65" s="33" t="str">
        <f t="shared" si="70"/>
        <v/>
      </c>
      <c r="JE65" s="33" t="str">
        <f t="shared" si="71"/>
        <v/>
      </c>
      <c r="JF65" s="33" t="str">
        <f t="shared" si="72"/>
        <v/>
      </c>
      <c r="JG65" s="32"/>
      <c r="JH65" s="33" t="str">
        <f>IF(ISBLANK(JG65),"",VLOOKUP(JG65,role!A:E,2,FALSE))</f>
        <v/>
      </c>
      <c r="JI65" s="33" t="str">
        <f>IF(ISBLANK(JG65),"",VLOOKUP(JG65,role!A:E,3,FALSE))</f>
        <v/>
      </c>
      <c r="JJ65" s="33" t="str">
        <f>IF(ISBLANK(JG65),"",VLOOKUP(JG65,role!A:E,4,FALSE))</f>
        <v/>
      </c>
      <c r="JK65" s="33" t="str">
        <f>IF(ISBLANK(JG65),"",VLOOKUP(JG65,role!A:E,5,FALSE))</f>
        <v/>
      </c>
      <c r="JR65" s="32"/>
      <c r="JS65" s="32"/>
      <c r="JT65" s="41"/>
      <c r="JU65" s="32"/>
      <c r="JV65" s="33" t="str">
        <f t="shared" si="73"/>
        <v/>
      </c>
      <c r="JW65" s="33" t="str">
        <f t="shared" si="74"/>
        <v/>
      </c>
      <c r="JX65" s="33" t="str">
        <f t="shared" si="75"/>
        <v/>
      </c>
      <c r="JY65" s="32"/>
      <c r="JZ65" s="33" t="str">
        <f>IF(ISBLANK(JY65),"",VLOOKUP(JY65,role!A:E,2,FALSE))</f>
        <v/>
      </c>
      <c r="KA65" s="33" t="str">
        <f>IF(ISBLANK(JY65),"",VLOOKUP(JY65,role!A:E,3,FALSE))</f>
        <v/>
      </c>
      <c r="KB65" s="33" t="str">
        <f>IF(ISBLANK(JY65),"",VLOOKUP(JY65,role!A:E,4,FALSE))</f>
        <v/>
      </c>
      <c r="KC65" s="33" t="str">
        <f>IF(ISBLANK(JY65),"",VLOOKUP(JY65,role!A:E,5,FALSE))</f>
        <v/>
      </c>
      <c r="KJ65" s="32"/>
      <c r="KK65" s="32"/>
      <c r="KL65" s="41"/>
      <c r="KM65" s="32"/>
      <c r="KN65" s="33" t="str">
        <f t="shared" si="76"/>
        <v/>
      </c>
      <c r="KO65" s="33" t="str">
        <f t="shared" si="77"/>
        <v/>
      </c>
      <c r="KP65" s="33" t="str">
        <f t="shared" si="78"/>
        <v/>
      </c>
      <c r="KQ65" s="32"/>
      <c r="KR65" s="33" t="str">
        <f>IF(ISBLANK(KQ65),"",VLOOKUP(KQ65,role!A:E,2,FALSE))</f>
        <v/>
      </c>
      <c r="KS65" s="33" t="str">
        <f>IF(ISBLANK(KQ65),"",VLOOKUP(KQ65,role!A:E,3,FALSE))</f>
        <v/>
      </c>
      <c r="KT65" s="33" t="str">
        <f>IF(ISBLANK(KQ65),"",VLOOKUP(KQ65,role!A:E,4,FALSE))</f>
        <v/>
      </c>
      <c r="KU65" s="33" t="str">
        <f>IF(ISBLANK(KQ65),"",VLOOKUP(KQ65,role!A:E,5,FALSE))</f>
        <v/>
      </c>
      <c r="LB65" s="32"/>
      <c r="LC65" s="32"/>
      <c r="LD65" s="41"/>
      <c r="LE65" s="32"/>
      <c r="LF65" s="33" t="str">
        <f t="shared" si="79"/>
        <v/>
      </c>
      <c r="LG65" s="33" t="str">
        <f t="shared" si="80"/>
        <v/>
      </c>
      <c r="LH65" s="33" t="str">
        <f t="shared" si="81"/>
        <v/>
      </c>
      <c r="LI65" s="32"/>
      <c r="LJ65" s="33" t="str">
        <f>IF(ISBLANK(LI65),"",VLOOKUP(LI65,role!A:E,2,FALSE))</f>
        <v/>
      </c>
      <c r="LK65" s="33" t="str">
        <f>IF(ISBLANK(LI65),"",VLOOKUP(LI65,role!A:E,3,FALSE))</f>
        <v/>
      </c>
      <c r="LL65" s="33" t="str">
        <f>IF(ISBLANK(LI65),"",VLOOKUP(LI65,role!A:E,4,FALSE))</f>
        <v/>
      </c>
      <c r="LM65" s="33" t="str">
        <f>IF(ISBLANK(LI65),"",VLOOKUP(LI65,role!A:E,5,FALSE))</f>
        <v/>
      </c>
      <c r="LT65" s="32"/>
      <c r="LU65" s="32"/>
      <c r="LV65" s="41"/>
      <c r="LW65" s="32"/>
      <c r="LX65" s="33" t="str">
        <f t="shared" si="82"/>
        <v/>
      </c>
      <c r="LY65" s="33" t="str">
        <f t="shared" si="83"/>
        <v/>
      </c>
      <c r="LZ65" s="33" t="str">
        <f t="shared" si="84"/>
        <v/>
      </c>
      <c r="MA65" s="32"/>
      <c r="MB65" s="33" t="str">
        <f>IF(ISBLANK(MA65),"",VLOOKUP(MA65,role!A:E,2,FALSE))</f>
        <v/>
      </c>
      <c r="MC65" s="33" t="str">
        <f>IF(ISBLANK(MA65),"",VLOOKUP(MA65,role!A:E,3,FALSE))</f>
        <v/>
      </c>
      <c r="MD65" s="33" t="str">
        <f>IF(ISBLANK(MA65),"",VLOOKUP(MA65,role!A:E,4,FALSE))</f>
        <v/>
      </c>
      <c r="ME65" s="33" t="str">
        <f>IF(ISBLANK(MA65),"",VLOOKUP(MA65,role!A:E,5,FALSE))</f>
        <v/>
      </c>
      <c r="ML65" s="32"/>
      <c r="MM65" s="32"/>
      <c r="MN65" s="41"/>
      <c r="MO65" s="32"/>
      <c r="MP65" s="33" t="str">
        <f t="shared" si="85"/>
        <v/>
      </c>
      <c r="MQ65" s="33" t="str">
        <f t="shared" si="86"/>
        <v/>
      </c>
      <c r="MR65" s="33" t="str">
        <f t="shared" si="87"/>
        <v/>
      </c>
      <c r="MS65" s="32"/>
      <c r="MT65" s="33" t="str">
        <f>IF(ISBLANK(MS65),"",VLOOKUP(MS65,role!A:E,2,FALSE))</f>
        <v/>
      </c>
      <c r="MU65" s="33" t="str">
        <f>IF(ISBLANK(MS65),"",VLOOKUP(MS65,role!A:E,3,FALSE))</f>
        <v/>
      </c>
      <c r="MV65" s="33" t="str">
        <f>IF(ISBLANK(MS65),"",VLOOKUP(MS65,role!A:E,4,FALSE))</f>
        <v/>
      </c>
      <c r="MW65" s="33" t="str">
        <f>IF(ISBLANK(MS65),"",VLOOKUP(MS65,role!A:E,5,FALSE))</f>
        <v/>
      </c>
      <c r="ND65" s="32"/>
      <c r="NE65" s="32"/>
      <c r="NF65" s="41"/>
      <c r="NG65" s="32"/>
      <c r="NH65" s="33" t="str">
        <f t="shared" si="88"/>
        <v/>
      </c>
      <c r="NI65" s="33" t="str">
        <f t="shared" si="89"/>
        <v/>
      </c>
      <c r="NJ65" s="33" t="str">
        <f t="shared" si="90"/>
        <v/>
      </c>
      <c r="NK65" s="32"/>
      <c r="NL65" s="33" t="str">
        <f>IF(ISBLANK(NK65),"",VLOOKUP(NK65,role!A:E,2,FALSE))</f>
        <v/>
      </c>
      <c r="NM65" s="33" t="str">
        <f>IF(ISBLANK(NK65),"",VLOOKUP(NK65,role!A:E,3,FALSE))</f>
        <v/>
      </c>
      <c r="NN65" s="33" t="str">
        <f>IF(ISBLANK(NK65),"",VLOOKUP(NK65,role!A:E,4,FALSE))</f>
        <v/>
      </c>
      <c r="NO65" s="33" t="str">
        <f>IF(ISBLANK(NK65),"",VLOOKUP(NK65,role!A:E,5,FALSE))</f>
        <v/>
      </c>
      <c r="NV65" s="32"/>
      <c r="NW65" s="32"/>
      <c r="NX65" s="41"/>
      <c r="NY65" s="32"/>
      <c r="NZ65" s="33" t="str">
        <f t="shared" si="91"/>
        <v/>
      </c>
      <c r="OA65" s="33" t="str">
        <f t="shared" si="92"/>
        <v/>
      </c>
      <c r="OB65" s="33" t="str">
        <f t="shared" si="93"/>
        <v/>
      </c>
      <c r="OC65" s="32"/>
      <c r="OD65" s="33" t="str">
        <f>IF(ISBLANK(OC65),"",VLOOKUP(OC65,role!A:E,2,FALSE))</f>
        <v/>
      </c>
      <c r="OE65" s="33" t="str">
        <f>IF(ISBLANK(OC65),"",VLOOKUP(OC65,role!A:E,3,FALSE))</f>
        <v/>
      </c>
      <c r="OF65" s="33" t="str">
        <f>IF(ISBLANK(OC65),"",VLOOKUP(OC65,role!A:E,4,FALSE))</f>
        <v/>
      </c>
      <c r="OG65" s="33" t="str">
        <f>IF(ISBLANK(OC65),"",VLOOKUP(OC65,role!A:E,5,FALSE))</f>
        <v/>
      </c>
      <c r="OR65" s="36" t="str">
        <f t="shared" si="94"/>
        <v/>
      </c>
      <c r="OS65" s="33" t="str">
        <f t="shared" si="95"/>
        <v/>
      </c>
      <c r="OT65" s="33" t="str">
        <f t="shared" si="226"/>
        <v/>
      </c>
      <c r="OU65" s="33" t="str">
        <f t="shared" si="227"/>
        <v/>
      </c>
      <c r="OV65" s="33" t="str">
        <f t="shared" si="228"/>
        <v/>
      </c>
      <c r="OW65" s="33" t="str">
        <f t="shared" si="229"/>
        <v/>
      </c>
      <c r="OY65" s="36" t="str">
        <f t="shared" si="100"/>
        <v/>
      </c>
      <c r="OZ65" s="33" t="str">
        <f t="shared" si="101"/>
        <v/>
      </c>
      <c r="PA65" s="33" t="str">
        <f t="shared" si="102"/>
        <v/>
      </c>
      <c r="PB65" s="33" t="str">
        <f t="shared" si="103"/>
        <v/>
      </c>
      <c r="PC65" s="33" t="str">
        <f t="shared" si="104"/>
        <v/>
      </c>
      <c r="PD65" s="33" t="str">
        <f t="shared" si="105"/>
        <v/>
      </c>
      <c r="PF65" s="36" t="str">
        <f t="shared" si="106"/>
        <v/>
      </c>
      <c r="PG65" s="33" t="str">
        <f t="shared" si="107"/>
        <v/>
      </c>
      <c r="PH65" s="33" t="str">
        <f t="shared" si="108"/>
        <v/>
      </c>
      <c r="PI65" s="33" t="str">
        <f t="shared" si="109"/>
        <v/>
      </c>
      <c r="PJ65" s="33" t="str">
        <f t="shared" si="110"/>
        <v/>
      </c>
      <c r="PK65" s="33" t="str">
        <f t="shared" si="111"/>
        <v/>
      </c>
      <c r="PM65" s="36" t="str">
        <f t="shared" si="112"/>
        <v/>
      </c>
      <c r="PN65" s="33" t="str">
        <f t="shared" si="113"/>
        <v/>
      </c>
      <c r="PO65" s="33" t="str">
        <f t="shared" si="114"/>
        <v/>
      </c>
      <c r="PP65" s="33" t="str">
        <f t="shared" si="115"/>
        <v/>
      </c>
      <c r="PQ65" s="33" t="str">
        <f t="shared" si="116"/>
        <v/>
      </c>
      <c r="PR65" s="33" t="str">
        <f t="shared" si="117"/>
        <v/>
      </c>
      <c r="PT65" s="36" t="str">
        <f t="shared" si="118"/>
        <v/>
      </c>
      <c r="PU65" s="33" t="str">
        <f t="shared" si="119"/>
        <v/>
      </c>
      <c r="PV65" s="33" t="str">
        <f t="shared" si="120"/>
        <v/>
      </c>
      <c r="PW65" s="33" t="str">
        <f t="shared" si="121"/>
        <v/>
      </c>
      <c r="PX65" s="33" t="str">
        <f t="shared" si="122"/>
        <v/>
      </c>
      <c r="PY65" s="33" t="str">
        <f t="shared" si="123"/>
        <v/>
      </c>
      <c r="QB65" s="36" t="str">
        <f t="shared" si="124"/>
        <v/>
      </c>
      <c r="QC65" s="33" t="str">
        <f t="shared" si="125"/>
        <v/>
      </c>
      <c r="QD65" s="33" t="str">
        <f t="shared" si="126"/>
        <v/>
      </c>
      <c r="QE65" s="33" t="str">
        <f t="shared" si="127"/>
        <v/>
      </c>
      <c r="QF65" s="33" t="str">
        <f t="shared" si="128"/>
        <v/>
      </c>
      <c r="QG65" s="33" t="str">
        <f t="shared" si="129"/>
        <v/>
      </c>
      <c r="QI65" s="36" t="str">
        <f t="shared" si="130"/>
        <v/>
      </c>
      <c r="QJ65" s="33" t="str">
        <f t="shared" si="131"/>
        <v/>
      </c>
      <c r="QK65" s="33" t="str">
        <f t="shared" si="132"/>
        <v/>
      </c>
      <c r="QL65" s="33" t="str">
        <f t="shared" si="133"/>
        <v/>
      </c>
      <c r="QM65" s="33" t="str">
        <f t="shared" si="134"/>
        <v/>
      </c>
      <c r="QN65" s="33" t="str">
        <f t="shared" si="135"/>
        <v/>
      </c>
      <c r="QP65" s="36" t="str">
        <f t="shared" si="136"/>
        <v/>
      </c>
      <c r="QQ65" s="33" t="str">
        <f t="shared" si="137"/>
        <v/>
      </c>
      <c r="QR65" s="33" t="str">
        <f t="shared" si="138"/>
        <v/>
      </c>
      <c r="QS65" s="33" t="str">
        <f t="shared" si="139"/>
        <v/>
      </c>
      <c r="QT65" s="33" t="str">
        <f t="shared" si="140"/>
        <v/>
      </c>
      <c r="QU65" s="33" t="str">
        <f t="shared" si="141"/>
        <v/>
      </c>
      <c r="QW65" s="36" t="str">
        <f t="shared" si="142"/>
        <v/>
      </c>
      <c r="QX65" s="33" t="str">
        <f t="shared" si="143"/>
        <v/>
      </c>
      <c r="QY65" s="33" t="str">
        <f t="shared" si="144"/>
        <v/>
      </c>
      <c r="QZ65" s="33" t="str">
        <f t="shared" si="145"/>
        <v/>
      </c>
      <c r="RA65" s="33" t="str">
        <f t="shared" si="146"/>
        <v/>
      </c>
      <c r="RB65" s="33" t="str">
        <f t="shared" si="147"/>
        <v/>
      </c>
      <c r="RD65" s="36" t="str">
        <f t="shared" si="148"/>
        <v/>
      </c>
      <c r="RE65" s="33" t="str">
        <f t="shared" si="149"/>
        <v/>
      </c>
      <c r="RF65" s="33" t="str">
        <f t="shared" si="150"/>
        <v/>
      </c>
      <c r="RG65" s="33" t="str">
        <f t="shared" si="151"/>
        <v/>
      </c>
      <c r="RH65" s="33" t="str">
        <f t="shared" si="152"/>
        <v/>
      </c>
      <c r="RI65" s="33" t="str">
        <f t="shared" si="153"/>
        <v/>
      </c>
      <c r="RM65" s="33" t="str">
        <f t="shared" si="154"/>
        <v/>
      </c>
      <c r="RO65" s="33" t="str">
        <f t="shared" si="155"/>
        <v/>
      </c>
      <c r="RQ65" s="33" t="str">
        <f t="shared" si="156"/>
        <v/>
      </c>
      <c r="RS65" s="33" t="str">
        <f t="shared" si="156"/>
        <v/>
      </c>
      <c r="RU65" s="33" t="str">
        <f t="shared" ref="RU65" si="1009">IF(ISBLANK(RT65),"","topic")</f>
        <v/>
      </c>
      <c r="RW65" s="33" t="str">
        <f t="shared" ref="RW65" si="1010">IF(ISBLANK(RV65),"","topic")</f>
        <v/>
      </c>
      <c r="RY65" s="33" t="str">
        <f t="shared" ref="RY65" si="1011">IF(ISBLANK(RX65),"","topic")</f>
        <v/>
      </c>
      <c r="SA65" s="33" t="str">
        <f t="shared" ref="SA65" si="1012">IF(ISBLANK(RZ65),"","topic")</f>
        <v/>
      </c>
      <c r="SC65" s="33" t="str">
        <f t="shared" ref="SC65" si="1013">IF(ISBLANK(SB65),"","topic")</f>
        <v/>
      </c>
      <c r="SE65" s="33" t="str">
        <f t="shared" ref="SE65" si="1014">IF(ISBLANK(SD65),"","topic")</f>
        <v/>
      </c>
      <c r="SG65" s="33" t="str">
        <f t="shared" ref="SG65" si="1015">IF(ISBLANK(SF65),"","topic")</f>
        <v/>
      </c>
      <c r="SJ65" s="33" t="str">
        <f t="shared" si="164"/>
        <v/>
      </c>
      <c r="SL65" s="33" t="str">
        <f t="shared" si="165"/>
        <v/>
      </c>
      <c r="SN65" s="33" t="str">
        <f t="shared" si="166"/>
        <v/>
      </c>
      <c r="SP65" s="33" t="str">
        <f t="shared" si="167"/>
        <v/>
      </c>
      <c r="SR65" s="33" t="str">
        <f t="shared" si="168"/>
        <v/>
      </c>
      <c r="SU65" s="33" t="str">
        <f t="shared" si="169"/>
        <v/>
      </c>
      <c r="SW65" s="33" t="str">
        <f t="shared" si="169"/>
        <v/>
      </c>
      <c r="SY65" s="33" t="str">
        <f t="shared" si="169"/>
        <v/>
      </c>
      <c r="TA65" s="33" t="str">
        <f t="shared" si="169"/>
        <v/>
      </c>
      <c r="TC65" s="33" t="str">
        <f t="shared" si="170"/>
        <v/>
      </c>
      <c r="TF65" s="33" t="str">
        <f t="shared" si="171"/>
        <v/>
      </c>
      <c r="TH65" s="33" t="str">
        <f t="shared" si="171"/>
        <v/>
      </c>
      <c r="TJ65" s="33" t="str">
        <f t="shared" ref="TJ65" si="1016">IF(ISBLANK(TI65),"","geographic")</f>
        <v/>
      </c>
      <c r="TL65" s="33" t="str">
        <f t="shared" ref="TL65" si="1017">IF(ISBLANK(TK65),"","geographic")</f>
        <v/>
      </c>
      <c r="TN65" s="33" t="str">
        <f t="shared" ref="TN65" si="1018">IF(ISBLANK(TM65),"","geographic")</f>
        <v/>
      </c>
      <c r="TQ65" s="33" t="str">
        <f t="shared" si="175"/>
        <v/>
      </c>
      <c r="TS65" s="33" t="str">
        <f t="shared" si="175"/>
        <v/>
      </c>
      <c r="TU65" s="33" t="str">
        <f t="shared" ref="TU65" si="1019">IF(ISBLANK(TT65),"","temporal")</f>
        <v/>
      </c>
      <c r="TW65" s="33" t="str">
        <f t="shared" ref="TW65" si="1020">IF(ISBLANK(TV65),"","temporal")</f>
        <v/>
      </c>
      <c r="TY65" s="33" t="str">
        <f t="shared" ref="TY65" si="1021">IF(ISBLANK(TX65),"","temporal")</f>
        <v/>
      </c>
      <c r="UA65" s="32"/>
      <c r="UB65" s="33" t="str">
        <f t="shared" si="179"/>
        <v/>
      </c>
      <c r="UC65" s="33" t="str">
        <f t="shared" si="180"/>
        <v/>
      </c>
      <c r="UD65" s="32"/>
      <c r="UE65" s="33" t="str">
        <f t="shared" si="181"/>
        <v/>
      </c>
      <c r="UF65" s="33" t="str">
        <f t="shared" si="259"/>
        <v/>
      </c>
      <c r="UG65" s="32"/>
      <c r="UH65" s="33" t="str">
        <f t="shared" si="183"/>
        <v/>
      </c>
      <c r="UI65" s="33" t="str">
        <f t="shared" si="184"/>
        <v/>
      </c>
      <c r="UJ65" s="32"/>
      <c r="UK65" s="33" t="str">
        <f t="shared" si="185"/>
        <v/>
      </c>
      <c r="UL65" s="33" t="str">
        <f t="shared" si="186"/>
        <v/>
      </c>
      <c r="UM65" s="32"/>
      <c r="UN65" s="33" t="str">
        <f t="shared" si="187"/>
        <v/>
      </c>
      <c r="UO65" s="33" t="str">
        <f t="shared" si="188"/>
        <v/>
      </c>
      <c r="UR65" s="36" t="str">
        <f t="shared" si="189"/>
        <v/>
      </c>
      <c r="US65" s="36" t="str">
        <f t="shared" si="626"/>
        <v/>
      </c>
      <c r="UU65" s="36" t="str">
        <f t="shared" si="190"/>
        <v/>
      </c>
      <c r="UV65" s="36" t="str">
        <f t="shared" si="627"/>
        <v/>
      </c>
      <c r="UX65" s="36" t="str">
        <f t="shared" si="191"/>
        <v/>
      </c>
      <c r="UY65" s="36" t="str">
        <f t="shared" si="628"/>
        <v/>
      </c>
      <c r="VA65" s="36" t="str">
        <f t="shared" si="192"/>
        <v/>
      </c>
      <c r="VB65" s="36" t="str">
        <f t="shared" si="629"/>
        <v/>
      </c>
      <c r="VD65" s="36" t="str">
        <f t="shared" si="193"/>
        <v/>
      </c>
      <c r="VE65" s="36" t="str">
        <f t="shared" si="630"/>
        <v/>
      </c>
      <c r="VH65" s="36" t="str">
        <f t="shared" si="194"/>
        <v/>
      </c>
      <c r="VI65" s="36" t="str">
        <f t="shared" si="631"/>
        <v/>
      </c>
      <c r="VK65" s="36" t="str">
        <f t="shared" si="195"/>
        <v/>
      </c>
      <c r="VL65" s="36" t="str">
        <f t="shared" si="632"/>
        <v/>
      </c>
      <c r="VN65" s="36" t="str">
        <f t="shared" si="196"/>
        <v/>
      </c>
      <c r="VO65" s="36" t="str">
        <f t="shared" si="633"/>
        <v/>
      </c>
      <c r="VQ65" s="36" t="str">
        <f t="shared" si="197"/>
        <v/>
      </c>
      <c r="VR65" s="36" t="str">
        <f t="shared" si="634"/>
        <v/>
      </c>
      <c r="VT65" s="36" t="str">
        <f t="shared" si="198"/>
        <v/>
      </c>
      <c r="VU65" s="36" t="str">
        <f t="shared" si="635"/>
        <v/>
      </c>
      <c r="VY65" s="33" t="str">
        <f t="shared" si="243"/>
        <v/>
      </c>
      <c r="WB65" s="36" t="str">
        <f t="shared" si="199"/>
        <v/>
      </c>
      <c r="WC65" s="33" t="str">
        <f t="shared" si="200"/>
        <v/>
      </c>
      <c r="WD65" s="32"/>
      <c r="WE65" s="32"/>
      <c r="WF65" s="36" t="str">
        <f t="shared" si="201"/>
        <v/>
      </c>
      <c r="WG65" s="33" t="str">
        <f t="shared" si="202"/>
        <v/>
      </c>
      <c r="WH65" s="32"/>
      <c r="WI65" s="32"/>
      <c r="WJ65" s="36" t="str">
        <f t="shared" si="203"/>
        <v/>
      </c>
      <c r="WK65" s="33" t="str">
        <f t="shared" si="204"/>
        <v/>
      </c>
      <c r="WL65" s="32"/>
      <c r="WM65" s="32"/>
      <c r="WN65" s="36" t="str">
        <f t="shared" si="205"/>
        <v/>
      </c>
      <c r="WO65" s="33" t="str">
        <f t="shared" si="206"/>
        <v/>
      </c>
      <c r="WP65" s="33"/>
      <c r="WQ65" s="32"/>
      <c r="WR65" s="36" t="str">
        <f t="shared" si="207"/>
        <v/>
      </c>
      <c r="WS65" s="33" t="str">
        <f t="shared" si="208"/>
        <v/>
      </c>
      <c r="WU65" s="33" t="str">
        <f t="shared" si="636"/>
        <v/>
      </c>
      <c r="WV65" s="33" t="str">
        <f t="shared" si="637"/>
        <v/>
      </c>
      <c r="WW65" s="33" t="str">
        <f t="shared" si="638"/>
        <v/>
      </c>
      <c r="WX65" s="33" t="str">
        <f t="shared" si="639"/>
        <v/>
      </c>
      <c r="WY65" s="33" t="str">
        <f t="shared" si="640"/>
        <v/>
      </c>
      <c r="WZ65" s="33" t="str">
        <f t="shared" si="641"/>
        <v/>
      </c>
      <c r="XA65" s="33" t="str">
        <f t="shared" si="642"/>
        <v/>
      </c>
      <c r="XB65" s="33" t="str">
        <f t="shared" si="643"/>
        <v/>
      </c>
      <c r="XC65" s="33" t="str">
        <f t="shared" si="644"/>
        <v/>
      </c>
    </row>
    <row r="66" spans="3:627" x14ac:dyDescent="0.35">
      <c r="C66" s="33" t="str">
        <f t="shared" si="21"/>
        <v/>
      </c>
      <c r="E66" s="32" t="str">
        <f t="shared" si="22"/>
        <v/>
      </c>
      <c r="F66" s="33" t="str">
        <f t="shared" si="23"/>
        <v/>
      </c>
      <c r="G66" s="33" t="str">
        <f t="shared" si="24"/>
        <v/>
      </c>
      <c r="J66" s="33" t="str">
        <f t="shared" si="25"/>
        <v/>
      </c>
      <c r="K66" s="33" t="str">
        <f t="shared" si="26"/>
        <v/>
      </c>
      <c r="L66" s="33" t="str">
        <f t="shared" si="27"/>
        <v/>
      </c>
      <c r="N66" s="33" t="str">
        <f t="shared" si="611"/>
        <v/>
      </c>
      <c r="O66" s="33" t="str">
        <f t="shared" si="612"/>
        <v/>
      </c>
      <c r="Q66" s="33" t="str">
        <f t="shared" si="28"/>
        <v/>
      </c>
      <c r="R66" s="33" t="str">
        <f t="shared" si="29"/>
        <v/>
      </c>
      <c r="U66" s="33" t="str">
        <f t="shared" si="30"/>
        <v/>
      </c>
      <c r="V66" s="33" t="str">
        <f t="shared" si="31"/>
        <v/>
      </c>
      <c r="X66" s="32"/>
      <c r="Y66" s="33" t="str">
        <f>IF(ISBLANK(X66),"",VLOOKUP(X66,resource_type!A:C,3,FALSE))</f>
        <v/>
      </c>
      <c r="Z66" s="33" t="str">
        <f>IF(ISBLANK(X66),"",VLOOKUP(X66,resource_type!A:C,2,FALSE))</f>
        <v/>
      </c>
      <c r="AA66" s="33" t="str">
        <f t="shared" si="32"/>
        <v/>
      </c>
      <c r="AB66" s="33" t="str">
        <f t="shared" si="33"/>
        <v/>
      </c>
      <c r="AC66" s="32"/>
      <c r="AD66" s="33" t="str">
        <f>IF(ISBLANK(AC66),"",VLOOKUP(AC66,resource_type!A:C,3,FALSE))</f>
        <v/>
      </c>
      <c r="AE66" s="32"/>
      <c r="AF66" s="33" t="str">
        <f>IF(ISBLANK(AE66),"",VLOOKUP(AE66,resource_type!A:C,3,FALSE))</f>
        <v/>
      </c>
      <c r="AH66" s="32"/>
      <c r="AI66" s="33" t="str">
        <f t="shared" si="34"/>
        <v/>
      </c>
      <c r="AJ66" s="32"/>
      <c r="AK66" s="33" t="str">
        <f t="shared" si="35"/>
        <v/>
      </c>
      <c r="AL66" s="32"/>
      <c r="AM66" s="33" t="str">
        <f t="shared" si="36"/>
        <v/>
      </c>
      <c r="AP66" s="36" t="str">
        <f t="shared" si="244"/>
        <v/>
      </c>
      <c r="AQ66" s="36" t="str">
        <f t="shared" si="245"/>
        <v/>
      </c>
      <c r="AT66" s="33" t="str">
        <f t="shared" si="222"/>
        <v/>
      </c>
      <c r="AU66" s="33" t="str">
        <f t="shared" si="38"/>
        <v/>
      </c>
      <c r="AV66" s="33" t="str">
        <f t="shared" si="39"/>
        <v/>
      </c>
      <c r="AW66" s="32"/>
      <c r="AX66" s="33" t="str">
        <f>IF(ISBLANK(AW66),"",VLOOKUP(AW66,role!A:E,2,FALSE))</f>
        <v/>
      </c>
      <c r="AY66" s="33" t="str">
        <f>IF(ISBLANK(AW66),"",VLOOKUP(AW66,role!A:E,3,FALSE))</f>
        <v/>
      </c>
      <c r="AZ66" s="33" t="str">
        <f>IF(ISBLANK(AW66),"",VLOOKUP(AW66,role!A:E,4,FALSE))</f>
        <v/>
      </c>
      <c r="BA66" s="33" t="str">
        <f>IF(ISBLANK(AW66),"",VLOOKUP(AW66,role!A:E,5,FALSE))</f>
        <v/>
      </c>
      <c r="BL66" s="33" t="str">
        <f t="shared" si="223"/>
        <v/>
      </c>
      <c r="BM66" s="33" t="str">
        <f t="shared" si="224"/>
        <v/>
      </c>
      <c r="BN66" s="33" t="str">
        <f t="shared" si="225"/>
        <v/>
      </c>
      <c r="BO66" s="32"/>
      <c r="BP66" s="33" t="str">
        <f>IF(ISBLANK(BO66),"",VLOOKUP(BO66,role!A:E,2,FALSE))</f>
        <v/>
      </c>
      <c r="BQ66" s="33" t="str">
        <f>IF(ISBLANK(BO66),"",VLOOKUP(BO66,role!A:E,3,FALSE))</f>
        <v/>
      </c>
      <c r="BR66" s="33" t="str">
        <f>IF(ISBLANK(BO66),"",VLOOKUP(BO66,role!A:E,4,FALSE))</f>
        <v/>
      </c>
      <c r="BS66" s="33" t="str">
        <f>IF(ISBLANK(BO66),"",VLOOKUP(BO66,role!A:E,5,FALSE))</f>
        <v/>
      </c>
      <c r="CD66" s="33" t="str">
        <f t="shared" si="40"/>
        <v/>
      </c>
      <c r="CE66" s="33" t="str">
        <f t="shared" si="41"/>
        <v/>
      </c>
      <c r="CF66" s="33" t="str">
        <f t="shared" si="42"/>
        <v/>
      </c>
      <c r="CG66" s="32"/>
      <c r="CH66" s="33" t="str">
        <f>IF(ISBLANK(CG66),"",VLOOKUP(CG66,role!A:E,2,FALSE))</f>
        <v/>
      </c>
      <c r="CI66" s="33" t="str">
        <f>IF(ISBLANK(CG66),"",VLOOKUP(CG66,role!A:E,3,FALSE))</f>
        <v/>
      </c>
      <c r="CJ66" s="33" t="str">
        <f>IF(ISBLANK(CG66),"",VLOOKUP(CG66,role!A:E,4,FALSE))</f>
        <v/>
      </c>
      <c r="CK66" s="33" t="str">
        <f>IF(ISBLANK(CG66),"",VLOOKUP(CG66,role!A:E,5,FALSE))</f>
        <v/>
      </c>
      <c r="CR66" s="32"/>
      <c r="CS66" s="32"/>
      <c r="CT66" s="41"/>
      <c r="CU66" s="32"/>
      <c r="CV66" s="33" t="str">
        <f t="shared" si="43"/>
        <v/>
      </c>
      <c r="CW66" s="33" t="str">
        <f t="shared" si="44"/>
        <v/>
      </c>
      <c r="CX66" s="33" t="str">
        <f t="shared" si="45"/>
        <v/>
      </c>
      <c r="CY66" s="32"/>
      <c r="CZ66" s="33" t="str">
        <f>IF(ISBLANK(CY66),"",VLOOKUP(CY66,role!A:E,2,FALSE))</f>
        <v/>
      </c>
      <c r="DA66" s="33" t="str">
        <f>IF(ISBLANK(CY66),"",VLOOKUP(CY66,role!A:E,3,FALSE))</f>
        <v/>
      </c>
      <c r="DB66" s="33" t="str">
        <f>IF(ISBLANK(CY66),"",VLOOKUP(CY66,role!A:E,4,FALSE))</f>
        <v/>
      </c>
      <c r="DC66" s="33" t="str">
        <f>IF(ISBLANK(CY66),"",VLOOKUP(CY66,role!A:E,5,FALSE))</f>
        <v/>
      </c>
      <c r="DJ66" s="32"/>
      <c r="DK66" s="32"/>
      <c r="DL66" s="41"/>
      <c r="DM66" s="32"/>
      <c r="DN66" s="33" t="str">
        <f t="shared" si="46"/>
        <v/>
      </c>
      <c r="DO66" s="33" t="str">
        <f t="shared" si="47"/>
        <v/>
      </c>
      <c r="DP66" s="33" t="str">
        <f t="shared" si="48"/>
        <v/>
      </c>
      <c r="DQ66" s="32"/>
      <c r="DR66" s="33" t="str">
        <f>IF(ISBLANK(DQ66),"",VLOOKUP(DQ66,role!A:E,2,FALSE))</f>
        <v/>
      </c>
      <c r="DS66" s="33" t="str">
        <f>IF(ISBLANK(DQ66),"",VLOOKUP(DQ66,role!A:E,3,FALSE))</f>
        <v/>
      </c>
      <c r="DT66" s="33" t="str">
        <f>IF(ISBLANK(DQ66),"",VLOOKUP(DQ66,role!A:E,4,FALSE))</f>
        <v/>
      </c>
      <c r="DU66" s="33" t="str">
        <f>IF(ISBLANK(DQ66),"",VLOOKUP(DQ66,role!A:E,5,FALSE))</f>
        <v/>
      </c>
      <c r="EB66" s="32"/>
      <c r="EC66" s="32"/>
      <c r="ED66" s="34"/>
      <c r="EE66" s="32"/>
      <c r="EF66" s="32"/>
      <c r="EG66" s="33" t="str">
        <f t="shared" si="49"/>
        <v/>
      </c>
      <c r="EH66" s="33" t="str">
        <f t="shared" si="50"/>
        <v/>
      </c>
      <c r="EI66" s="33" t="str">
        <f t="shared" si="51"/>
        <v/>
      </c>
      <c r="EJ66" s="32"/>
      <c r="EK66" s="33" t="str">
        <f>IF(ISBLANK(EJ66),"",VLOOKUP(EJ66,role!A:E,2,FALSE))</f>
        <v/>
      </c>
      <c r="EL66" s="33" t="str">
        <f>IF(ISBLANK(EJ66),"",VLOOKUP(EJ66,role!A:E,3,FALSE))</f>
        <v/>
      </c>
      <c r="EM66" s="33" t="str">
        <f>IF(ISBLANK(EJ66),"",VLOOKUP(EJ66,role!A:E,4,FALSE))</f>
        <v/>
      </c>
      <c r="EN66" s="33" t="str">
        <f>IF(ISBLANK(EJ66),"",VLOOKUP(EJ66,role!A:E,5,FALSE))</f>
        <v/>
      </c>
      <c r="EU66" s="32"/>
      <c r="EV66" s="32"/>
      <c r="EW66" s="41"/>
      <c r="EX66" s="32"/>
      <c r="EY66" s="33" t="str">
        <f t="shared" si="52"/>
        <v/>
      </c>
      <c r="EZ66" s="33" t="str">
        <f t="shared" si="53"/>
        <v/>
      </c>
      <c r="FA66" s="33" t="str">
        <f t="shared" si="54"/>
        <v/>
      </c>
      <c r="FB66" s="32"/>
      <c r="FC66" s="33" t="str">
        <f>IF(ISBLANK(FB66),"",VLOOKUP(FB66,role!A:E,2,FALSE))</f>
        <v/>
      </c>
      <c r="FD66" s="33" t="str">
        <f>IF(ISBLANK(FB66),"",VLOOKUP(FB66,role!A:E,3,FALSE))</f>
        <v/>
      </c>
      <c r="FE66" s="33" t="str">
        <f>IF(ISBLANK(FB66),"",VLOOKUP(FB66,role!A:E,4,FALSE))</f>
        <v/>
      </c>
      <c r="FF66" s="33" t="str">
        <f>IF(ISBLANK(FB66),"",VLOOKUP(FB66,role!A:E,5,FALSE))</f>
        <v/>
      </c>
      <c r="FM66" s="32"/>
      <c r="FN66" s="32"/>
      <c r="FO66" s="41"/>
      <c r="FP66" s="32"/>
      <c r="FQ66" s="33" t="str">
        <f t="shared" si="55"/>
        <v/>
      </c>
      <c r="FR66" s="33" t="str">
        <f t="shared" si="56"/>
        <v/>
      </c>
      <c r="FS66" s="33" t="str">
        <f t="shared" si="57"/>
        <v/>
      </c>
      <c r="FT66" s="32"/>
      <c r="FU66" s="33" t="str">
        <f>IF(ISBLANK(FT66),"",VLOOKUP(FT66,role!A:E,2,FALSE))</f>
        <v/>
      </c>
      <c r="FV66" s="33" t="str">
        <f>IF(ISBLANK(FT66),"",VLOOKUP(FT66,role!A:E,3,FALSE))</f>
        <v/>
      </c>
      <c r="FW66" s="33" t="str">
        <f>IF(ISBLANK(FT66),"",VLOOKUP(FT66,role!A:E,4,FALSE))</f>
        <v/>
      </c>
      <c r="FX66" s="33" t="str">
        <f>IF(ISBLANK(FT66),"",VLOOKUP(FT66,role!A:E,5,FALSE))</f>
        <v/>
      </c>
      <c r="GE66" s="32"/>
      <c r="GF66" s="32"/>
      <c r="GG66" s="41"/>
      <c r="GH66" s="32"/>
      <c r="GI66" s="33" t="str">
        <f t="shared" si="58"/>
        <v/>
      </c>
      <c r="GJ66" s="33" t="str">
        <f t="shared" si="59"/>
        <v/>
      </c>
      <c r="GK66" s="33" t="str">
        <f t="shared" si="60"/>
        <v/>
      </c>
      <c r="GL66" s="32"/>
      <c r="GM66" s="33" t="str">
        <f>IF(ISBLANK(GL66),"",VLOOKUP(GL66,role!A:E,2,FALSE))</f>
        <v/>
      </c>
      <c r="GN66" s="33" t="str">
        <f>IF(ISBLANK(GL66),"",VLOOKUP(GL66,role!A:E,3,FALSE))</f>
        <v/>
      </c>
      <c r="GO66" s="33" t="str">
        <f>IF(ISBLANK(GL66),"",VLOOKUP(GL66,role!A:E,4,FALSE))</f>
        <v/>
      </c>
      <c r="GP66" s="33" t="str">
        <f>IF(ISBLANK(GL66),"",VLOOKUP(GL66,role!A:E,5,FALSE))</f>
        <v/>
      </c>
      <c r="GW66" s="32"/>
      <c r="GX66" s="32"/>
      <c r="GY66" s="41"/>
      <c r="GZ66" s="32"/>
      <c r="HA66" s="33" t="str">
        <f t="shared" si="61"/>
        <v/>
      </c>
      <c r="HB66" s="33" t="str">
        <f t="shared" si="62"/>
        <v/>
      </c>
      <c r="HC66" s="33" t="str">
        <f t="shared" si="63"/>
        <v/>
      </c>
      <c r="HD66" s="32"/>
      <c r="HE66" s="33" t="str">
        <f>IF(ISBLANK(HD66),"",VLOOKUP(HD66,role!A:E,2,FALSE))</f>
        <v/>
      </c>
      <c r="HF66" s="33" t="str">
        <f>IF(ISBLANK(HD66),"",VLOOKUP(HD66,role!A:E,3,FALSE))</f>
        <v/>
      </c>
      <c r="HG66" s="33" t="str">
        <f>IF(ISBLANK(HD66),"",VLOOKUP(HD66,role!A:E,4,FALSE))</f>
        <v/>
      </c>
      <c r="HH66" s="33" t="str">
        <f>IF(ISBLANK(HD66),"",VLOOKUP(HD66,role!A:E,5,FALSE))</f>
        <v/>
      </c>
      <c r="HO66" s="32"/>
      <c r="HP66" s="32"/>
      <c r="HQ66" s="34"/>
      <c r="HR66" s="32"/>
      <c r="HS66" s="32"/>
      <c r="HT66" s="33" t="str">
        <f t="shared" si="64"/>
        <v/>
      </c>
      <c r="HU66" s="33" t="str">
        <f t="shared" si="65"/>
        <v/>
      </c>
      <c r="HV66" s="33" t="str">
        <f t="shared" si="66"/>
        <v/>
      </c>
      <c r="HW66" s="32"/>
      <c r="HX66" s="33" t="str">
        <f>IF(ISBLANK(HW66),"",VLOOKUP(HW66,role!A:E,2,FALSE))</f>
        <v/>
      </c>
      <c r="HY66" s="33" t="str">
        <f>IF(ISBLANK(HW66),"",VLOOKUP(HW66,role!A:E,3,FALSE))</f>
        <v/>
      </c>
      <c r="HZ66" s="33" t="str">
        <f>IF(ISBLANK(HW66),"",VLOOKUP(HW66,role!A:E,4,FALSE))</f>
        <v/>
      </c>
      <c r="IA66" s="33" t="str">
        <f>IF(ISBLANK(HW66),"",VLOOKUP(HW66,role!A:E,5,FALSE))</f>
        <v/>
      </c>
      <c r="IH66" s="32"/>
      <c r="II66" s="32"/>
      <c r="IJ66" s="41"/>
      <c r="IK66" s="32"/>
      <c r="IL66" s="33" t="str">
        <f t="shared" si="67"/>
        <v/>
      </c>
      <c r="IM66" s="33" t="str">
        <f t="shared" si="68"/>
        <v/>
      </c>
      <c r="IN66" s="33" t="str">
        <f t="shared" si="69"/>
        <v/>
      </c>
      <c r="IO66" s="32"/>
      <c r="IP66" s="33" t="str">
        <f>IF(ISBLANK(IO66),"",VLOOKUP(IO66,role!A:E,2,FALSE))</f>
        <v/>
      </c>
      <c r="IQ66" s="33" t="str">
        <f>IF(ISBLANK(IO66),"",VLOOKUP(IO66,role!A:E,3,FALSE))</f>
        <v/>
      </c>
      <c r="IR66" s="33" t="str">
        <f>IF(ISBLANK(IO66),"",VLOOKUP(IO66,role!A:E,4,FALSE))</f>
        <v/>
      </c>
      <c r="IS66" s="33" t="str">
        <f>IF(ISBLANK(IO66),"",VLOOKUP(IO66,role!A:E,5,FALSE))</f>
        <v/>
      </c>
      <c r="IZ66" s="32"/>
      <c r="JA66" s="32"/>
      <c r="JB66" s="41"/>
      <c r="JC66" s="32"/>
      <c r="JD66" s="33" t="str">
        <f t="shared" si="70"/>
        <v/>
      </c>
      <c r="JE66" s="33" t="str">
        <f t="shared" si="71"/>
        <v/>
      </c>
      <c r="JF66" s="33" t="str">
        <f t="shared" si="72"/>
        <v/>
      </c>
      <c r="JG66" s="32"/>
      <c r="JH66" s="33" t="str">
        <f>IF(ISBLANK(JG66),"",VLOOKUP(JG66,role!A:E,2,FALSE))</f>
        <v/>
      </c>
      <c r="JI66" s="33" t="str">
        <f>IF(ISBLANK(JG66),"",VLOOKUP(JG66,role!A:E,3,FALSE))</f>
        <v/>
      </c>
      <c r="JJ66" s="33" t="str">
        <f>IF(ISBLANK(JG66),"",VLOOKUP(JG66,role!A:E,4,FALSE))</f>
        <v/>
      </c>
      <c r="JK66" s="33" t="str">
        <f>IF(ISBLANK(JG66),"",VLOOKUP(JG66,role!A:E,5,FALSE))</f>
        <v/>
      </c>
      <c r="JR66" s="32"/>
      <c r="JS66" s="32"/>
      <c r="JT66" s="41"/>
      <c r="JU66" s="32"/>
      <c r="JV66" s="33" t="str">
        <f t="shared" si="73"/>
        <v/>
      </c>
      <c r="JW66" s="33" t="str">
        <f t="shared" si="74"/>
        <v/>
      </c>
      <c r="JX66" s="33" t="str">
        <f t="shared" si="75"/>
        <v/>
      </c>
      <c r="JY66" s="32"/>
      <c r="JZ66" s="33" t="str">
        <f>IF(ISBLANK(JY66),"",VLOOKUP(JY66,role!A:E,2,FALSE))</f>
        <v/>
      </c>
      <c r="KA66" s="33" t="str">
        <f>IF(ISBLANK(JY66),"",VLOOKUP(JY66,role!A:E,3,FALSE))</f>
        <v/>
      </c>
      <c r="KB66" s="33" t="str">
        <f>IF(ISBLANK(JY66),"",VLOOKUP(JY66,role!A:E,4,FALSE))</f>
        <v/>
      </c>
      <c r="KC66" s="33" t="str">
        <f>IF(ISBLANK(JY66),"",VLOOKUP(JY66,role!A:E,5,FALSE))</f>
        <v/>
      </c>
      <c r="KJ66" s="32"/>
      <c r="KK66" s="32"/>
      <c r="KL66" s="41"/>
      <c r="KM66" s="32"/>
      <c r="KN66" s="33" t="str">
        <f t="shared" si="76"/>
        <v/>
      </c>
      <c r="KO66" s="33" t="str">
        <f t="shared" si="77"/>
        <v/>
      </c>
      <c r="KP66" s="33" t="str">
        <f t="shared" si="78"/>
        <v/>
      </c>
      <c r="KQ66" s="32"/>
      <c r="KR66" s="33" t="str">
        <f>IF(ISBLANK(KQ66),"",VLOOKUP(KQ66,role!A:E,2,FALSE))</f>
        <v/>
      </c>
      <c r="KS66" s="33" t="str">
        <f>IF(ISBLANK(KQ66),"",VLOOKUP(KQ66,role!A:E,3,FALSE))</f>
        <v/>
      </c>
      <c r="KT66" s="33" t="str">
        <f>IF(ISBLANK(KQ66),"",VLOOKUP(KQ66,role!A:E,4,FALSE))</f>
        <v/>
      </c>
      <c r="KU66" s="33" t="str">
        <f>IF(ISBLANK(KQ66),"",VLOOKUP(KQ66,role!A:E,5,FALSE))</f>
        <v/>
      </c>
      <c r="LB66" s="32"/>
      <c r="LC66" s="32"/>
      <c r="LD66" s="41"/>
      <c r="LE66" s="32"/>
      <c r="LF66" s="33" t="str">
        <f t="shared" si="79"/>
        <v/>
      </c>
      <c r="LG66" s="33" t="str">
        <f t="shared" si="80"/>
        <v/>
      </c>
      <c r="LH66" s="33" t="str">
        <f t="shared" si="81"/>
        <v/>
      </c>
      <c r="LI66" s="32"/>
      <c r="LJ66" s="33" t="str">
        <f>IF(ISBLANK(LI66),"",VLOOKUP(LI66,role!A:E,2,FALSE))</f>
        <v/>
      </c>
      <c r="LK66" s="33" t="str">
        <f>IF(ISBLANK(LI66),"",VLOOKUP(LI66,role!A:E,3,FALSE))</f>
        <v/>
      </c>
      <c r="LL66" s="33" t="str">
        <f>IF(ISBLANK(LI66),"",VLOOKUP(LI66,role!A:E,4,FALSE))</f>
        <v/>
      </c>
      <c r="LM66" s="33" t="str">
        <f>IF(ISBLANK(LI66),"",VLOOKUP(LI66,role!A:E,5,FALSE))</f>
        <v/>
      </c>
      <c r="LT66" s="32"/>
      <c r="LU66" s="32"/>
      <c r="LV66" s="41"/>
      <c r="LW66" s="32"/>
      <c r="LX66" s="33" t="str">
        <f t="shared" si="82"/>
        <v/>
      </c>
      <c r="LY66" s="33" t="str">
        <f t="shared" si="83"/>
        <v/>
      </c>
      <c r="LZ66" s="33" t="str">
        <f t="shared" si="84"/>
        <v/>
      </c>
      <c r="MA66" s="32"/>
      <c r="MB66" s="33" t="str">
        <f>IF(ISBLANK(MA66),"",VLOOKUP(MA66,role!A:E,2,FALSE))</f>
        <v/>
      </c>
      <c r="MC66" s="33" t="str">
        <f>IF(ISBLANK(MA66),"",VLOOKUP(MA66,role!A:E,3,FALSE))</f>
        <v/>
      </c>
      <c r="MD66" s="33" t="str">
        <f>IF(ISBLANK(MA66),"",VLOOKUP(MA66,role!A:E,4,FALSE))</f>
        <v/>
      </c>
      <c r="ME66" s="33" t="str">
        <f>IF(ISBLANK(MA66),"",VLOOKUP(MA66,role!A:E,5,FALSE))</f>
        <v/>
      </c>
      <c r="ML66" s="32"/>
      <c r="MM66" s="32"/>
      <c r="MN66" s="41"/>
      <c r="MO66" s="32"/>
      <c r="MP66" s="33" t="str">
        <f t="shared" si="85"/>
        <v/>
      </c>
      <c r="MQ66" s="33" t="str">
        <f t="shared" si="86"/>
        <v/>
      </c>
      <c r="MR66" s="33" t="str">
        <f t="shared" si="87"/>
        <v/>
      </c>
      <c r="MS66" s="32"/>
      <c r="MT66" s="33" t="str">
        <f>IF(ISBLANK(MS66),"",VLOOKUP(MS66,role!A:E,2,FALSE))</f>
        <v/>
      </c>
      <c r="MU66" s="33" t="str">
        <f>IF(ISBLANK(MS66),"",VLOOKUP(MS66,role!A:E,3,FALSE))</f>
        <v/>
      </c>
      <c r="MV66" s="33" t="str">
        <f>IF(ISBLANK(MS66),"",VLOOKUP(MS66,role!A:E,4,FALSE))</f>
        <v/>
      </c>
      <c r="MW66" s="33" t="str">
        <f>IF(ISBLANK(MS66),"",VLOOKUP(MS66,role!A:E,5,FALSE))</f>
        <v/>
      </c>
      <c r="ND66" s="32"/>
      <c r="NE66" s="32"/>
      <c r="NF66" s="41"/>
      <c r="NG66" s="32"/>
      <c r="NH66" s="33" t="str">
        <f t="shared" si="88"/>
        <v/>
      </c>
      <c r="NI66" s="33" t="str">
        <f t="shared" si="89"/>
        <v/>
      </c>
      <c r="NJ66" s="33" t="str">
        <f t="shared" si="90"/>
        <v/>
      </c>
      <c r="NK66" s="32"/>
      <c r="NL66" s="33" t="str">
        <f>IF(ISBLANK(NK66),"",VLOOKUP(NK66,role!A:E,2,FALSE))</f>
        <v/>
      </c>
      <c r="NM66" s="33" t="str">
        <f>IF(ISBLANK(NK66),"",VLOOKUP(NK66,role!A:E,3,FALSE))</f>
        <v/>
      </c>
      <c r="NN66" s="33" t="str">
        <f>IF(ISBLANK(NK66),"",VLOOKUP(NK66,role!A:E,4,FALSE))</f>
        <v/>
      </c>
      <c r="NO66" s="33" t="str">
        <f>IF(ISBLANK(NK66),"",VLOOKUP(NK66,role!A:E,5,FALSE))</f>
        <v/>
      </c>
      <c r="NV66" s="32"/>
      <c r="NW66" s="32"/>
      <c r="NX66" s="41"/>
      <c r="NY66" s="32"/>
      <c r="NZ66" s="33" t="str">
        <f t="shared" si="91"/>
        <v/>
      </c>
      <c r="OA66" s="33" t="str">
        <f t="shared" si="92"/>
        <v/>
      </c>
      <c r="OB66" s="33" t="str">
        <f t="shared" si="93"/>
        <v/>
      </c>
      <c r="OC66" s="32"/>
      <c r="OD66" s="33" t="str">
        <f>IF(ISBLANK(OC66),"",VLOOKUP(OC66,role!A:E,2,FALSE))</f>
        <v/>
      </c>
      <c r="OE66" s="33" t="str">
        <f>IF(ISBLANK(OC66),"",VLOOKUP(OC66,role!A:E,3,FALSE))</f>
        <v/>
      </c>
      <c r="OF66" s="33" t="str">
        <f>IF(ISBLANK(OC66),"",VLOOKUP(OC66,role!A:E,4,FALSE))</f>
        <v/>
      </c>
      <c r="OG66" s="33" t="str">
        <f>IF(ISBLANK(OC66),"",VLOOKUP(OC66,role!A:E,5,FALSE))</f>
        <v/>
      </c>
      <c r="OR66" s="36" t="str">
        <f t="shared" si="94"/>
        <v/>
      </c>
      <c r="OS66" s="33" t="str">
        <f t="shared" si="95"/>
        <v/>
      </c>
      <c r="OT66" s="33" t="str">
        <f t="shared" si="226"/>
        <v/>
      </c>
      <c r="OU66" s="33" t="str">
        <f t="shared" si="227"/>
        <v/>
      </c>
      <c r="OV66" s="33" t="str">
        <f t="shared" si="228"/>
        <v/>
      </c>
      <c r="OW66" s="33" t="str">
        <f t="shared" si="229"/>
        <v/>
      </c>
      <c r="OY66" s="36" t="str">
        <f t="shared" si="100"/>
        <v/>
      </c>
      <c r="OZ66" s="33" t="str">
        <f t="shared" si="101"/>
        <v/>
      </c>
      <c r="PA66" s="33" t="str">
        <f t="shared" si="102"/>
        <v/>
      </c>
      <c r="PB66" s="33" t="str">
        <f t="shared" si="103"/>
        <v/>
      </c>
      <c r="PC66" s="33" t="str">
        <f t="shared" si="104"/>
        <v/>
      </c>
      <c r="PD66" s="33" t="str">
        <f t="shared" si="105"/>
        <v/>
      </c>
      <c r="PF66" s="36" t="str">
        <f t="shared" si="106"/>
        <v/>
      </c>
      <c r="PG66" s="33" t="str">
        <f t="shared" si="107"/>
        <v/>
      </c>
      <c r="PH66" s="33" t="str">
        <f t="shared" si="108"/>
        <v/>
      </c>
      <c r="PI66" s="33" t="str">
        <f t="shared" si="109"/>
        <v/>
      </c>
      <c r="PJ66" s="33" t="str">
        <f t="shared" si="110"/>
        <v/>
      </c>
      <c r="PK66" s="33" t="str">
        <f t="shared" si="111"/>
        <v/>
      </c>
      <c r="PM66" s="36" t="str">
        <f t="shared" si="112"/>
        <v/>
      </c>
      <c r="PN66" s="33" t="str">
        <f t="shared" si="113"/>
        <v/>
      </c>
      <c r="PO66" s="33" t="str">
        <f t="shared" si="114"/>
        <v/>
      </c>
      <c r="PP66" s="33" t="str">
        <f t="shared" si="115"/>
        <v/>
      </c>
      <c r="PQ66" s="33" t="str">
        <f t="shared" si="116"/>
        <v/>
      </c>
      <c r="PR66" s="33" t="str">
        <f t="shared" si="117"/>
        <v/>
      </c>
      <c r="PT66" s="36" t="str">
        <f t="shared" si="118"/>
        <v/>
      </c>
      <c r="PU66" s="33" t="str">
        <f t="shared" si="119"/>
        <v/>
      </c>
      <c r="PV66" s="33" t="str">
        <f t="shared" si="120"/>
        <v/>
      </c>
      <c r="PW66" s="33" t="str">
        <f t="shared" si="121"/>
        <v/>
      </c>
      <c r="PX66" s="33" t="str">
        <f t="shared" si="122"/>
        <v/>
      </c>
      <c r="PY66" s="33" t="str">
        <f t="shared" si="123"/>
        <v/>
      </c>
      <c r="QB66" s="36" t="str">
        <f t="shared" si="124"/>
        <v/>
      </c>
      <c r="QC66" s="33" t="str">
        <f t="shared" si="125"/>
        <v/>
      </c>
      <c r="QD66" s="33" t="str">
        <f t="shared" si="126"/>
        <v/>
      </c>
      <c r="QE66" s="33" t="str">
        <f t="shared" si="127"/>
        <v/>
      </c>
      <c r="QF66" s="33" t="str">
        <f t="shared" si="128"/>
        <v/>
      </c>
      <c r="QG66" s="33" t="str">
        <f t="shared" si="129"/>
        <v/>
      </c>
      <c r="QI66" s="36" t="str">
        <f t="shared" si="130"/>
        <v/>
      </c>
      <c r="QJ66" s="33" t="str">
        <f t="shared" si="131"/>
        <v/>
      </c>
      <c r="QK66" s="33" t="str">
        <f t="shared" si="132"/>
        <v/>
      </c>
      <c r="QL66" s="33" t="str">
        <f t="shared" si="133"/>
        <v/>
      </c>
      <c r="QM66" s="33" t="str">
        <f t="shared" si="134"/>
        <v/>
      </c>
      <c r="QN66" s="33" t="str">
        <f t="shared" si="135"/>
        <v/>
      </c>
      <c r="QP66" s="36" t="str">
        <f t="shared" si="136"/>
        <v/>
      </c>
      <c r="QQ66" s="33" t="str">
        <f t="shared" si="137"/>
        <v/>
      </c>
      <c r="QR66" s="33" t="str">
        <f t="shared" si="138"/>
        <v/>
      </c>
      <c r="QS66" s="33" t="str">
        <f t="shared" si="139"/>
        <v/>
      </c>
      <c r="QT66" s="33" t="str">
        <f t="shared" si="140"/>
        <v/>
      </c>
      <c r="QU66" s="33" t="str">
        <f t="shared" si="141"/>
        <v/>
      </c>
      <c r="QW66" s="36" t="str">
        <f t="shared" si="142"/>
        <v/>
      </c>
      <c r="QX66" s="33" t="str">
        <f t="shared" si="143"/>
        <v/>
      </c>
      <c r="QY66" s="33" t="str">
        <f t="shared" si="144"/>
        <v/>
      </c>
      <c r="QZ66" s="33" t="str">
        <f t="shared" si="145"/>
        <v/>
      </c>
      <c r="RA66" s="33" t="str">
        <f t="shared" si="146"/>
        <v/>
      </c>
      <c r="RB66" s="33" t="str">
        <f t="shared" si="147"/>
        <v/>
      </c>
      <c r="RD66" s="36" t="str">
        <f t="shared" si="148"/>
        <v/>
      </c>
      <c r="RE66" s="33" t="str">
        <f t="shared" si="149"/>
        <v/>
      </c>
      <c r="RF66" s="33" t="str">
        <f t="shared" si="150"/>
        <v/>
      </c>
      <c r="RG66" s="33" t="str">
        <f t="shared" si="151"/>
        <v/>
      </c>
      <c r="RH66" s="33" t="str">
        <f t="shared" si="152"/>
        <v/>
      </c>
      <c r="RI66" s="33" t="str">
        <f t="shared" si="153"/>
        <v/>
      </c>
      <c r="RM66" s="33" t="str">
        <f t="shared" si="154"/>
        <v/>
      </c>
      <c r="RO66" s="33" t="str">
        <f t="shared" si="155"/>
        <v/>
      </c>
      <c r="RQ66" s="33" t="str">
        <f t="shared" si="156"/>
        <v/>
      </c>
      <c r="RS66" s="33" t="str">
        <f t="shared" si="156"/>
        <v/>
      </c>
      <c r="RU66" s="33" t="str">
        <f t="shared" ref="RU66" si="1022">IF(ISBLANK(RT66),"","topic")</f>
        <v/>
      </c>
      <c r="RW66" s="33" t="str">
        <f t="shared" ref="RW66" si="1023">IF(ISBLANK(RV66),"","topic")</f>
        <v/>
      </c>
      <c r="RY66" s="33" t="str">
        <f t="shared" ref="RY66" si="1024">IF(ISBLANK(RX66),"","topic")</f>
        <v/>
      </c>
      <c r="SA66" s="33" t="str">
        <f t="shared" ref="SA66" si="1025">IF(ISBLANK(RZ66),"","topic")</f>
        <v/>
      </c>
      <c r="SC66" s="33" t="str">
        <f t="shared" ref="SC66" si="1026">IF(ISBLANK(SB66),"","topic")</f>
        <v/>
      </c>
      <c r="SE66" s="33" t="str">
        <f t="shared" ref="SE66" si="1027">IF(ISBLANK(SD66),"","topic")</f>
        <v/>
      </c>
      <c r="SG66" s="33" t="str">
        <f t="shared" ref="SG66" si="1028">IF(ISBLANK(SF66),"","topic")</f>
        <v/>
      </c>
      <c r="SJ66" s="33" t="str">
        <f t="shared" si="164"/>
        <v/>
      </c>
      <c r="SL66" s="33" t="str">
        <f t="shared" si="165"/>
        <v/>
      </c>
      <c r="SN66" s="33" t="str">
        <f t="shared" si="166"/>
        <v/>
      </c>
      <c r="SP66" s="33" t="str">
        <f t="shared" si="167"/>
        <v/>
      </c>
      <c r="SR66" s="33" t="str">
        <f t="shared" si="168"/>
        <v/>
      </c>
      <c r="SU66" s="33" t="str">
        <f t="shared" si="169"/>
        <v/>
      </c>
      <c r="SW66" s="33" t="str">
        <f t="shared" si="169"/>
        <v/>
      </c>
      <c r="SY66" s="33" t="str">
        <f t="shared" si="169"/>
        <v/>
      </c>
      <c r="TA66" s="33" t="str">
        <f t="shared" si="169"/>
        <v/>
      </c>
      <c r="TC66" s="33" t="str">
        <f t="shared" si="170"/>
        <v/>
      </c>
      <c r="TF66" s="33" t="str">
        <f t="shared" si="171"/>
        <v/>
      </c>
      <c r="TH66" s="33" t="str">
        <f t="shared" si="171"/>
        <v/>
      </c>
      <c r="TJ66" s="33" t="str">
        <f t="shared" ref="TJ66" si="1029">IF(ISBLANK(TI66),"","geographic")</f>
        <v/>
      </c>
      <c r="TL66" s="33" t="str">
        <f t="shared" ref="TL66" si="1030">IF(ISBLANK(TK66),"","geographic")</f>
        <v/>
      </c>
      <c r="TN66" s="33" t="str">
        <f t="shared" ref="TN66" si="1031">IF(ISBLANK(TM66),"","geographic")</f>
        <v/>
      </c>
      <c r="TQ66" s="33" t="str">
        <f t="shared" si="175"/>
        <v/>
      </c>
      <c r="TS66" s="33" t="str">
        <f t="shared" si="175"/>
        <v/>
      </c>
      <c r="TU66" s="33" t="str">
        <f t="shared" ref="TU66" si="1032">IF(ISBLANK(TT66),"","temporal")</f>
        <v/>
      </c>
      <c r="TW66" s="33" t="str">
        <f t="shared" ref="TW66" si="1033">IF(ISBLANK(TV66),"","temporal")</f>
        <v/>
      </c>
      <c r="TY66" s="33" t="str">
        <f t="shared" ref="TY66" si="1034">IF(ISBLANK(TX66),"","temporal")</f>
        <v/>
      </c>
      <c r="UA66" s="32"/>
      <c r="UB66" s="33" t="str">
        <f t="shared" si="179"/>
        <v/>
      </c>
      <c r="UC66" s="33" t="str">
        <f t="shared" si="180"/>
        <v/>
      </c>
      <c r="UD66" s="32"/>
      <c r="UE66" s="33" t="str">
        <f t="shared" si="181"/>
        <v/>
      </c>
      <c r="UF66" s="33" t="str">
        <f t="shared" si="259"/>
        <v/>
      </c>
      <c r="UG66" s="32"/>
      <c r="UH66" s="33" t="str">
        <f t="shared" si="183"/>
        <v/>
      </c>
      <c r="UI66" s="33" t="str">
        <f t="shared" si="184"/>
        <v/>
      </c>
      <c r="UJ66" s="32"/>
      <c r="UK66" s="33" t="str">
        <f t="shared" si="185"/>
        <v/>
      </c>
      <c r="UL66" s="33" t="str">
        <f t="shared" si="186"/>
        <v/>
      </c>
      <c r="UM66" s="32"/>
      <c r="UN66" s="33" t="str">
        <f t="shared" si="187"/>
        <v/>
      </c>
      <c r="UO66" s="33" t="str">
        <f t="shared" si="188"/>
        <v/>
      </c>
      <c r="UR66" s="36" t="str">
        <f t="shared" si="189"/>
        <v/>
      </c>
      <c r="US66" s="36" t="str">
        <f t="shared" si="626"/>
        <v/>
      </c>
      <c r="UU66" s="36" t="str">
        <f t="shared" si="190"/>
        <v/>
      </c>
      <c r="UV66" s="36" t="str">
        <f t="shared" si="627"/>
        <v/>
      </c>
      <c r="UX66" s="36" t="str">
        <f t="shared" si="191"/>
        <v/>
      </c>
      <c r="UY66" s="36" t="str">
        <f t="shared" si="628"/>
        <v/>
      </c>
      <c r="VA66" s="36" t="str">
        <f t="shared" si="192"/>
        <v/>
      </c>
      <c r="VB66" s="36" t="str">
        <f t="shared" si="629"/>
        <v/>
      </c>
      <c r="VD66" s="36" t="str">
        <f t="shared" si="193"/>
        <v/>
      </c>
      <c r="VE66" s="36" t="str">
        <f t="shared" si="630"/>
        <v/>
      </c>
      <c r="VH66" s="36" t="str">
        <f t="shared" si="194"/>
        <v/>
      </c>
      <c r="VI66" s="36" t="str">
        <f t="shared" si="631"/>
        <v/>
      </c>
      <c r="VK66" s="36" t="str">
        <f t="shared" si="195"/>
        <v/>
      </c>
      <c r="VL66" s="36" t="str">
        <f t="shared" si="632"/>
        <v/>
      </c>
      <c r="VN66" s="36" t="str">
        <f t="shared" si="196"/>
        <v/>
      </c>
      <c r="VO66" s="36" t="str">
        <f t="shared" si="633"/>
        <v/>
      </c>
      <c r="VQ66" s="36" t="str">
        <f t="shared" si="197"/>
        <v/>
      </c>
      <c r="VR66" s="36" t="str">
        <f t="shared" si="634"/>
        <v/>
      </c>
      <c r="VT66" s="36" t="str">
        <f t="shared" si="198"/>
        <v/>
      </c>
      <c r="VU66" s="36" t="str">
        <f t="shared" si="635"/>
        <v/>
      </c>
      <c r="VY66" s="33" t="str">
        <f t="shared" si="243"/>
        <v/>
      </c>
      <c r="WB66" s="36" t="str">
        <f t="shared" si="199"/>
        <v/>
      </c>
      <c r="WC66" s="33" t="str">
        <f t="shared" si="200"/>
        <v/>
      </c>
      <c r="WD66" s="32"/>
      <c r="WE66" s="32"/>
      <c r="WF66" s="36" t="str">
        <f t="shared" si="201"/>
        <v/>
      </c>
      <c r="WG66" s="33" t="str">
        <f t="shared" si="202"/>
        <v/>
      </c>
      <c r="WH66" s="32"/>
      <c r="WI66" s="32"/>
      <c r="WJ66" s="36" t="str">
        <f t="shared" si="203"/>
        <v/>
      </c>
      <c r="WK66" s="33" t="str">
        <f t="shared" si="204"/>
        <v/>
      </c>
      <c r="WL66" s="32"/>
      <c r="WM66" s="32"/>
      <c r="WN66" s="36" t="str">
        <f t="shared" si="205"/>
        <v/>
      </c>
      <c r="WO66" s="33" t="str">
        <f t="shared" si="206"/>
        <v/>
      </c>
      <c r="WP66" s="33"/>
      <c r="WQ66" s="32"/>
      <c r="WR66" s="36" t="str">
        <f t="shared" si="207"/>
        <v/>
      </c>
      <c r="WS66" s="33" t="str">
        <f t="shared" si="208"/>
        <v/>
      </c>
      <c r="WU66" s="33" t="str">
        <f t="shared" si="636"/>
        <v/>
      </c>
      <c r="WV66" s="33" t="str">
        <f t="shared" si="637"/>
        <v/>
      </c>
      <c r="WW66" s="33" t="str">
        <f t="shared" si="638"/>
        <v/>
      </c>
      <c r="WX66" s="33" t="str">
        <f t="shared" si="639"/>
        <v/>
      </c>
      <c r="WY66" s="33" t="str">
        <f t="shared" si="640"/>
        <v/>
      </c>
      <c r="WZ66" s="33" t="str">
        <f t="shared" si="641"/>
        <v/>
      </c>
      <c r="XA66" s="33" t="str">
        <f t="shared" si="642"/>
        <v/>
      </c>
      <c r="XB66" s="33" t="str">
        <f t="shared" si="643"/>
        <v/>
      </c>
      <c r="XC66" s="33" t="str">
        <f t="shared" si="644"/>
        <v/>
      </c>
    </row>
    <row r="67" spans="3:627" x14ac:dyDescent="0.35">
      <c r="C67" s="33" t="str">
        <f t="shared" si="21"/>
        <v/>
      </c>
      <c r="E67" s="32" t="str">
        <f t="shared" si="22"/>
        <v/>
      </c>
      <c r="F67" s="33" t="str">
        <f t="shared" si="23"/>
        <v/>
      </c>
      <c r="G67" s="33" t="str">
        <f t="shared" si="24"/>
        <v/>
      </c>
      <c r="J67" s="33" t="str">
        <f t="shared" si="25"/>
        <v/>
      </c>
      <c r="K67" s="33" t="str">
        <f t="shared" si="26"/>
        <v/>
      </c>
      <c r="L67" s="33" t="str">
        <f t="shared" si="27"/>
        <v/>
      </c>
      <c r="N67" s="33" t="str">
        <f t="shared" si="611"/>
        <v/>
      </c>
      <c r="O67" s="33" t="str">
        <f t="shared" si="612"/>
        <v/>
      </c>
      <c r="Q67" s="33" t="str">
        <f t="shared" si="28"/>
        <v/>
      </c>
      <c r="R67" s="33" t="str">
        <f t="shared" si="29"/>
        <v/>
      </c>
      <c r="U67" s="33" t="str">
        <f t="shared" si="30"/>
        <v/>
      </c>
      <c r="V67" s="33" t="str">
        <f t="shared" si="31"/>
        <v/>
      </c>
      <c r="X67" s="32"/>
      <c r="Y67" s="33" t="str">
        <f>IF(ISBLANK(X67),"",VLOOKUP(X67,resource_type!A:C,3,FALSE))</f>
        <v/>
      </c>
      <c r="Z67" s="33" t="str">
        <f>IF(ISBLANK(X67),"",VLOOKUP(X67,resource_type!A:C,2,FALSE))</f>
        <v/>
      </c>
      <c r="AA67" s="33" t="str">
        <f t="shared" si="32"/>
        <v/>
      </c>
      <c r="AB67" s="33" t="str">
        <f t="shared" si="33"/>
        <v/>
      </c>
      <c r="AC67" s="32"/>
      <c r="AD67" s="33" t="str">
        <f>IF(ISBLANK(AC67),"",VLOOKUP(AC67,resource_type!A:C,3,FALSE))</f>
        <v/>
      </c>
      <c r="AE67" s="32"/>
      <c r="AF67" s="33" t="str">
        <f>IF(ISBLANK(AE67),"",VLOOKUP(AE67,resource_type!A:C,3,FALSE))</f>
        <v/>
      </c>
      <c r="AH67" s="32"/>
      <c r="AI67" s="33" t="str">
        <f t="shared" si="34"/>
        <v/>
      </c>
      <c r="AJ67" s="32"/>
      <c r="AK67" s="33" t="str">
        <f t="shared" si="35"/>
        <v/>
      </c>
      <c r="AL67" s="32"/>
      <c r="AM67" s="33" t="str">
        <f t="shared" si="36"/>
        <v/>
      </c>
      <c r="AP67" s="36" t="str">
        <f t="shared" si="244"/>
        <v/>
      </c>
      <c r="AQ67" s="36" t="str">
        <f t="shared" si="245"/>
        <v/>
      </c>
      <c r="AT67" s="33" t="str">
        <f t="shared" si="222"/>
        <v/>
      </c>
      <c r="AU67" s="33" t="str">
        <f t="shared" si="38"/>
        <v/>
      </c>
      <c r="AV67" s="33" t="str">
        <f t="shared" si="39"/>
        <v/>
      </c>
      <c r="AW67" s="32"/>
      <c r="AX67" s="33" t="str">
        <f>IF(ISBLANK(AW67),"",VLOOKUP(AW67,role!A:E,2,FALSE))</f>
        <v/>
      </c>
      <c r="AY67" s="33" t="str">
        <f>IF(ISBLANK(AW67),"",VLOOKUP(AW67,role!A:E,3,FALSE))</f>
        <v/>
      </c>
      <c r="AZ67" s="33" t="str">
        <f>IF(ISBLANK(AW67),"",VLOOKUP(AW67,role!A:E,4,FALSE))</f>
        <v/>
      </c>
      <c r="BA67" s="33" t="str">
        <f>IF(ISBLANK(AW67),"",VLOOKUP(AW67,role!A:E,5,FALSE))</f>
        <v/>
      </c>
      <c r="BL67" s="33" t="str">
        <f t="shared" si="223"/>
        <v/>
      </c>
      <c r="BM67" s="33" t="str">
        <f t="shared" si="224"/>
        <v/>
      </c>
      <c r="BN67" s="33" t="str">
        <f t="shared" si="225"/>
        <v/>
      </c>
      <c r="BO67" s="32"/>
      <c r="BP67" s="33" t="str">
        <f>IF(ISBLANK(BO67),"",VLOOKUP(BO67,role!A:E,2,FALSE))</f>
        <v/>
      </c>
      <c r="BQ67" s="33" t="str">
        <f>IF(ISBLANK(BO67),"",VLOOKUP(BO67,role!A:E,3,FALSE))</f>
        <v/>
      </c>
      <c r="BR67" s="33" t="str">
        <f>IF(ISBLANK(BO67),"",VLOOKUP(BO67,role!A:E,4,FALSE))</f>
        <v/>
      </c>
      <c r="BS67" s="33" t="str">
        <f>IF(ISBLANK(BO67),"",VLOOKUP(BO67,role!A:E,5,FALSE))</f>
        <v/>
      </c>
      <c r="CD67" s="33" t="str">
        <f t="shared" si="40"/>
        <v/>
      </c>
      <c r="CE67" s="33" t="str">
        <f t="shared" si="41"/>
        <v/>
      </c>
      <c r="CF67" s="33" t="str">
        <f t="shared" si="42"/>
        <v/>
      </c>
      <c r="CG67" s="32"/>
      <c r="CH67" s="33" t="str">
        <f>IF(ISBLANK(CG67),"",VLOOKUP(CG67,role!A:E,2,FALSE))</f>
        <v/>
      </c>
      <c r="CI67" s="33" t="str">
        <f>IF(ISBLANK(CG67),"",VLOOKUP(CG67,role!A:E,3,FALSE))</f>
        <v/>
      </c>
      <c r="CJ67" s="33" t="str">
        <f>IF(ISBLANK(CG67),"",VLOOKUP(CG67,role!A:E,4,FALSE))</f>
        <v/>
      </c>
      <c r="CK67" s="33" t="str">
        <f>IF(ISBLANK(CG67),"",VLOOKUP(CG67,role!A:E,5,FALSE))</f>
        <v/>
      </c>
      <c r="CR67" s="32"/>
      <c r="CS67" s="32"/>
      <c r="CT67" s="41"/>
      <c r="CU67" s="32"/>
      <c r="CV67" s="33" t="str">
        <f t="shared" si="43"/>
        <v/>
      </c>
      <c r="CW67" s="33" t="str">
        <f t="shared" si="44"/>
        <v/>
      </c>
      <c r="CX67" s="33" t="str">
        <f t="shared" si="45"/>
        <v/>
      </c>
      <c r="CY67" s="32"/>
      <c r="CZ67" s="33" t="str">
        <f>IF(ISBLANK(CY67),"",VLOOKUP(CY67,role!A:E,2,FALSE))</f>
        <v/>
      </c>
      <c r="DA67" s="33" t="str">
        <f>IF(ISBLANK(CY67),"",VLOOKUP(CY67,role!A:E,3,FALSE))</f>
        <v/>
      </c>
      <c r="DB67" s="33" t="str">
        <f>IF(ISBLANK(CY67),"",VLOOKUP(CY67,role!A:E,4,FALSE))</f>
        <v/>
      </c>
      <c r="DC67" s="33" t="str">
        <f>IF(ISBLANK(CY67),"",VLOOKUP(CY67,role!A:E,5,FALSE))</f>
        <v/>
      </c>
      <c r="DJ67" s="32"/>
      <c r="DK67" s="32"/>
      <c r="DL67" s="41"/>
      <c r="DM67" s="32"/>
      <c r="DN67" s="33" t="str">
        <f t="shared" si="46"/>
        <v/>
      </c>
      <c r="DO67" s="33" t="str">
        <f t="shared" si="47"/>
        <v/>
      </c>
      <c r="DP67" s="33" t="str">
        <f t="shared" si="48"/>
        <v/>
      </c>
      <c r="DQ67" s="32"/>
      <c r="DR67" s="33" t="str">
        <f>IF(ISBLANK(DQ67),"",VLOOKUP(DQ67,role!A:E,2,FALSE))</f>
        <v/>
      </c>
      <c r="DS67" s="33" t="str">
        <f>IF(ISBLANK(DQ67),"",VLOOKUP(DQ67,role!A:E,3,FALSE))</f>
        <v/>
      </c>
      <c r="DT67" s="33" t="str">
        <f>IF(ISBLANK(DQ67),"",VLOOKUP(DQ67,role!A:E,4,FALSE))</f>
        <v/>
      </c>
      <c r="DU67" s="33" t="str">
        <f>IF(ISBLANK(DQ67),"",VLOOKUP(DQ67,role!A:E,5,FALSE))</f>
        <v/>
      </c>
      <c r="EB67" s="32"/>
      <c r="EC67" s="32"/>
      <c r="ED67" s="34"/>
      <c r="EE67" s="32"/>
      <c r="EF67" s="32"/>
      <c r="EG67" s="33" t="str">
        <f t="shared" si="49"/>
        <v/>
      </c>
      <c r="EH67" s="33" t="str">
        <f t="shared" si="50"/>
        <v/>
      </c>
      <c r="EI67" s="33" t="str">
        <f t="shared" si="51"/>
        <v/>
      </c>
      <c r="EJ67" s="32"/>
      <c r="EK67" s="33" t="str">
        <f>IF(ISBLANK(EJ67),"",VLOOKUP(EJ67,role!A:E,2,FALSE))</f>
        <v/>
      </c>
      <c r="EL67" s="33" t="str">
        <f>IF(ISBLANK(EJ67),"",VLOOKUP(EJ67,role!A:E,3,FALSE))</f>
        <v/>
      </c>
      <c r="EM67" s="33" t="str">
        <f>IF(ISBLANK(EJ67),"",VLOOKUP(EJ67,role!A:E,4,FALSE))</f>
        <v/>
      </c>
      <c r="EN67" s="33" t="str">
        <f>IF(ISBLANK(EJ67),"",VLOOKUP(EJ67,role!A:E,5,FALSE))</f>
        <v/>
      </c>
      <c r="EU67" s="32"/>
      <c r="EV67" s="32"/>
      <c r="EW67" s="41"/>
      <c r="EX67" s="32"/>
      <c r="EY67" s="33" t="str">
        <f t="shared" si="52"/>
        <v/>
      </c>
      <c r="EZ67" s="33" t="str">
        <f t="shared" si="53"/>
        <v/>
      </c>
      <c r="FA67" s="33" t="str">
        <f t="shared" si="54"/>
        <v/>
      </c>
      <c r="FB67" s="32"/>
      <c r="FC67" s="33" t="str">
        <f>IF(ISBLANK(FB67),"",VLOOKUP(FB67,role!A:E,2,FALSE))</f>
        <v/>
      </c>
      <c r="FD67" s="33" t="str">
        <f>IF(ISBLANK(FB67),"",VLOOKUP(FB67,role!A:E,3,FALSE))</f>
        <v/>
      </c>
      <c r="FE67" s="33" t="str">
        <f>IF(ISBLANK(FB67),"",VLOOKUP(FB67,role!A:E,4,FALSE))</f>
        <v/>
      </c>
      <c r="FF67" s="33" t="str">
        <f>IF(ISBLANK(FB67),"",VLOOKUP(FB67,role!A:E,5,FALSE))</f>
        <v/>
      </c>
      <c r="FM67" s="32"/>
      <c r="FN67" s="32"/>
      <c r="FO67" s="41"/>
      <c r="FP67" s="32"/>
      <c r="FQ67" s="33" t="str">
        <f t="shared" si="55"/>
        <v/>
      </c>
      <c r="FR67" s="33" t="str">
        <f t="shared" si="56"/>
        <v/>
      </c>
      <c r="FS67" s="33" t="str">
        <f t="shared" si="57"/>
        <v/>
      </c>
      <c r="FT67" s="32"/>
      <c r="FU67" s="33" t="str">
        <f>IF(ISBLANK(FT67),"",VLOOKUP(FT67,role!A:E,2,FALSE))</f>
        <v/>
      </c>
      <c r="FV67" s="33" t="str">
        <f>IF(ISBLANK(FT67),"",VLOOKUP(FT67,role!A:E,3,FALSE))</f>
        <v/>
      </c>
      <c r="FW67" s="33" t="str">
        <f>IF(ISBLANK(FT67),"",VLOOKUP(FT67,role!A:E,4,FALSE))</f>
        <v/>
      </c>
      <c r="FX67" s="33" t="str">
        <f>IF(ISBLANK(FT67),"",VLOOKUP(FT67,role!A:E,5,FALSE))</f>
        <v/>
      </c>
      <c r="GE67" s="32"/>
      <c r="GF67" s="32"/>
      <c r="GG67" s="41"/>
      <c r="GH67" s="32"/>
      <c r="GI67" s="33" t="str">
        <f t="shared" si="58"/>
        <v/>
      </c>
      <c r="GJ67" s="33" t="str">
        <f t="shared" si="59"/>
        <v/>
      </c>
      <c r="GK67" s="33" t="str">
        <f t="shared" si="60"/>
        <v/>
      </c>
      <c r="GL67" s="32"/>
      <c r="GM67" s="33" t="str">
        <f>IF(ISBLANK(GL67),"",VLOOKUP(GL67,role!A:E,2,FALSE))</f>
        <v/>
      </c>
      <c r="GN67" s="33" t="str">
        <f>IF(ISBLANK(GL67),"",VLOOKUP(GL67,role!A:E,3,FALSE))</f>
        <v/>
      </c>
      <c r="GO67" s="33" t="str">
        <f>IF(ISBLANK(GL67),"",VLOOKUP(GL67,role!A:E,4,FALSE))</f>
        <v/>
      </c>
      <c r="GP67" s="33" t="str">
        <f>IF(ISBLANK(GL67),"",VLOOKUP(GL67,role!A:E,5,FALSE))</f>
        <v/>
      </c>
      <c r="GW67" s="32"/>
      <c r="GX67" s="32"/>
      <c r="GY67" s="41"/>
      <c r="GZ67" s="32"/>
      <c r="HA67" s="33" t="str">
        <f t="shared" si="61"/>
        <v/>
      </c>
      <c r="HB67" s="33" t="str">
        <f t="shared" si="62"/>
        <v/>
      </c>
      <c r="HC67" s="33" t="str">
        <f t="shared" si="63"/>
        <v/>
      </c>
      <c r="HD67" s="32"/>
      <c r="HE67" s="33" t="str">
        <f>IF(ISBLANK(HD67),"",VLOOKUP(HD67,role!A:E,2,FALSE))</f>
        <v/>
      </c>
      <c r="HF67" s="33" t="str">
        <f>IF(ISBLANK(HD67),"",VLOOKUP(HD67,role!A:E,3,FALSE))</f>
        <v/>
      </c>
      <c r="HG67" s="33" t="str">
        <f>IF(ISBLANK(HD67),"",VLOOKUP(HD67,role!A:E,4,FALSE))</f>
        <v/>
      </c>
      <c r="HH67" s="33" t="str">
        <f>IF(ISBLANK(HD67),"",VLOOKUP(HD67,role!A:E,5,FALSE))</f>
        <v/>
      </c>
      <c r="HO67" s="32"/>
      <c r="HP67" s="32"/>
      <c r="HQ67" s="34"/>
      <c r="HR67" s="32"/>
      <c r="HS67" s="32"/>
      <c r="HT67" s="33" t="str">
        <f t="shared" si="64"/>
        <v/>
      </c>
      <c r="HU67" s="33" t="str">
        <f t="shared" si="65"/>
        <v/>
      </c>
      <c r="HV67" s="33" t="str">
        <f t="shared" si="66"/>
        <v/>
      </c>
      <c r="HW67" s="32"/>
      <c r="HX67" s="33" t="str">
        <f>IF(ISBLANK(HW67),"",VLOOKUP(HW67,role!A:E,2,FALSE))</f>
        <v/>
      </c>
      <c r="HY67" s="33" t="str">
        <f>IF(ISBLANK(HW67),"",VLOOKUP(HW67,role!A:E,3,FALSE))</f>
        <v/>
      </c>
      <c r="HZ67" s="33" t="str">
        <f>IF(ISBLANK(HW67),"",VLOOKUP(HW67,role!A:E,4,FALSE))</f>
        <v/>
      </c>
      <c r="IA67" s="33" t="str">
        <f>IF(ISBLANK(HW67),"",VLOOKUP(HW67,role!A:E,5,FALSE))</f>
        <v/>
      </c>
      <c r="IH67" s="32"/>
      <c r="II67" s="32"/>
      <c r="IJ67" s="41"/>
      <c r="IK67" s="32"/>
      <c r="IL67" s="33" t="str">
        <f t="shared" si="67"/>
        <v/>
      </c>
      <c r="IM67" s="33" t="str">
        <f t="shared" si="68"/>
        <v/>
      </c>
      <c r="IN67" s="33" t="str">
        <f t="shared" si="69"/>
        <v/>
      </c>
      <c r="IO67" s="32"/>
      <c r="IP67" s="33" t="str">
        <f>IF(ISBLANK(IO67),"",VLOOKUP(IO67,role!A:E,2,FALSE))</f>
        <v/>
      </c>
      <c r="IQ67" s="33" t="str">
        <f>IF(ISBLANK(IO67),"",VLOOKUP(IO67,role!A:E,3,FALSE))</f>
        <v/>
      </c>
      <c r="IR67" s="33" t="str">
        <f>IF(ISBLANK(IO67),"",VLOOKUP(IO67,role!A:E,4,FALSE))</f>
        <v/>
      </c>
      <c r="IS67" s="33" t="str">
        <f>IF(ISBLANK(IO67),"",VLOOKUP(IO67,role!A:E,5,FALSE))</f>
        <v/>
      </c>
      <c r="IZ67" s="32"/>
      <c r="JA67" s="32"/>
      <c r="JB67" s="41"/>
      <c r="JC67" s="32"/>
      <c r="JD67" s="33" t="str">
        <f t="shared" si="70"/>
        <v/>
      </c>
      <c r="JE67" s="33" t="str">
        <f t="shared" si="71"/>
        <v/>
      </c>
      <c r="JF67" s="33" t="str">
        <f t="shared" si="72"/>
        <v/>
      </c>
      <c r="JG67" s="32"/>
      <c r="JH67" s="33" t="str">
        <f>IF(ISBLANK(JG67),"",VLOOKUP(JG67,role!A:E,2,FALSE))</f>
        <v/>
      </c>
      <c r="JI67" s="33" t="str">
        <f>IF(ISBLANK(JG67),"",VLOOKUP(JG67,role!A:E,3,FALSE))</f>
        <v/>
      </c>
      <c r="JJ67" s="33" t="str">
        <f>IF(ISBLANK(JG67),"",VLOOKUP(JG67,role!A:E,4,FALSE))</f>
        <v/>
      </c>
      <c r="JK67" s="33" t="str">
        <f>IF(ISBLANK(JG67),"",VLOOKUP(JG67,role!A:E,5,FALSE))</f>
        <v/>
      </c>
      <c r="JR67" s="32"/>
      <c r="JS67" s="32"/>
      <c r="JT67" s="41"/>
      <c r="JU67" s="32"/>
      <c r="JV67" s="33" t="str">
        <f t="shared" si="73"/>
        <v/>
      </c>
      <c r="JW67" s="33" t="str">
        <f t="shared" si="74"/>
        <v/>
      </c>
      <c r="JX67" s="33" t="str">
        <f t="shared" si="75"/>
        <v/>
      </c>
      <c r="JY67" s="32"/>
      <c r="JZ67" s="33" t="str">
        <f>IF(ISBLANK(JY67),"",VLOOKUP(JY67,role!A:E,2,FALSE))</f>
        <v/>
      </c>
      <c r="KA67" s="33" t="str">
        <f>IF(ISBLANK(JY67),"",VLOOKUP(JY67,role!A:E,3,FALSE))</f>
        <v/>
      </c>
      <c r="KB67" s="33" t="str">
        <f>IF(ISBLANK(JY67),"",VLOOKUP(JY67,role!A:E,4,FALSE))</f>
        <v/>
      </c>
      <c r="KC67" s="33" t="str">
        <f>IF(ISBLANK(JY67),"",VLOOKUP(JY67,role!A:E,5,FALSE))</f>
        <v/>
      </c>
      <c r="KJ67" s="32"/>
      <c r="KK67" s="32"/>
      <c r="KL67" s="41"/>
      <c r="KM67" s="32"/>
      <c r="KN67" s="33" t="str">
        <f t="shared" si="76"/>
        <v/>
      </c>
      <c r="KO67" s="33" t="str">
        <f t="shared" si="77"/>
        <v/>
      </c>
      <c r="KP67" s="33" t="str">
        <f t="shared" si="78"/>
        <v/>
      </c>
      <c r="KQ67" s="32"/>
      <c r="KR67" s="33" t="str">
        <f>IF(ISBLANK(KQ67),"",VLOOKUP(KQ67,role!A:E,2,FALSE))</f>
        <v/>
      </c>
      <c r="KS67" s="33" t="str">
        <f>IF(ISBLANK(KQ67),"",VLOOKUP(KQ67,role!A:E,3,FALSE))</f>
        <v/>
      </c>
      <c r="KT67" s="33" t="str">
        <f>IF(ISBLANK(KQ67),"",VLOOKUP(KQ67,role!A:E,4,FALSE))</f>
        <v/>
      </c>
      <c r="KU67" s="33" t="str">
        <f>IF(ISBLANK(KQ67),"",VLOOKUP(KQ67,role!A:E,5,FALSE))</f>
        <v/>
      </c>
      <c r="LB67" s="32"/>
      <c r="LC67" s="32"/>
      <c r="LD67" s="41"/>
      <c r="LE67" s="32"/>
      <c r="LF67" s="33" t="str">
        <f t="shared" si="79"/>
        <v/>
      </c>
      <c r="LG67" s="33" t="str">
        <f t="shared" si="80"/>
        <v/>
      </c>
      <c r="LH67" s="33" t="str">
        <f t="shared" si="81"/>
        <v/>
      </c>
      <c r="LI67" s="32"/>
      <c r="LJ67" s="33" t="str">
        <f>IF(ISBLANK(LI67),"",VLOOKUP(LI67,role!A:E,2,FALSE))</f>
        <v/>
      </c>
      <c r="LK67" s="33" t="str">
        <f>IF(ISBLANK(LI67),"",VLOOKUP(LI67,role!A:E,3,FALSE))</f>
        <v/>
      </c>
      <c r="LL67" s="33" t="str">
        <f>IF(ISBLANK(LI67),"",VLOOKUP(LI67,role!A:E,4,FALSE))</f>
        <v/>
      </c>
      <c r="LM67" s="33" t="str">
        <f>IF(ISBLANK(LI67),"",VLOOKUP(LI67,role!A:E,5,FALSE))</f>
        <v/>
      </c>
      <c r="LT67" s="32"/>
      <c r="LU67" s="32"/>
      <c r="LV67" s="41"/>
      <c r="LW67" s="32"/>
      <c r="LX67" s="33" t="str">
        <f t="shared" si="82"/>
        <v/>
      </c>
      <c r="LY67" s="33" t="str">
        <f t="shared" si="83"/>
        <v/>
      </c>
      <c r="LZ67" s="33" t="str">
        <f t="shared" si="84"/>
        <v/>
      </c>
      <c r="MA67" s="32"/>
      <c r="MB67" s="33" t="str">
        <f>IF(ISBLANK(MA67),"",VLOOKUP(MA67,role!A:E,2,FALSE))</f>
        <v/>
      </c>
      <c r="MC67" s="33" t="str">
        <f>IF(ISBLANK(MA67),"",VLOOKUP(MA67,role!A:E,3,FALSE))</f>
        <v/>
      </c>
      <c r="MD67" s="33" t="str">
        <f>IF(ISBLANK(MA67),"",VLOOKUP(MA67,role!A:E,4,FALSE))</f>
        <v/>
      </c>
      <c r="ME67" s="33" t="str">
        <f>IF(ISBLANK(MA67),"",VLOOKUP(MA67,role!A:E,5,FALSE))</f>
        <v/>
      </c>
      <c r="ML67" s="32"/>
      <c r="MM67" s="32"/>
      <c r="MN67" s="41"/>
      <c r="MO67" s="32"/>
      <c r="MP67" s="33" t="str">
        <f t="shared" si="85"/>
        <v/>
      </c>
      <c r="MQ67" s="33" t="str">
        <f t="shared" si="86"/>
        <v/>
      </c>
      <c r="MR67" s="33" t="str">
        <f t="shared" si="87"/>
        <v/>
      </c>
      <c r="MS67" s="32"/>
      <c r="MT67" s="33" t="str">
        <f>IF(ISBLANK(MS67),"",VLOOKUP(MS67,role!A:E,2,FALSE))</f>
        <v/>
      </c>
      <c r="MU67" s="33" t="str">
        <f>IF(ISBLANK(MS67),"",VLOOKUP(MS67,role!A:E,3,FALSE))</f>
        <v/>
      </c>
      <c r="MV67" s="33" t="str">
        <f>IF(ISBLANK(MS67),"",VLOOKUP(MS67,role!A:E,4,FALSE))</f>
        <v/>
      </c>
      <c r="MW67" s="33" t="str">
        <f>IF(ISBLANK(MS67),"",VLOOKUP(MS67,role!A:E,5,FALSE))</f>
        <v/>
      </c>
      <c r="ND67" s="32"/>
      <c r="NE67" s="32"/>
      <c r="NF67" s="41"/>
      <c r="NG67" s="32"/>
      <c r="NH67" s="33" t="str">
        <f t="shared" si="88"/>
        <v/>
      </c>
      <c r="NI67" s="33" t="str">
        <f t="shared" si="89"/>
        <v/>
      </c>
      <c r="NJ67" s="33" t="str">
        <f t="shared" si="90"/>
        <v/>
      </c>
      <c r="NK67" s="32"/>
      <c r="NL67" s="33" t="str">
        <f>IF(ISBLANK(NK67),"",VLOOKUP(NK67,role!A:E,2,FALSE))</f>
        <v/>
      </c>
      <c r="NM67" s="33" t="str">
        <f>IF(ISBLANK(NK67),"",VLOOKUP(NK67,role!A:E,3,FALSE))</f>
        <v/>
      </c>
      <c r="NN67" s="33" t="str">
        <f>IF(ISBLANK(NK67),"",VLOOKUP(NK67,role!A:E,4,FALSE))</f>
        <v/>
      </c>
      <c r="NO67" s="33" t="str">
        <f>IF(ISBLANK(NK67),"",VLOOKUP(NK67,role!A:E,5,FALSE))</f>
        <v/>
      </c>
      <c r="NV67" s="32"/>
      <c r="NW67" s="32"/>
      <c r="NX67" s="41"/>
      <c r="NY67" s="32"/>
      <c r="NZ67" s="33" t="str">
        <f t="shared" si="91"/>
        <v/>
      </c>
      <c r="OA67" s="33" t="str">
        <f t="shared" si="92"/>
        <v/>
      </c>
      <c r="OB67" s="33" t="str">
        <f t="shared" si="93"/>
        <v/>
      </c>
      <c r="OC67" s="32"/>
      <c r="OD67" s="33" t="str">
        <f>IF(ISBLANK(OC67),"",VLOOKUP(OC67,role!A:E,2,FALSE))</f>
        <v/>
      </c>
      <c r="OE67" s="33" t="str">
        <f>IF(ISBLANK(OC67),"",VLOOKUP(OC67,role!A:E,3,FALSE))</f>
        <v/>
      </c>
      <c r="OF67" s="33" t="str">
        <f>IF(ISBLANK(OC67),"",VLOOKUP(OC67,role!A:E,4,FALSE))</f>
        <v/>
      </c>
      <c r="OG67" s="33" t="str">
        <f>IF(ISBLANK(OC67),"",VLOOKUP(OC67,role!A:E,5,FALSE))</f>
        <v/>
      </c>
      <c r="OR67" s="36" t="str">
        <f t="shared" si="94"/>
        <v/>
      </c>
      <c r="OS67" s="33" t="str">
        <f t="shared" si="95"/>
        <v/>
      </c>
      <c r="OT67" s="33" t="str">
        <f t="shared" si="226"/>
        <v/>
      </c>
      <c r="OU67" s="33" t="str">
        <f t="shared" si="227"/>
        <v/>
      </c>
      <c r="OV67" s="33" t="str">
        <f t="shared" si="228"/>
        <v/>
      </c>
      <c r="OW67" s="33" t="str">
        <f t="shared" si="229"/>
        <v/>
      </c>
      <c r="OY67" s="36" t="str">
        <f t="shared" si="100"/>
        <v/>
      </c>
      <c r="OZ67" s="33" t="str">
        <f t="shared" si="101"/>
        <v/>
      </c>
      <c r="PA67" s="33" t="str">
        <f t="shared" si="102"/>
        <v/>
      </c>
      <c r="PB67" s="33" t="str">
        <f t="shared" si="103"/>
        <v/>
      </c>
      <c r="PC67" s="33" t="str">
        <f t="shared" si="104"/>
        <v/>
      </c>
      <c r="PD67" s="33" t="str">
        <f t="shared" si="105"/>
        <v/>
      </c>
      <c r="PF67" s="36" t="str">
        <f t="shared" si="106"/>
        <v/>
      </c>
      <c r="PG67" s="33" t="str">
        <f t="shared" si="107"/>
        <v/>
      </c>
      <c r="PH67" s="33" t="str">
        <f t="shared" si="108"/>
        <v/>
      </c>
      <c r="PI67" s="33" t="str">
        <f t="shared" si="109"/>
        <v/>
      </c>
      <c r="PJ67" s="33" t="str">
        <f t="shared" si="110"/>
        <v/>
      </c>
      <c r="PK67" s="33" t="str">
        <f t="shared" si="111"/>
        <v/>
      </c>
      <c r="PM67" s="36" t="str">
        <f t="shared" si="112"/>
        <v/>
      </c>
      <c r="PN67" s="33" t="str">
        <f t="shared" si="113"/>
        <v/>
      </c>
      <c r="PO67" s="33" t="str">
        <f t="shared" si="114"/>
        <v/>
      </c>
      <c r="PP67" s="33" t="str">
        <f t="shared" si="115"/>
        <v/>
      </c>
      <c r="PQ67" s="33" t="str">
        <f t="shared" si="116"/>
        <v/>
      </c>
      <c r="PR67" s="33" t="str">
        <f t="shared" si="117"/>
        <v/>
      </c>
      <c r="PT67" s="36" t="str">
        <f t="shared" si="118"/>
        <v/>
      </c>
      <c r="PU67" s="33" t="str">
        <f t="shared" si="119"/>
        <v/>
      </c>
      <c r="PV67" s="33" t="str">
        <f t="shared" si="120"/>
        <v/>
      </c>
      <c r="PW67" s="33" t="str">
        <f t="shared" si="121"/>
        <v/>
      </c>
      <c r="PX67" s="33" t="str">
        <f t="shared" si="122"/>
        <v/>
      </c>
      <c r="PY67" s="33" t="str">
        <f t="shared" si="123"/>
        <v/>
      </c>
      <c r="QB67" s="36" t="str">
        <f t="shared" si="124"/>
        <v/>
      </c>
      <c r="QC67" s="33" t="str">
        <f t="shared" si="125"/>
        <v/>
      </c>
      <c r="QD67" s="33" t="str">
        <f t="shared" si="126"/>
        <v/>
      </c>
      <c r="QE67" s="33" t="str">
        <f t="shared" si="127"/>
        <v/>
      </c>
      <c r="QF67" s="33" t="str">
        <f t="shared" si="128"/>
        <v/>
      </c>
      <c r="QG67" s="33" t="str">
        <f t="shared" si="129"/>
        <v/>
      </c>
      <c r="QI67" s="36" t="str">
        <f t="shared" si="130"/>
        <v/>
      </c>
      <c r="QJ67" s="33" t="str">
        <f t="shared" si="131"/>
        <v/>
      </c>
      <c r="QK67" s="33" t="str">
        <f t="shared" si="132"/>
        <v/>
      </c>
      <c r="QL67" s="33" t="str">
        <f t="shared" si="133"/>
        <v/>
      </c>
      <c r="QM67" s="33" t="str">
        <f t="shared" si="134"/>
        <v/>
      </c>
      <c r="QN67" s="33" t="str">
        <f t="shared" si="135"/>
        <v/>
      </c>
      <c r="QP67" s="36" t="str">
        <f t="shared" si="136"/>
        <v/>
      </c>
      <c r="QQ67" s="33" t="str">
        <f t="shared" si="137"/>
        <v/>
      </c>
      <c r="QR67" s="33" t="str">
        <f t="shared" si="138"/>
        <v/>
      </c>
      <c r="QS67" s="33" t="str">
        <f t="shared" si="139"/>
        <v/>
      </c>
      <c r="QT67" s="33" t="str">
        <f t="shared" si="140"/>
        <v/>
      </c>
      <c r="QU67" s="33" t="str">
        <f t="shared" si="141"/>
        <v/>
      </c>
      <c r="QW67" s="36" t="str">
        <f t="shared" si="142"/>
        <v/>
      </c>
      <c r="QX67" s="33" t="str">
        <f t="shared" si="143"/>
        <v/>
      </c>
      <c r="QY67" s="33" t="str">
        <f t="shared" si="144"/>
        <v/>
      </c>
      <c r="QZ67" s="33" t="str">
        <f t="shared" si="145"/>
        <v/>
      </c>
      <c r="RA67" s="33" t="str">
        <f t="shared" si="146"/>
        <v/>
      </c>
      <c r="RB67" s="33" t="str">
        <f t="shared" si="147"/>
        <v/>
      </c>
      <c r="RD67" s="36" t="str">
        <f t="shared" si="148"/>
        <v/>
      </c>
      <c r="RE67" s="33" t="str">
        <f t="shared" si="149"/>
        <v/>
      </c>
      <c r="RF67" s="33" t="str">
        <f t="shared" si="150"/>
        <v/>
      </c>
      <c r="RG67" s="33" t="str">
        <f t="shared" si="151"/>
        <v/>
      </c>
      <c r="RH67" s="33" t="str">
        <f t="shared" si="152"/>
        <v/>
      </c>
      <c r="RI67" s="33" t="str">
        <f t="shared" si="153"/>
        <v/>
      </c>
      <c r="RM67" s="33" t="str">
        <f t="shared" si="154"/>
        <v/>
      </c>
      <c r="RO67" s="33" t="str">
        <f t="shared" si="155"/>
        <v/>
      </c>
      <c r="RQ67" s="33" t="str">
        <f t="shared" si="156"/>
        <v/>
      </c>
      <c r="RS67" s="33" t="str">
        <f t="shared" si="156"/>
        <v/>
      </c>
      <c r="RU67" s="33" t="str">
        <f t="shared" ref="RU67" si="1035">IF(ISBLANK(RT67),"","topic")</f>
        <v/>
      </c>
      <c r="RW67" s="33" t="str">
        <f t="shared" ref="RW67" si="1036">IF(ISBLANK(RV67),"","topic")</f>
        <v/>
      </c>
      <c r="RY67" s="33" t="str">
        <f t="shared" ref="RY67" si="1037">IF(ISBLANK(RX67),"","topic")</f>
        <v/>
      </c>
      <c r="SA67" s="33" t="str">
        <f t="shared" ref="SA67" si="1038">IF(ISBLANK(RZ67),"","topic")</f>
        <v/>
      </c>
      <c r="SC67" s="33" t="str">
        <f t="shared" ref="SC67" si="1039">IF(ISBLANK(SB67),"","topic")</f>
        <v/>
      </c>
      <c r="SE67" s="33" t="str">
        <f t="shared" ref="SE67" si="1040">IF(ISBLANK(SD67),"","topic")</f>
        <v/>
      </c>
      <c r="SG67" s="33" t="str">
        <f t="shared" ref="SG67" si="1041">IF(ISBLANK(SF67),"","topic")</f>
        <v/>
      </c>
      <c r="SJ67" s="33" t="str">
        <f t="shared" si="164"/>
        <v/>
      </c>
      <c r="SL67" s="33" t="str">
        <f t="shared" si="165"/>
        <v/>
      </c>
      <c r="SN67" s="33" t="str">
        <f t="shared" si="166"/>
        <v/>
      </c>
      <c r="SP67" s="33" t="str">
        <f t="shared" si="167"/>
        <v/>
      </c>
      <c r="SR67" s="33" t="str">
        <f t="shared" si="168"/>
        <v/>
      </c>
      <c r="SU67" s="33" t="str">
        <f t="shared" si="169"/>
        <v/>
      </c>
      <c r="SW67" s="33" t="str">
        <f t="shared" si="169"/>
        <v/>
      </c>
      <c r="SY67" s="33" t="str">
        <f t="shared" si="169"/>
        <v/>
      </c>
      <c r="TA67" s="33" t="str">
        <f t="shared" si="169"/>
        <v/>
      </c>
      <c r="TC67" s="33" t="str">
        <f t="shared" si="170"/>
        <v/>
      </c>
      <c r="TF67" s="33" t="str">
        <f t="shared" si="171"/>
        <v/>
      </c>
      <c r="TH67" s="33" t="str">
        <f t="shared" si="171"/>
        <v/>
      </c>
      <c r="TJ67" s="33" t="str">
        <f t="shared" ref="TJ67" si="1042">IF(ISBLANK(TI67),"","geographic")</f>
        <v/>
      </c>
      <c r="TL67" s="33" t="str">
        <f t="shared" ref="TL67" si="1043">IF(ISBLANK(TK67),"","geographic")</f>
        <v/>
      </c>
      <c r="TN67" s="33" t="str">
        <f t="shared" ref="TN67" si="1044">IF(ISBLANK(TM67),"","geographic")</f>
        <v/>
      </c>
      <c r="TQ67" s="33" t="str">
        <f t="shared" si="175"/>
        <v/>
      </c>
      <c r="TS67" s="33" t="str">
        <f t="shared" si="175"/>
        <v/>
      </c>
      <c r="TU67" s="33" t="str">
        <f t="shared" ref="TU67" si="1045">IF(ISBLANK(TT67),"","temporal")</f>
        <v/>
      </c>
      <c r="TW67" s="33" t="str">
        <f t="shared" ref="TW67" si="1046">IF(ISBLANK(TV67),"","temporal")</f>
        <v/>
      </c>
      <c r="TY67" s="33" t="str">
        <f t="shared" ref="TY67" si="1047">IF(ISBLANK(TX67),"","temporal")</f>
        <v/>
      </c>
      <c r="UA67" s="32"/>
      <c r="UB67" s="33" t="str">
        <f t="shared" si="179"/>
        <v/>
      </c>
      <c r="UC67" s="33" t="str">
        <f t="shared" si="180"/>
        <v/>
      </c>
      <c r="UD67" s="32"/>
      <c r="UE67" s="33" t="str">
        <f t="shared" si="181"/>
        <v/>
      </c>
      <c r="UF67" s="33" t="str">
        <f t="shared" si="259"/>
        <v/>
      </c>
      <c r="UG67" s="32"/>
      <c r="UH67" s="33" t="str">
        <f t="shared" si="183"/>
        <v/>
      </c>
      <c r="UI67" s="33" t="str">
        <f t="shared" si="184"/>
        <v/>
      </c>
      <c r="UJ67" s="32"/>
      <c r="UK67" s="33" t="str">
        <f t="shared" si="185"/>
        <v/>
      </c>
      <c r="UL67" s="33" t="str">
        <f t="shared" si="186"/>
        <v/>
      </c>
      <c r="UM67" s="32"/>
      <c r="UN67" s="33" t="str">
        <f t="shared" si="187"/>
        <v/>
      </c>
      <c r="UO67" s="33" t="str">
        <f t="shared" si="188"/>
        <v/>
      </c>
      <c r="UR67" s="36" t="str">
        <f t="shared" si="189"/>
        <v/>
      </c>
      <c r="US67" s="36" t="str">
        <f t="shared" si="626"/>
        <v/>
      </c>
      <c r="UU67" s="36" t="str">
        <f t="shared" si="190"/>
        <v/>
      </c>
      <c r="UV67" s="36" t="str">
        <f t="shared" si="627"/>
        <v/>
      </c>
      <c r="UX67" s="36" t="str">
        <f t="shared" si="191"/>
        <v/>
      </c>
      <c r="UY67" s="36" t="str">
        <f t="shared" si="628"/>
        <v/>
      </c>
      <c r="VA67" s="36" t="str">
        <f t="shared" si="192"/>
        <v/>
      </c>
      <c r="VB67" s="36" t="str">
        <f t="shared" si="629"/>
        <v/>
      </c>
      <c r="VD67" s="36" t="str">
        <f t="shared" si="193"/>
        <v/>
      </c>
      <c r="VE67" s="36" t="str">
        <f t="shared" si="630"/>
        <v/>
      </c>
      <c r="VH67" s="36" t="str">
        <f t="shared" si="194"/>
        <v/>
      </c>
      <c r="VI67" s="36" t="str">
        <f t="shared" si="631"/>
        <v/>
      </c>
      <c r="VK67" s="36" t="str">
        <f t="shared" si="195"/>
        <v/>
      </c>
      <c r="VL67" s="36" t="str">
        <f t="shared" si="632"/>
        <v/>
      </c>
      <c r="VN67" s="36" t="str">
        <f t="shared" si="196"/>
        <v/>
      </c>
      <c r="VO67" s="36" t="str">
        <f t="shared" si="633"/>
        <v/>
      </c>
      <c r="VQ67" s="36" t="str">
        <f t="shared" si="197"/>
        <v/>
      </c>
      <c r="VR67" s="36" t="str">
        <f t="shared" si="634"/>
        <v/>
      </c>
      <c r="VT67" s="36" t="str">
        <f t="shared" si="198"/>
        <v/>
      </c>
      <c r="VU67" s="36" t="str">
        <f t="shared" si="635"/>
        <v/>
      </c>
      <c r="VY67" s="33" t="str">
        <f t="shared" si="243"/>
        <v/>
      </c>
      <c r="WB67" s="36" t="str">
        <f t="shared" si="199"/>
        <v/>
      </c>
      <c r="WC67" s="33" t="str">
        <f t="shared" si="200"/>
        <v/>
      </c>
      <c r="WD67" s="32"/>
      <c r="WE67" s="32"/>
      <c r="WF67" s="36" t="str">
        <f t="shared" si="201"/>
        <v/>
      </c>
      <c r="WG67" s="33" t="str">
        <f t="shared" si="202"/>
        <v/>
      </c>
      <c r="WH67" s="32"/>
      <c r="WI67" s="32"/>
      <c r="WJ67" s="36" t="str">
        <f t="shared" si="203"/>
        <v/>
      </c>
      <c r="WK67" s="33" t="str">
        <f t="shared" si="204"/>
        <v/>
      </c>
      <c r="WL67" s="32"/>
      <c r="WM67" s="32"/>
      <c r="WN67" s="36" t="str">
        <f t="shared" si="205"/>
        <v/>
      </c>
      <c r="WO67" s="33" t="str">
        <f t="shared" si="206"/>
        <v/>
      </c>
      <c r="WP67" s="33"/>
      <c r="WQ67" s="32"/>
      <c r="WR67" s="36" t="str">
        <f t="shared" si="207"/>
        <v/>
      </c>
      <c r="WS67" s="33" t="str">
        <f t="shared" si="208"/>
        <v/>
      </c>
      <c r="WU67" s="33" t="str">
        <f t="shared" si="636"/>
        <v/>
      </c>
      <c r="WV67" s="33" t="str">
        <f t="shared" si="637"/>
        <v/>
      </c>
      <c r="WW67" s="33" t="str">
        <f t="shared" si="638"/>
        <v/>
      </c>
      <c r="WX67" s="33" t="str">
        <f t="shared" si="639"/>
        <v/>
      </c>
      <c r="WY67" s="33" t="str">
        <f t="shared" si="640"/>
        <v/>
      </c>
      <c r="WZ67" s="33" t="str">
        <f t="shared" si="641"/>
        <v/>
      </c>
      <c r="XA67" s="33" t="str">
        <f t="shared" si="642"/>
        <v/>
      </c>
      <c r="XB67" s="33" t="str">
        <f t="shared" si="643"/>
        <v/>
      </c>
      <c r="XC67" s="33" t="str">
        <f t="shared" si="644"/>
        <v/>
      </c>
    </row>
    <row r="68" spans="3:627" x14ac:dyDescent="0.35">
      <c r="C68" s="33" t="str">
        <f t="shared" si="21"/>
        <v/>
      </c>
      <c r="E68" s="32" t="str">
        <f t="shared" si="22"/>
        <v/>
      </c>
      <c r="F68" s="33" t="str">
        <f t="shared" si="23"/>
        <v/>
      </c>
      <c r="G68" s="33" t="str">
        <f t="shared" si="24"/>
        <v/>
      </c>
      <c r="J68" s="33" t="str">
        <f t="shared" si="25"/>
        <v/>
      </c>
      <c r="K68" s="33" t="str">
        <f t="shared" si="26"/>
        <v/>
      </c>
      <c r="L68" s="33" t="str">
        <f t="shared" si="27"/>
        <v/>
      </c>
      <c r="N68" s="33" t="str">
        <f t="shared" ref="N68:N99" si="1048">IF(AND(NOT(ISBLANK(I68)),NOT(ISBLANK(M68))),"end","")</f>
        <v/>
      </c>
      <c r="O68" s="33" t="str">
        <f t="shared" ref="O68:O100" si="1049">IF(ISBLANK(M68),"",CONCATENATE(I68,"/",M68))</f>
        <v/>
      </c>
      <c r="Q68" s="33" t="str">
        <f t="shared" si="28"/>
        <v/>
      </c>
      <c r="R68" s="33" t="str">
        <f t="shared" si="29"/>
        <v/>
      </c>
      <c r="U68" s="33" t="str">
        <f t="shared" si="30"/>
        <v/>
      </c>
      <c r="V68" s="33" t="str">
        <f t="shared" si="31"/>
        <v/>
      </c>
      <c r="X68" s="32"/>
      <c r="Y68" s="33" t="str">
        <f>IF(ISBLANK(X68),"",VLOOKUP(X68,resource_type!A:C,3,FALSE))</f>
        <v/>
      </c>
      <c r="Z68" s="33" t="str">
        <f>IF(ISBLANK(X68),"",VLOOKUP(X68,resource_type!A:C,2,FALSE))</f>
        <v/>
      </c>
      <c r="AA68" s="33" t="str">
        <f t="shared" si="32"/>
        <v/>
      </c>
      <c r="AB68" s="33" t="str">
        <f t="shared" si="33"/>
        <v/>
      </c>
      <c r="AC68" s="32"/>
      <c r="AD68" s="33" t="str">
        <f>IF(ISBLANK(AC68),"",VLOOKUP(AC68,resource_type!A:C,3,FALSE))</f>
        <v/>
      </c>
      <c r="AE68" s="32"/>
      <c r="AF68" s="33" t="str">
        <f>IF(ISBLANK(AE68),"",VLOOKUP(AE68,resource_type!A:C,3,FALSE))</f>
        <v/>
      </c>
      <c r="AH68" s="32"/>
      <c r="AI68" s="33" t="str">
        <f t="shared" si="34"/>
        <v/>
      </c>
      <c r="AJ68" s="32"/>
      <c r="AK68" s="33" t="str">
        <f t="shared" si="35"/>
        <v/>
      </c>
      <c r="AL68" s="32"/>
      <c r="AM68" s="33" t="str">
        <f t="shared" si="36"/>
        <v/>
      </c>
      <c r="AP68" s="36" t="str">
        <f t="shared" si="244"/>
        <v/>
      </c>
      <c r="AQ68" s="36" t="str">
        <f t="shared" si="245"/>
        <v/>
      </c>
      <c r="AT68" s="33" t="str">
        <f t="shared" si="222"/>
        <v/>
      </c>
      <c r="AU68" s="33" t="str">
        <f t="shared" si="38"/>
        <v/>
      </c>
      <c r="AV68" s="33" t="str">
        <f t="shared" si="39"/>
        <v/>
      </c>
      <c r="AW68" s="32"/>
      <c r="AX68" s="33" t="str">
        <f>IF(ISBLANK(AW68),"",VLOOKUP(AW68,role!A:E,2,FALSE))</f>
        <v/>
      </c>
      <c r="AY68" s="33" t="str">
        <f>IF(ISBLANK(AW68),"",VLOOKUP(AW68,role!A:E,3,FALSE))</f>
        <v/>
      </c>
      <c r="AZ68" s="33" t="str">
        <f>IF(ISBLANK(AW68),"",VLOOKUP(AW68,role!A:E,4,FALSE))</f>
        <v/>
      </c>
      <c r="BA68" s="33" t="str">
        <f>IF(ISBLANK(AW68),"",VLOOKUP(AW68,role!A:E,5,FALSE))</f>
        <v/>
      </c>
      <c r="BL68" s="33" t="str">
        <f t="shared" si="223"/>
        <v/>
      </c>
      <c r="BM68" s="33" t="str">
        <f t="shared" si="224"/>
        <v/>
      </c>
      <c r="BN68" s="33" t="str">
        <f t="shared" si="225"/>
        <v/>
      </c>
      <c r="BO68" s="32"/>
      <c r="BP68" s="33" t="str">
        <f>IF(ISBLANK(BO68),"",VLOOKUP(BO68,role!A:E,2,FALSE))</f>
        <v/>
      </c>
      <c r="BQ68" s="33" t="str">
        <f>IF(ISBLANK(BO68),"",VLOOKUP(BO68,role!A:E,3,FALSE))</f>
        <v/>
      </c>
      <c r="BR68" s="33" t="str">
        <f>IF(ISBLANK(BO68),"",VLOOKUP(BO68,role!A:E,4,FALSE))</f>
        <v/>
      </c>
      <c r="BS68" s="33" t="str">
        <f>IF(ISBLANK(BO68),"",VLOOKUP(BO68,role!A:E,5,FALSE))</f>
        <v/>
      </c>
      <c r="CD68" s="33" t="str">
        <f t="shared" si="40"/>
        <v/>
      </c>
      <c r="CE68" s="33" t="str">
        <f t="shared" si="41"/>
        <v/>
      </c>
      <c r="CF68" s="33" t="str">
        <f t="shared" si="42"/>
        <v/>
      </c>
      <c r="CG68" s="32"/>
      <c r="CH68" s="33" t="str">
        <f>IF(ISBLANK(CG68),"",VLOOKUP(CG68,role!A:E,2,FALSE))</f>
        <v/>
      </c>
      <c r="CI68" s="33" t="str">
        <f>IF(ISBLANK(CG68),"",VLOOKUP(CG68,role!A:E,3,FALSE))</f>
        <v/>
      </c>
      <c r="CJ68" s="33" t="str">
        <f>IF(ISBLANK(CG68),"",VLOOKUP(CG68,role!A:E,4,FALSE))</f>
        <v/>
      </c>
      <c r="CK68" s="33" t="str">
        <f>IF(ISBLANK(CG68),"",VLOOKUP(CG68,role!A:E,5,FALSE))</f>
        <v/>
      </c>
      <c r="CR68" s="32"/>
      <c r="CS68" s="32"/>
      <c r="CT68" s="41"/>
      <c r="CU68" s="32"/>
      <c r="CV68" s="33" t="str">
        <f t="shared" si="43"/>
        <v/>
      </c>
      <c r="CW68" s="33" t="str">
        <f t="shared" si="44"/>
        <v/>
      </c>
      <c r="CX68" s="33" t="str">
        <f t="shared" si="45"/>
        <v/>
      </c>
      <c r="CY68" s="32"/>
      <c r="CZ68" s="33" t="str">
        <f>IF(ISBLANK(CY68),"",VLOOKUP(CY68,role!A:E,2,FALSE))</f>
        <v/>
      </c>
      <c r="DA68" s="33" t="str">
        <f>IF(ISBLANK(CY68),"",VLOOKUP(CY68,role!A:E,3,FALSE))</f>
        <v/>
      </c>
      <c r="DB68" s="33" t="str">
        <f>IF(ISBLANK(CY68),"",VLOOKUP(CY68,role!A:E,4,FALSE))</f>
        <v/>
      </c>
      <c r="DC68" s="33" t="str">
        <f>IF(ISBLANK(CY68),"",VLOOKUP(CY68,role!A:E,5,FALSE))</f>
        <v/>
      </c>
      <c r="DJ68" s="32"/>
      <c r="DK68" s="32"/>
      <c r="DL68" s="41"/>
      <c r="DM68" s="32"/>
      <c r="DN68" s="33" t="str">
        <f t="shared" si="46"/>
        <v/>
      </c>
      <c r="DO68" s="33" t="str">
        <f t="shared" si="47"/>
        <v/>
      </c>
      <c r="DP68" s="33" t="str">
        <f t="shared" si="48"/>
        <v/>
      </c>
      <c r="DQ68" s="32"/>
      <c r="DR68" s="33" t="str">
        <f>IF(ISBLANK(DQ68),"",VLOOKUP(DQ68,role!A:E,2,FALSE))</f>
        <v/>
      </c>
      <c r="DS68" s="33" t="str">
        <f>IF(ISBLANK(DQ68),"",VLOOKUP(DQ68,role!A:E,3,FALSE))</f>
        <v/>
      </c>
      <c r="DT68" s="33" t="str">
        <f>IF(ISBLANK(DQ68),"",VLOOKUP(DQ68,role!A:E,4,FALSE))</f>
        <v/>
      </c>
      <c r="DU68" s="33" t="str">
        <f>IF(ISBLANK(DQ68),"",VLOOKUP(DQ68,role!A:E,5,FALSE))</f>
        <v/>
      </c>
      <c r="EB68" s="32"/>
      <c r="EC68" s="32"/>
      <c r="ED68" s="34"/>
      <c r="EE68" s="32"/>
      <c r="EF68" s="32"/>
      <c r="EG68" s="33" t="str">
        <f t="shared" si="49"/>
        <v/>
      </c>
      <c r="EH68" s="33" t="str">
        <f t="shared" si="50"/>
        <v/>
      </c>
      <c r="EI68" s="33" t="str">
        <f t="shared" si="51"/>
        <v/>
      </c>
      <c r="EJ68" s="32"/>
      <c r="EK68" s="33" t="str">
        <f>IF(ISBLANK(EJ68),"",VLOOKUP(EJ68,role!A:E,2,FALSE))</f>
        <v/>
      </c>
      <c r="EL68" s="33" t="str">
        <f>IF(ISBLANK(EJ68),"",VLOOKUP(EJ68,role!A:E,3,FALSE))</f>
        <v/>
      </c>
      <c r="EM68" s="33" t="str">
        <f>IF(ISBLANK(EJ68),"",VLOOKUP(EJ68,role!A:E,4,FALSE))</f>
        <v/>
      </c>
      <c r="EN68" s="33" t="str">
        <f>IF(ISBLANK(EJ68),"",VLOOKUP(EJ68,role!A:E,5,FALSE))</f>
        <v/>
      </c>
      <c r="EU68" s="32"/>
      <c r="EV68" s="32"/>
      <c r="EW68" s="41"/>
      <c r="EX68" s="32"/>
      <c r="EY68" s="33" t="str">
        <f t="shared" si="52"/>
        <v/>
      </c>
      <c r="EZ68" s="33" t="str">
        <f t="shared" si="53"/>
        <v/>
      </c>
      <c r="FA68" s="33" t="str">
        <f t="shared" si="54"/>
        <v/>
      </c>
      <c r="FB68" s="32"/>
      <c r="FC68" s="33" t="str">
        <f>IF(ISBLANK(FB68),"",VLOOKUP(FB68,role!A:E,2,FALSE))</f>
        <v/>
      </c>
      <c r="FD68" s="33" t="str">
        <f>IF(ISBLANK(FB68),"",VLOOKUP(FB68,role!A:E,3,FALSE))</f>
        <v/>
      </c>
      <c r="FE68" s="33" t="str">
        <f>IF(ISBLANK(FB68),"",VLOOKUP(FB68,role!A:E,4,FALSE))</f>
        <v/>
      </c>
      <c r="FF68" s="33" t="str">
        <f>IF(ISBLANK(FB68),"",VLOOKUP(FB68,role!A:E,5,FALSE))</f>
        <v/>
      </c>
      <c r="FM68" s="32"/>
      <c r="FN68" s="32"/>
      <c r="FO68" s="41"/>
      <c r="FP68" s="32"/>
      <c r="FQ68" s="33" t="str">
        <f t="shared" si="55"/>
        <v/>
      </c>
      <c r="FR68" s="33" t="str">
        <f t="shared" si="56"/>
        <v/>
      </c>
      <c r="FS68" s="33" t="str">
        <f t="shared" si="57"/>
        <v/>
      </c>
      <c r="FT68" s="32"/>
      <c r="FU68" s="33" t="str">
        <f>IF(ISBLANK(FT68),"",VLOOKUP(FT68,role!A:E,2,FALSE))</f>
        <v/>
      </c>
      <c r="FV68" s="33" t="str">
        <f>IF(ISBLANK(FT68),"",VLOOKUP(FT68,role!A:E,3,FALSE))</f>
        <v/>
      </c>
      <c r="FW68" s="33" t="str">
        <f>IF(ISBLANK(FT68),"",VLOOKUP(FT68,role!A:E,4,FALSE))</f>
        <v/>
      </c>
      <c r="FX68" s="33" t="str">
        <f>IF(ISBLANK(FT68),"",VLOOKUP(FT68,role!A:E,5,FALSE))</f>
        <v/>
      </c>
      <c r="GE68" s="32"/>
      <c r="GF68" s="32"/>
      <c r="GG68" s="41"/>
      <c r="GH68" s="32"/>
      <c r="GI68" s="33" t="str">
        <f t="shared" si="58"/>
        <v/>
      </c>
      <c r="GJ68" s="33" t="str">
        <f t="shared" si="59"/>
        <v/>
      </c>
      <c r="GK68" s="33" t="str">
        <f t="shared" si="60"/>
        <v/>
      </c>
      <c r="GL68" s="32"/>
      <c r="GM68" s="33" t="str">
        <f>IF(ISBLANK(GL68),"",VLOOKUP(GL68,role!A:E,2,FALSE))</f>
        <v/>
      </c>
      <c r="GN68" s="33" t="str">
        <f>IF(ISBLANK(GL68),"",VLOOKUP(GL68,role!A:E,3,FALSE))</f>
        <v/>
      </c>
      <c r="GO68" s="33" t="str">
        <f>IF(ISBLANK(GL68),"",VLOOKUP(GL68,role!A:E,4,FALSE))</f>
        <v/>
      </c>
      <c r="GP68" s="33" t="str">
        <f>IF(ISBLANK(GL68),"",VLOOKUP(GL68,role!A:E,5,FALSE))</f>
        <v/>
      </c>
      <c r="GW68" s="32"/>
      <c r="GX68" s="32"/>
      <c r="GY68" s="41"/>
      <c r="GZ68" s="32"/>
      <c r="HA68" s="33" t="str">
        <f t="shared" si="61"/>
        <v/>
      </c>
      <c r="HB68" s="33" t="str">
        <f t="shared" si="62"/>
        <v/>
      </c>
      <c r="HC68" s="33" t="str">
        <f t="shared" si="63"/>
        <v/>
      </c>
      <c r="HD68" s="32"/>
      <c r="HE68" s="33" t="str">
        <f>IF(ISBLANK(HD68),"",VLOOKUP(HD68,role!A:E,2,FALSE))</f>
        <v/>
      </c>
      <c r="HF68" s="33" t="str">
        <f>IF(ISBLANK(HD68),"",VLOOKUP(HD68,role!A:E,3,FALSE))</f>
        <v/>
      </c>
      <c r="HG68" s="33" t="str">
        <f>IF(ISBLANK(HD68),"",VLOOKUP(HD68,role!A:E,4,FALSE))</f>
        <v/>
      </c>
      <c r="HH68" s="33" t="str">
        <f>IF(ISBLANK(HD68),"",VLOOKUP(HD68,role!A:E,5,FALSE))</f>
        <v/>
      </c>
      <c r="HO68" s="32"/>
      <c r="HP68" s="32"/>
      <c r="HQ68" s="34"/>
      <c r="HR68" s="32"/>
      <c r="HS68" s="32"/>
      <c r="HT68" s="33" t="str">
        <f t="shared" si="64"/>
        <v/>
      </c>
      <c r="HU68" s="33" t="str">
        <f t="shared" si="65"/>
        <v/>
      </c>
      <c r="HV68" s="33" t="str">
        <f t="shared" si="66"/>
        <v/>
      </c>
      <c r="HW68" s="32"/>
      <c r="HX68" s="33" t="str">
        <f>IF(ISBLANK(HW68),"",VLOOKUP(HW68,role!A:E,2,FALSE))</f>
        <v/>
      </c>
      <c r="HY68" s="33" t="str">
        <f>IF(ISBLANK(HW68),"",VLOOKUP(HW68,role!A:E,3,FALSE))</f>
        <v/>
      </c>
      <c r="HZ68" s="33" t="str">
        <f>IF(ISBLANK(HW68),"",VLOOKUP(HW68,role!A:E,4,FALSE))</f>
        <v/>
      </c>
      <c r="IA68" s="33" t="str">
        <f>IF(ISBLANK(HW68),"",VLOOKUP(HW68,role!A:E,5,FALSE))</f>
        <v/>
      </c>
      <c r="IH68" s="32"/>
      <c r="II68" s="32"/>
      <c r="IJ68" s="41"/>
      <c r="IK68" s="32"/>
      <c r="IL68" s="33" t="str">
        <f t="shared" si="67"/>
        <v/>
      </c>
      <c r="IM68" s="33" t="str">
        <f t="shared" si="68"/>
        <v/>
      </c>
      <c r="IN68" s="33" t="str">
        <f t="shared" si="69"/>
        <v/>
      </c>
      <c r="IO68" s="32"/>
      <c r="IP68" s="33" t="str">
        <f>IF(ISBLANK(IO68),"",VLOOKUP(IO68,role!A:E,2,FALSE))</f>
        <v/>
      </c>
      <c r="IQ68" s="33" t="str">
        <f>IF(ISBLANK(IO68),"",VLOOKUP(IO68,role!A:E,3,FALSE))</f>
        <v/>
      </c>
      <c r="IR68" s="33" t="str">
        <f>IF(ISBLANK(IO68),"",VLOOKUP(IO68,role!A:E,4,FALSE))</f>
        <v/>
      </c>
      <c r="IS68" s="33" t="str">
        <f>IF(ISBLANK(IO68),"",VLOOKUP(IO68,role!A:E,5,FALSE))</f>
        <v/>
      </c>
      <c r="IZ68" s="32"/>
      <c r="JA68" s="32"/>
      <c r="JB68" s="41"/>
      <c r="JC68" s="32"/>
      <c r="JD68" s="33" t="str">
        <f t="shared" si="70"/>
        <v/>
      </c>
      <c r="JE68" s="33" t="str">
        <f t="shared" si="71"/>
        <v/>
      </c>
      <c r="JF68" s="33" t="str">
        <f t="shared" si="72"/>
        <v/>
      </c>
      <c r="JG68" s="32"/>
      <c r="JH68" s="33" t="str">
        <f>IF(ISBLANK(JG68),"",VLOOKUP(JG68,role!A:E,2,FALSE))</f>
        <v/>
      </c>
      <c r="JI68" s="33" t="str">
        <f>IF(ISBLANK(JG68),"",VLOOKUP(JG68,role!A:E,3,FALSE))</f>
        <v/>
      </c>
      <c r="JJ68" s="33" t="str">
        <f>IF(ISBLANK(JG68),"",VLOOKUP(JG68,role!A:E,4,FALSE))</f>
        <v/>
      </c>
      <c r="JK68" s="33" t="str">
        <f>IF(ISBLANK(JG68),"",VLOOKUP(JG68,role!A:E,5,FALSE))</f>
        <v/>
      </c>
      <c r="JR68" s="32"/>
      <c r="JS68" s="32"/>
      <c r="JT68" s="41"/>
      <c r="JU68" s="32"/>
      <c r="JV68" s="33" t="str">
        <f t="shared" si="73"/>
        <v/>
      </c>
      <c r="JW68" s="33" t="str">
        <f t="shared" si="74"/>
        <v/>
      </c>
      <c r="JX68" s="33" t="str">
        <f t="shared" si="75"/>
        <v/>
      </c>
      <c r="JY68" s="32"/>
      <c r="JZ68" s="33" t="str">
        <f>IF(ISBLANK(JY68),"",VLOOKUP(JY68,role!A:E,2,FALSE))</f>
        <v/>
      </c>
      <c r="KA68" s="33" t="str">
        <f>IF(ISBLANK(JY68),"",VLOOKUP(JY68,role!A:E,3,FALSE))</f>
        <v/>
      </c>
      <c r="KB68" s="33" t="str">
        <f>IF(ISBLANK(JY68),"",VLOOKUP(JY68,role!A:E,4,FALSE))</f>
        <v/>
      </c>
      <c r="KC68" s="33" t="str">
        <f>IF(ISBLANK(JY68),"",VLOOKUP(JY68,role!A:E,5,FALSE))</f>
        <v/>
      </c>
      <c r="KJ68" s="32"/>
      <c r="KK68" s="32"/>
      <c r="KL68" s="41"/>
      <c r="KM68" s="32"/>
      <c r="KN68" s="33" t="str">
        <f t="shared" si="76"/>
        <v/>
      </c>
      <c r="KO68" s="33" t="str">
        <f t="shared" si="77"/>
        <v/>
      </c>
      <c r="KP68" s="33" t="str">
        <f t="shared" si="78"/>
        <v/>
      </c>
      <c r="KQ68" s="32"/>
      <c r="KR68" s="33" t="str">
        <f>IF(ISBLANK(KQ68),"",VLOOKUP(KQ68,role!A:E,2,FALSE))</f>
        <v/>
      </c>
      <c r="KS68" s="33" t="str">
        <f>IF(ISBLANK(KQ68),"",VLOOKUP(KQ68,role!A:E,3,FALSE))</f>
        <v/>
      </c>
      <c r="KT68" s="33" t="str">
        <f>IF(ISBLANK(KQ68),"",VLOOKUP(KQ68,role!A:E,4,FALSE))</f>
        <v/>
      </c>
      <c r="KU68" s="33" t="str">
        <f>IF(ISBLANK(KQ68),"",VLOOKUP(KQ68,role!A:E,5,FALSE))</f>
        <v/>
      </c>
      <c r="LB68" s="32"/>
      <c r="LC68" s="32"/>
      <c r="LD68" s="41"/>
      <c r="LE68" s="32"/>
      <c r="LF68" s="33" t="str">
        <f t="shared" si="79"/>
        <v/>
      </c>
      <c r="LG68" s="33" t="str">
        <f t="shared" si="80"/>
        <v/>
      </c>
      <c r="LH68" s="33" t="str">
        <f t="shared" si="81"/>
        <v/>
      </c>
      <c r="LI68" s="32"/>
      <c r="LJ68" s="33" t="str">
        <f>IF(ISBLANK(LI68),"",VLOOKUP(LI68,role!A:E,2,FALSE))</f>
        <v/>
      </c>
      <c r="LK68" s="33" t="str">
        <f>IF(ISBLANK(LI68),"",VLOOKUP(LI68,role!A:E,3,FALSE))</f>
        <v/>
      </c>
      <c r="LL68" s="33" t="str">
        <f>IF(ISBLANK(LI68),"",VLOOKUP(LI68,role!A:E,4,FALSE))</f>
        <v/>
      </c>
      <c r="LM68" s="33" t="str">
        <f>IF(ISBLANK(LI68),"",VLOOKUP(LI68,role!A:E,5,FALSE))</f>
        <v/>
      </c>
      <c r="LT68" s="32"/>
      <c r="LU68" s="32"/>
      <c r="LV68" s="41"/>
      <c r="LW68" s="32"/>
      <c r="LX68" s="33" t="str">
        <f t="shared" si="82"/>
        <v/>
      </c>
      <c r="LY68" s="33" t="str">
        <f t="shared" si="83"/>
        <v/>
      </c>
      <c r="LZ68" s="33" t="str">
        <f t="shared" si="84"/>
        <v/>
      </c>
      <c r="MA68" s="32"/>
      <c r="MB68" s="33" t="str">
        <f>IF(ISBLANK(MA68),"",VLOOKUP(MA68,role!A:E,2,FALSE))</f>
        <v/>
      </c>
      <c r="MC68" s="33" t="str">
        <f>IF(ISBLANK(MA68),"",VLOOKUP(MA68,role!A:E,3,FALSE))</f>
        <v/>
      </c>
      <c r="MD68" s="33" t="str">
        <f>IF(ISBLANK(MA68),"",VLOOKUP(MA68,role!A:E,4,FALSE))</f>
        <v/>
      </c>
      <c r="ME68" s="33" t="str">
        <f>IF(ISBLANK(MA68),"",VLOOKUP(MA68,role!A:E,5,FALSE))</f>
        <v/>
      </c>
      <c r="ML68" s="32"/>
      <c r="MM68" s="32"/>
      <c r="MN68" s="41"/>
      <c r="MO68" s="32"/>
      <c r="MP68" s="33" t="str">
        <f t="shared" si="85"/>
        <v/>
      </c>
      <c r="MQ68" s="33" t="str">
        <f t="shared" si="86"/>
        <v/>
      </c>
      <c r="MR68" s="33" t="str">
        <f t="shared" si="87"/>
        <v/>
      </c>
      <c r="MS68" s="32"/>
      <c r="MT68" s="33" t="str">
        <f>IF(ISBLANK(MS68),"",VLOOKUP(MS68,role!A:E,2,FALSE))</f>
        <v/>
      </c>
      <c r="MU68" s="33" t="str">
        <f>IF(ISBLANK(MS68),"",VLOOKUP(MS68,role!A:E,3,FALSE))</f>
        <v/>
      </c>
      <c r="MV68" s="33" t="str">
        <f>IF(ISBLANK(MS68),"",VLOOKUP(MS68,role!A:E,4,FALSE))</f>
        <v/>
      </c>
      <c r="MW68" s="33" t="str">
        <f>IF(ISBLANK(MS68),"",VLOOKUP(MS68,role!A:E,5,FALSE))</f>
        <v/>
      </c>
      <c r="ND68" s="32"/>
      <c r="NE68" s="32"/>
      <c r="NF68" s="41"/>
      <c r="NG68" s="32"/>
      <c r="NH68" s="33" t="str">
        <f t="shared" si="88"/>
        <v/>
      </c>
      <c r="NI68" s="33" t="str">
        <f t="shared" si="89"/>
        <v/>
      </c>
      <c r="NJ68" s="33" t="str">
        <f t="shared" si="90"/>
        <v/>
      </c>
      <c r="NK68" s="32"/>
      <c r="NL68" s="33" t="str">
        <f>IF(ISBLANK(NK68),"",VLOOKUP(NK68,role!A:E,2,FALSE))</f>
        <v/>
      </c>
      <c r="NM68" s="33" t="str">
        <f>IF(ISBLANK(NK68),"",VLOOKUP(NK68,role!A:E,3,FALSE))</f>
        <v/>
      </c>
      <c r="NN68" s="33" t="str">
        <f>IF(ISBLANK(NK68),"",VLOOKUP(NK68,role!A:E,4,FALSE))</f>
        <v/>
      </c>
      <c r="NO68" s="33" t="str">
        <f>IF(ISBLANK(NK68),"",VLOOKUP(NK68,role!A:E,5,FALSE))</f>
        <v/>
      </c>
      <c r="NV68" s="32"/>
      <c r="NW68" s="32"/>
      <c r="NX68" s="41"/>
      <c r="NY68" s="32"/>
      <c r="NZ68" s="33" t="str">
        <f t="shared" si="91"/>
        <v/>
      </c>
      <c r="OA68" s="33" t="str">
        <f t="shared" si="92"/>
        <v/>
      </c>
      <c r="OB68" s="33" t="str">
        <f t="shared" si="93"/>
        <v/>
      </c>
      <c r="OC68" s="32"/>
      <c r="OD68" s="33" t="str">
        <f>IF(ISBLANK(OC68),"",VLOOKUP(OC68,role!A:E,2,FALSE))</f>
        <v/>
      </c>
      <c r="OE68" s="33" t="str">
        <f>IF(ISBLANK(OC68),"",VLOOKUP(OC68,role!A:E,3,FALSE))</f>
        <v/>
      </c>
      <c r="OF68" s="33" t="str">
        <f>IF(ISBLANK(OC68),"",VLOOKUP(OC68,role!A:E,4,FALSE))</f>
        <v/>
      </c>
      <c r="OG68" s="33" t="str">
        <f>IF(ISBLANK(OC68),"",VLOOKUP(OC68,role!A:E,5,FALSE))</f>
        <v/>
      </c>
      <c r="OR68" s="36" t="str">
        <f t="shared" si="94"/>
        <v/>
      </c>
      <c r="OS68" s="33" t="str">
        <f t="shared" si="95"/>
        <v/>
      </c>
      <c r="OT68" s="33" t="str">
        <f t="shared" si="226"/>
        <v/>
      </c>
      <c r="OU68" s="33" t="str">
        <f t="shared" si="227"/>
        <v/>
      </c>
      <c r="OV68" s="33" t="str">
        <f t="shared" si="228"/>
        <v/>
      </c>
      <c r="OW68" s="33" t="str">
        <f t="shared" si="229"/>
        <v/>
      </c>
      <c r="OY68" s="36" t="str">
        <f t="shared" si="100"/>
        <v/>
      </c>
      <c r="OZ68" s="33" t="str">
        <f t="shared" si="101"/>
        <v/>
      </c>
      <c r="PA68" s="33" t="str">
        <f t="shared" si="102"/>
        <v/>
      </c>
      <c r="PB68" s="33" t="str">
        <f t="shared" si="103"/>
        <v/>
      </c>
      <c r="PC68" s="33" t="str">
        <f t="shared" si="104"/>
        <v/>
      </c>
      <c r="PD68" s="33" t="str">
        <f t="shared" si="105"/>
        <v/>
      </c>
      <c r="PF68" s="36" t="str">
        <f t="shared" si="106"/>
        <v/>
      </c>
      <c r="PG68" s="33" t="str">
        <f t="shared" si="107"/>
        <v/>
      </c>
      <c r="PH68" s="33" t="str">
        <f t="shared" si="108"/>
        <v/>
      </c>
      <c r="PI68" s="33" t="str">
        <f t="shared" si="109"/>
        <v/>
      </c>
      <c r="PJ68" s="33" t="str">
        <f t="shared" si="110"/>
        <v/>
      </c>
      <c r="PK68" s="33" t="str">
        <f t="shared" si="111"/>
        <v/>
      </c>
      <c r="PM68" s="36" t="str">
        <f t="shared" si="112"/>
        <v/>
      </c>
      <c r="PN68" s="33" t="str">
        <f t="shared" si="113"/>
        <v/>
      </c>
      <c r="PO68" s="33" t="str">
        <f t="shared" si="114"/>
        <v/>
      </c>
      <c r="PP68" s="33" t="str">
        <f t="shared" si="115"/>
        <v/>
      </c>
      <c r="PQ68" s="33" t="str">
        <f t="shared" si="116"/>
        <v/>
      </c>
      <c r="PR68" s="33" t="str">
        <f t="shared" si="117"/>
        <v/>
      </c>
      <c r="PT68" s="36" t="str">
        <f t="shared" si="118"/>
        <v/>
      </c>
      <c r="PU68" s="33" t="str">
        <f t="shared" si="119"/>
        <v/>
      </c>
      <c r="PV68" s="33" t="str">
        <f t="shared" si="120"/>
        <v/>
      </c>
      <c r="PW68" s="33" t="str">
        <f t="shared" si="121"/>
        <v/>
      </c>
      <c r="PX68" s="33" t="str">
        <f t="shared" si="122"/>
        <v/>
      </c>
      <c r="PY68" s="33" t="str">
        <f t="shared" si="123"/>
        <v/>
      </c>
      <c r="QB68" s="36" t="str">
        <f t="shared" si="124"/>
        <v/>
      </c>
      <c r="QC68" s="33" t="str">
        <f t="shared" si="125"/>
        <v/>
      </c>
      <c r="QD68" s="33" t="str">
        <f t="shared" si="126"/>
        <v/>
      </c>
      <c r="QE68" s="33" t="str">
        <f t="shared" si="127"/>
        <v/>
      </c>
      <c r="QF68" s="33" t="str">
        <f t="shared" si="128"/>
        <v/>
      </c>
      <c r="QG68" s="33" t="str">
        <f t="shared" si="129"/>
        <v/>
      </c>
      <c r="QI68" s="36" t="str">
        <f t="shared" si="130"/>
        <v/>
      </c>
      <c r="QJ68" s="33" t="str">
        <f t="shared" si="131"/>
        <v/>
      </c>
      <c r="QK68" s="33" t="str">
        <f t="shared" si="132"/>
        <v/>
      </c>
      <c r="QL68" s="33" t="str">
        <f t="shared" si="133"/>
        <v/>
      </c>
      <c r="QM68" s="33" t="str">
        <f t="shared" si="134"/>
        <v/>
      </c>
      <c r="QN68" s="33" t="str">
        <f t="shared" si="135"/>
        <v/>
      </c>
      <c r="QP68" s="36" t="str">
        <f t="shared" si="136"/>
        <v/>
      </c>
      <c r="QQ68" s="33" t="str">
        <f t="shared" si="137"/>
        <v/>
      </c>
      <c r="QR68" s="33" t="str">
        <f t="shared" si="138"/>
        <v/>
      </c>
      <c r="QS68" s="33" t="str">
        <f t="shared" si="139"/>
        <v/>
      </c>
      <c r="QT68" s="33" t="str">
        <f t="shared" si="140"/>
        <v/>
      </c>
      <c r="QU68" s="33" t="str">
        <f t="shared" si="141"/>
        <v/>
      </c>
      <c r="QW68" s="36" t="str">
        <f t="shared" si="142"/>
        <v/>
      </c>
      <c r="QX68" s="33" t="str">
        <f t="shared" si="143"/>
        <v/>
      </c>
      <c r="QY68" s="33" t="str">
        <f t="shared" si="144"/>
        <v/>
      </c>
      <c r="QZ68" s="33" t="str">
        <f t="shared" si="145"/>
        <v/>
      </c>
      <c r="RA68" s="33" t="str">
        <f t="shared" si="146"/>
        <v/>
      </c>
      <c r="RB68" s="33" t="str">
        <f t="shared" si="147"/>
        <v/>
      </c>
      <c r="RD68" s="36" t="str">
        <f t="shared" si="148"/>
        <v/>
      </c>
      <c r="RE68" s="33" t="str">
        <f t="shared" si="149"/>
        <v/>
      </c>
      <c r="RF68" s="33" t="str">
        <f t="shared" si="150"/>
        <v/>
      </c>
      <c r="RG68" s="33" t="str">
        <f t="shared" si="151"/>
        <v/>
      </c>
      <c r="RH68" s="33" t="str">
        <f t="shared" si="152"/>
        <v/>
      </c>
      <c r="RI68" s="33" t="str">
        <f t="shared" si="153"/>
        <v/>
      </c>
      <c r="RM68" s="33" t="str">
        <f t="shared" si="154"/>
        <v/>
      </c>
      <c r="RO68" s="33" t="str">
        <f t="shared" si="155"/>
        <v/>
      </c>
      <c r="RQ68" s="33" t="str">
        <f t="shared" si="156"/>
        <v/>
      </c>
      <c r="RS68" s="33" t="str">
        <f t="shared" si="156"/>
        <v/>
      </c>
      <c r="RU68" s="33" t="str">
        <f t="shared" ref="RU68" si="1050">IF(ISBLANK(RT68),"","topic")</f>
        <v/>
      </c>
      <c r="RW68" s="33" t="str">
        <f t="shared" ref="RW68" si="1051">IF(ISBLANK(RV68),"","topic")</f>
        <v/>
      </c>
      <c r="RY68" s="33" t="str">
        <f t="shared" ref="RY68" si="1052">IF(ISBLANK(RX68),"","topic")</f>
        <v/>
      </c>
      <c r="SA68" s="33" t="str">
        <f t="shared" ref="SA68" si="1053">IF(ISBLANK(RZ68),"","topic")</f>
        <v/>
      </c>
      <c r="SC68" s="33" t="str">
        <f t="shared" ref="SC68" si="1054">IF(ISBLANK(SB68),"","topic")</f>
        <v/>
      </c>
      <c r="SE68" s="33" t="str">
        <f t="shared" ref="SE68" si="1055">IF(ISBLANK(SD68),"","topic")</f>
        <v/>
      </c>
      <c r="SG68" s="33" t="str">
        <f t="shared" ref="SG68" si="1056">IF(ISBLANK(SF68),"","topic")</f>
        <v/>
      </c>
      <c r="SJ68" s="33" t="str">
        <f t="shared" si="164"/>
        <v/>
      </c>
      <c r="SL68" s="33" t="str">
        <f t="shared" si="165"/>
        <v/>
      </c>
      <c r="SN68" s="33" t="str">
        <f t="shared" si="166"/>
        <v/>
      </c>
      <c r="SP68" s="33" t="str">
        <f t="shared" si="167"/>
        <v/>
      </c>
      <c r="SR68" s="33" t="str">
        <f t="shared" si="168"/>
        <v/>
      </c>
      <c r="SU68" s="33" t="str">
        <f t="shared" si="169"/>
        <v/>
      </c>
      <c r="SW68" s="33" t="str">
        <f t="shared" si="169"/>
        <v/>
      </c>
      <c r="SY68" s="33" t="str">
        <f t="shared" si="169"/>
        <v/>
      </c>
      <c r="TA68" s="33" t="str">
        <f t="shared" ref="TA68:TC68" si="1057">IF(ISBLANK(SZ68),"","topic")</f>
        <v/>
      </c>
      <c r="TC68" s="33" t="str">
        <f t="shared" si="1057"/>
        <v/>
      </c>
      <c r="TF68" s="33" t="str">
        <f t="shared" si="171"/>
        <v/>
      </c>
      <c r="TH68" s="33" t="str">
        <f t="shared" si="171"/>
        <v/>
      </c>
      <c r="TJ68" s="33" t="str">
        <f t="shared" ref="TJ68" si="1058">IF(ISBLANK(TI68),"","geographic")</f>
        <v/>
      </c>
      <c r="TL68" s="33" t="str">
        <f t="shared" ref="TL68" si="1059">IF(ISBLANK(TK68),"","geographic")</f>
        <v/>
      </c>
      <c r="TN68" s="33" t="str">
        <f t="shared" ref="TN68" si="1060">IF(ISBLANK(TM68),"","geographic")</f>
        <v/>
      </c>
      <c r="TQ68" s="33" t="str">
        <f t="shared" si="175"/>
        <v/>
      </c>
      <c r="TS68" s="33" t="str">
        <f t="shared" si="175"/>
        <v/>
      </c>
      <c r="TU68" s="33" t="str">
        <f t="shared" ref="TU68" si="1061">IF(ISBLANK(TT68),"","temporal")</f>
        <v/>
      </c>
      <c r="TW68" s="33" t="str">
        <f t="shared" ref="TW68" si="1062">IF(ISBLANK(TV68),"","temporal")</f>
        <v/>
      </c>
      <c r="TY68" s="33" t="str">
        <f t="shared" ref="TY68" si="1063">IF(ISBLANK(TX68),"","temporal")</f>
        <v/>
      </c>
      <c r="UA68" s="32"/>
      <c r="UB68" s="33" t="str">
        <f t="shared" si="179"/>
        <v/>
      </c>
      <c r="UC68" s="33" t="str">
        <f t="shared" si="180"/>
        <v/>
      </c>
      <c r="UD68" s="32"/>
      <c r="UE68" s="33" t="str">
        <f t="shared" si="181"/>
        <v/>
      </c>
      <c r="UF68" s="33" t="str">
        <f t="shared" si="259"/>
        <v/>
      </c>
      <c r="UG68" s="32"/>
      <c r="UH68" s="33" t="str">
        <f t="shared" si="183"/>
        <v/>
      </c>
      <c r="UI68" s="33" t="str">
        <f t="shared" si="184"/>
        <v/>
      </c>
      <c r="UJ68" s="32"/>
      <c r="UK68" s="33" t="str">
        <f t="shared" si="185"/>
        <v/>
      </c>
      <c r="UL68" s="33" t="str">
        <f t="shared" si="186"/>
        <v/>
      </c>
      <c r="UM68" s="32"/>
      <c r="UN68" s="33" t="str">
        <f t="shared" si="187"/>
        <v/>
      </c>
      <c r="UO68" s="33" t="str">
        <f t="shared" si="188"/>
        <v/>
      </c>
      <c r="UR68" s="36" t="str">
        <f t="shared" si="189"/>
        <v/>
      </c>
      <c r="US68" s="36" t="str">
        <f t="shared" ref="US68:US100" si="1064">IF(ISBLANK(UQ68),"","Related publication")</f>
        <v/>
      </c>
      <c r="UU68" s="36" t="str">
        <f t="shared" si="190"/>
        <v/>
      </c>
      <c r="UV68" s="36" t="str">
        <f t="shared" ref="UV68:UV100" si="1065">IF(ISBLANK(UT68),"","Related publication")</f>
        <v/>
      </c>
      <c r="UX68" s="36" t="str">
        <f t="shared" si="191"/>
        <v/>
      </c>
      <c r="UY68" s="36" t="str">
        <f t="shared" ref="UY68:UY100" si="1066">IF(ISBLANK(UW68),"","Related publication")</f>
        <v/>
      </c>
      <c r="VA68" s="36" t="str">
        <f t="shared" si="192"/>
        <v/>
      </c>
      <c r="VB68" s="36" t="str">
        <f t="shared" ref="VB68:VB100" si="1067">IF(ISBLANK(UZ68),"","Related publication")</f>
        <v/>
      </c>
      <c r="VD68" s="36" t="str">
        <f t="shared" si="193"/>
        <v/>
      </c>
      <c r="VE68" s="36" t="str">
        <f t="shared" ref="VE68:VE100" si="1068">IF(ISBLANK(VC68),"","Related publication")</f>
        <v/>
      </c>
      <c r="VH68" s="36" t="str">
        <f t="shared" si="194"/>
        <v/>
      </c>
      <c r="VI68" s="36" t="str">
        <f t="shared" ref="VI68:VI100" si="1069">IF(ISBLANK(VG68),"","Related publication")</f>
        <v/>
      </c>
      <c r="VK68" s="36" t="str">
        <f t="shared" si="195"/>
        <v/>
      </c>
      <c r="VL68" s="36" t="str">
        <f t="shared" ref="VL68:VL100" si="1070">IF(ISBLANK(VJ68),"","Related publication")</f>
        <v/>
      </c>
      <c r="VN68" s="36" t="str">
        <f t="shared" si="196"/>
        <v/>
      </c>
      <c r="VO68" s="36" t="str">
        <f t="shared" ref="VO68:VO100" si="1071">IF(ISBLANK(VM68),"","Related publication")</f>
        <v/>
      </c>
      <c r="VQ68" s="36" t="str">
        <f t="shared" si="197"/>
        <v/>
      </c>
      <c r="VR68" s="36" t="str">
        <f t="shared" ref="VR68:VR100" si="1072">IF(ISBLANK(VP68),"","Related publication")</f>
        <v/>
      </c>
      <c r="VT68" s="36" t="str">
        <f t="shared" si="198"/>
        <v/>
      </c>
      <c r="VU68" s="36" t="str">
        <f t="shared" ref="VU68:VU100" si="1073">IF(ISBLANK(VS68),"","Related publication")</f>
        <v/>
      </c>
      <c r="VY68" s="33" t="str">
        <f t="shared" si="243"/>
        <v/>
      </c>
      <c r="WB68" s="36" t="str">
        <f t="shared" si="199"/>
        <v/>
      </c>
      <c r="WC68" s="33" t="str">
        <f t="shared" si="200"/>
        <v/>
      </c>
      <c r="WD68" s="32"/>
      <c r="WE68" s="32"/>
      <c r="WF68" s="36" t="str">
        <f t="shared" si="201"/>
        <v/>
      </c>
      <c r="WG68" s="33" t="str">
        <f t="shared" si="202"/>
        <v/>
      </c>
      <c r="WH68" s="32"/>
      <c r="WI68" s="32"/>
      <c r="WJ68" s="36" t="str">
        <f t="shared" si="203"/>
        <v/>
      </c>
      <c r="WK68" s="33" t="str">
        <f t="shared" si="204"/>
        <v/>
      </c>
      <c r="WL68" s="32"/>
      <c r="WM68" s="32"/>
      <c r="WN68" s="36" t="str">
        <f t="shared" si="205"/>
        <v/>
      </c>
      <c r="WO68" s="33" t="str">
        <f t="shared" si="206"/>
        <v/>
      </c>
      <c r="WP68" s="33"/>
      <c r="WQ68" s="32"/>
      <c r="WR68" s="36" t="str">
        <f t="shared" si="207"/>
        <v/>
      </c>
      <c r="WS68" s="33" t="str">
        <f t="shared" si="208"/>
        <v/>
      </c>
      <c r="WU68" s="33" t="str">
        <f t="shared" ref="WU68:WU100" si="1074">IF(ISBLANK(A68),"","eng")</f>
        <v/>
      </c>
      <c r="WV68" s="33" t="str">
        <f t="shared" ref="WV68:WV100" si="1075">IF(ISBLANK(A68),"","English")</f>
        <v/>
      </c>
      <c r="WW68" s="33" t="str">
        <f t="shared" ref="WW68:WW100" si="1076">IF(ISBLANK(A68),"","iso639-2b")</f>
        <v/>
      </c>
      <c r="WX68" s="33" t="str">
        <f t="shared" ref="WX68:WX100" si="1077">IF(ISBLANK(A68),"","http://id.loc.gov/vocabulary/iso639-2")</f>
        <v/>
      </c>
      <c r="WY68" s="33" t="str">
        <f t="shared" ref="WY68:WY100" si="1078">IF(ISBLANK(A68),"","http://id.loc.gov/vocabulary/iso639-2/eng")</f>
        <v/>
      </c>
      <c r="WZ68" s="33" t="str">
        <f t="shared" ref="WZ68:WZ100" si="1079">IF(ISBLANK(A68),"","CSt")</f>
        <v/>
      </c>
      <c r="XA68" s="33" t="str">
        <f t="shared" ref="XA68:XA100" si="1080">IF(ISBLANK(A68),"","marcorg")</f>
        <v/>
      </c>
      <c r="XB68" s="33" t="str">
        <f t="shared" ref="XB68:XB100" si="1081">IF(ISBLANK(A68),"","http://id.loc.gov/vocabulary/organizations")</f>
        <v/>
      </c>
      <c r="XC68" s="33" t="str">
        <f t="shared" ref="XC68:XC100" si="1082">IF(ISBLANK(A68),"","http://id.loc.gov/vocabulary/organizations/cst")</f>
        <v/>
      </c>
    </row>
    <row r="69" spans="3:627" x14ac:dyDescent="0.35">
      <c r="C69" s="33" t="str">
        <f t="shared" ref="C69:C100" si="1083">IF(ISBLANK(A69),"",CONCATENATE("https://purl.stanford.edu/",A69))</f>
        <v/>
      </c>
      <c r="E69" s="32" t="str">
        <f t="shared" ref="E69:E100" si="1084">IF(ISBLANK(D69),"",CONCATENATE("https://doi.org/",D69))</f>
        <v/>
      </c>
      <c r="F69" s="33" t="str">
        <f t="shared" ref="F69:F100" si="1085">IF(ISBLANK(D69),"","doi")</f>
        <v/>
      </c>
      <c r="G69" s="33" t="str">
        <f t="shared" ref="G69:G100" si="1086">IF(ISBLANK(D69),"","DOI")</f>
        <v/>
      </c>
      <c r="J69" s="33" t="str">
        <f t="shared" ref="J69:J100" si="1087">IF(AND(NOT(ISBLANK(I69)),ISBLANK(P69)),"yes","")</f>
        <v/>
      </c>
      <c r="K69" s="33" t="str">
        <f t="shared" ref="K69:K100" si="1088">IF(ISBLANK(I69),"","w3cdtf")</f>
        <v/>
      </c>
      <c r="L69" s="33" t="str">
        <f t="shared" ref="L69:L100" si="1089">IF(AND(NOT(ISBLANK(I69)),NOT(ISBLANK(M69))),"start","")</f>
        <v/>
      </c>
      <c r="N69" s="33" t="str">
        <f t="shared" si="1048"/>
        <v/>
      </c>
      <c r="O69" s="33" t="str">
        <f t="shared" si="1049"/>
        <v/>
      </c>
      <c r="Q69" s="33" t="str">
        <f t="shared" ref="Q69:Q100" si="1090">IF(ISBLANK(P69),"","yes")</f>
        <v/>
      </c>
      <c r="R69" s="33" t="str">
        <f t="shared" ref="R69:R100" si="1091">IF(ISBLANK(P69),"","w3cdtf")</f>
        <v/>
      </c>
      <c r="U69" s="33" t="str">
        <f t="shared" ref="U69:U100" si="1092">IF(ISBLANK(T69),"","contact")</f>
        <v/>
      </c>
      <c r="V69" s="33" t="str">
        <f t="shared" ref="V69:V100" si="1093">IF(ISBLANK(T69),"","Contact")</f>
        <v/>
      </c>
      <c r="X69" s="32"/>
      <c r="Y69" s="33" t="str">
        <f>IF(ISBLANK(X69),"",VLOOKUP(X69,resource_type!A:C,3,FALSE))</f>
        <v/>
      </c>
      <c r="Z69" s="33" t="str">
        <f>IF(ISBLANK(X69),"",VLOOKUP(X69,resource_type!A:C,2,FALSE))</f>
        <v/>
      </c>
      <c r="AA69" s="33" t="str">
        <f t="shared" ref="AA69:AA100" si="1094">IF(X69="Dataset","dataset","")</f>
        <v/>
      </c>
      <c r="AB69" s="33" t="str">
        <f t="shared" ref="AB69:AB100" si="1095">IF(X69="Dataset","local","")</f>
        <v/>
      </c>
      <c r="AC69" s="32"/>
      <c r="AD69" s="33" t="str">
        <f>IF(ISBLANK(AC69),"",VLOOKUP(AC69,resource_type!A:C,3,FALSE))</f>
        <v/>
      </c>
      <c r="AE69" s="32"/>
      <c r="AF69" s="33" t="str">
        <f>IF(ISBLANK(AE69),"",VLOOKUP(AE69,resource_type!A:C,3,FALSE))</f>
        <v/>
      </c>
      <c r="AH69" s="32"/>
      <c r="AI69" s="33" t="str">
        <f t="shared" ref="AI69:AI100" si="1096">LOWER(AH69)</f>
        <v/>
      </c>
      <c r="AJ69" s="32"/>
      <c r="AK69" s="33" t="str">
        <f t="shared" ref="AK69:AK100" si="1097">LOWER(AJ69)</f>
        <v/>
      </c>
      <c r="AL69" s="32"/>
      <c r="AM69" s="33" t="str">
        <f t="shared" ref="AM69:AM100" si="1098">LOWER(AL69)</f>
        <v/>
      </c>
      <c r="AP69" s="36" t="str">
        <f t="shared" si="244"/>
        <v/>
      </c>
      <c r="AQ69" s="36" t="str">
        <f t="shared" si="245"/>
        <v/>
      </c>
      <c r="AT69" s="33" t="str">
        <f t="shared" si="222"/>
        <v/>
      </c>
      <c r="AU69" s="33" t="str">
        <f t="shared" ref="AU69:AU100" si="1099">IF(ISBLANK(AR69),"","Personal")</f>
        <v/>
      </c>
      <c r="AV69" s="33" t="str">
        <f t="shared" ref="AV69:AV100" si="1100">IF(ISBLANK(AR69),"","personal")</f>
        <v/>
      </c>
      <c r="AW69" s="32"/>
      <c r="AX69" s="33" t="str">
        <f>IF(ISBLANK(AW69),"",VLOOKUP(AW69,role!A:E,2,FALSE))</f>
        <v/>
      </c>
      <c r="AY69" s="33" t="str">
        <f>IF(ISBLANK(AW69),"",VLOOKUP(AW69,role!A:E,3,FALSE))</f>
        <v/>
      </c>
      <c r="AZ69" s="33" t="str">
        <f>IF(ISBLANK(AW69),"",VLOOKUP(AW69,role!A:E,4,FALSE))</f>
        <v/>
      </c>
      <c r="BA69" s="33" t="str">
        <f>IF(ISBLANK(AW69),"",VLOOKUP(AW69,role!A:E,5,FALSE))</f>
        <v/>
      </c>
      <c r="BL69" s="33" t="str">
        <f t="shared" si="223"/>
        <v/>
      </c>
      <c r="BM69" s="33" t="str">
        <f t="shared" si="224"/>
        <v/>
      </c>
      <c r="BN69" s="33" t="str">
        <f t="shared" si="225"/>
        <v/>
      </c>
      <c r="BO69" s="32"/>
      <c r="BP69" s="33" t="str">
        <f>IF(ISBLANK(BO69),"",VLOOKUP(BO69,role!A:E,2,FALSE))</f>
        <v/>
      </c>
      <c r="BQ69" s="33" t="str">
        <f>IF(ISBLANK(BO69),"",VLOOKUP(BO69,role!A:E,3,FALSE))</f>
        <v/>
      </c>
      <c r="BR69" s="33" t="str">
        <f>IF(ISBLANK(BO69),"",VLOOKUP(BO69,role!A:E,4,FALSE))</f>
        <v/>
      </c>
      <c r="BS69" s="33" t="str">
        <f>IF(ISBLANK(BO69),"",VLOOKUP(BO69,role!A:E,5,FALSE))</f>
        <v/>
      </c>
      <c r="CD69" s="33" t="str">
        <f t="shared" ref="CD69:CD100" si="1101">IF(ISBLANK(CB69),"",CONCATENATE(CB69,", ",CC69))</f>
        <v/>
      </c>
      <c r="CE69" s="33" t="str">
        <f t="shared" ref="CE69:CE100" si="1102">IF(ISBLANK(CB69),"","Personal")</f>
        <v/>
      </c>
      <c r="CF69" s="33" t="str">
        <f t="shared" ref="CF69:CF100" si="1103">IF(ISBLANK(CB69),"","personal")</f>
        <v/>
      </c>
      <c r="CG69" s="32"/>
      <c r="CH69" s="33" t="str">
        <f>IF(ISBLANK(CG69),"",VLOOKUP(CG69,role!A:E,2,FALSE))</f>
        <v/>
      </c>
      <c r="CI69" s="33" t="str">
        <f>IF(ISBLANK(CG69),"",VLOOKUP(CG69,role!A:E,3,FALSE))</f>
        <v/>
      </c>
      <c r="CJ69" s="33" t="str">
        <f>IF(ISBLANK(CG69),"",VLOOKUP(CG69,role!A:E,4,FALSE))</f>
        <v/>
      </c>
      <c r="CK69" s="33" t="str">
        <f>IF(ISBLANK(CG69),"",VLOOKUP(CG69,role!A:E,5,FALSE))</f>
        <v/>
      </c>
      <c r="CR69" s="32"/>
      <c r="CS69" s="32"/>
      <c r="CT69" s="41"/>
      <c r="CU69" s="32"/>
      <c r="CV69" s="33" t="str">
        <f t="shared" ref="CV69:CV100" si="1104">IF(ISBLANK(CT69),"",CONCATENATE(CT69,", ",CU69))</f>
        <v/>
      </c>
      <c r="CW69" s="33" t="str">
        <f t="shared" ref="CW69:CW100" si="1105">IF(ISBLANK(CT69),"","Personal")</f>
        <v/>
      </c>
      <c r="CX69" s="33" t="str">
        <f t="shared" ref="CX69:CX100" si="1106">IF(ISBLANK(CT69),"","personal")</f>
        <v/>
      </c>
      <c r="CY69" s="32"/>
      <c r="CZ69" s="33" t="str">
        <f>IF(ISBLANK(CY69),"",VLOOKUP(CY69,role!A:E,2,FALSE))</f>
        <v/>
      </c>
      <c r="DA69" s="33" t="str">
        <f>IF(ISBLANK(CY69),"",VLOOKUP(CY69,role!A:E,3,FALSE))</f>
        <v/>
      </c>
      <c r="DB69" s="33" t="str">
        <f>IF(ISBLANK(CY69),"",VLOOKUP(CY69,role!A:E,4,FALSE))</f>
        <v/>
      </c>
      <c r="DC69" s="33" t="str">
        <f>IF(ISBLANK(CY69),"",VLOOKUP(CY69,role!A:E,5,FALSE))</f>
        <v/>
      </c>
      <c r="DJ69" s="32"/>
      <c r="DK69" s="32"/>
      <c r="DL69" s="41"/>
      <c r="DM69" s="32"/>
      <c r="DN69" s="33" t="str">
        <f t="shared" ref="DN69:DN100" si="1107">IF(ISBLANK(DL69),"",CONCATENATE(DL69,", ",DM69))</f>
        <v/>
      </c>
      <c r="DO69" s="33" t="str">
        <f t="shared" ref="DO69:DO100" si="1108">IF(ISBLANK(DL69),"","Personal")</f>
        <v/>
      </c>
      <c r="DP69" s="33" t="str">
        <f t="shared" ref="DP69:DP100" si="1109">IF(ISBLANK(DL69),"","personal")</f>
        <v/>
      </c>
      <c r="DQ69" s="32"/>
      <c r="DR69" s="33" t="str">
        <f>IF(ISBLANK(DQ69),"",VLOOKUP(DQ69,role!A:E,2,FALSE))</f>
        <v/>
      </c>
      <c r="DS69" s="33" t="str">
        <f>IF(ISBLANK(DQ69),"",VLOOKUP(DQ69,role!A:E,3,FALSE))</f>
        <v/>
      </c>
      <c r="DT69" s="33" t="str">
        <f>IF(ISBLANK(DQ69),"",VLOOKUP(DQ69,role!A:E,4,FALSE))</f>
        <v/>
      </c>
      <c r="DU69" s="33" t="str">
        <f>IF(ISBLANK(DQ69),"",VLOOKUP(DQ69,role!A:E,5,FALSE))</f>
        <v/>
      </c>
      <c r="EB69" s="32"/>
      <c r="EC69" s="32"/>
      <c r="ED69" s="34"/>
      <c r="EE69" s="32"/>
      <c r="EF69" s="32"/>
      <c r="EG69" s="33" t="str">
        <f t="shared" ref="EG69:EG100" si="1110">IF(ISBLANK(EE69),"",CONCATENATE(EE69,", ",EF69))</f>
        <v/>
      </c>
      <c r="EH69" s="33" t="str">
        <f t="shared" ref="EH69:EH100" si="1111">IF(ISBLANK(EE69),"","Personal")</f>
        <v/>
      </c>
      <c r="EI69" s="33" t="str">
        <f t="shared" ref="EI69:EI100" si="1112">IF(ISBLANK(EE69),"","personal")</f>
        <v/>
      </c>
      <c r="EJ69" s="32"/>
      <c r="EK69" s="33" t="str">
        <f>IF(ISBLANK(EJ69),"",VLOOKUP(EJ69,role!A:E,2,FALSE))</f>
        <v/>
      </c>
      <c r="EL69" s="33" t="str">
        <f>IF(ISBLANK(EJ69),"",VLOOKUP(EJ69,role!A:E,3,FALSE))</f>
        <v/>
      </c>
      <c r="EM69" s="33" t="str">
        <f>IF(ISBLANK(EJ69),"",VLOOKUP(EJ69,role!A:E,4,FALSE))</f>
        <v/>
      </c>
      <c r="EN69" s="33" t="str">
        <f>IF(ISBLANK(EJ69),"",VLOOKUP(EJ69,role!A:E,5,FALSE))</f>
        <v/>
      </c>
      <c r="EU69" s="32"/>
      <c r="EV69" s="32"/>
      <c r="EW69" s="41"/>
      <c r="EX69" s="32"/>
      <c r="EY69" s="33" t="str">
        <f t="shared" ref="EY69:EY100" si="1113">IF(ISBLANK(EW69),"",CONCATENATE(EW69,", ",EX69))</f>
        <v/>
      </c>
      <c r="EZ69" s="33" t="str">
        <f t="shared" ref="EZ69:EZ100" si="1114">IF(ISBLANK(EW69),"","Personal")</f>
        <v/>
      </c>
      <c r="FA69" s="33" t="str">
        <f t="shared" ref="FA69:FA100" si="1115">IF(ISBLANK(EW69),"","personal")</f>
        <v/>
      </c>
      <c r="FB69" s="32"/>
      <c r="FC69" s="33" t="str">
        <f>IF(ISBLANK(FB69),"",VLOOKUP(FB69,role!A:E,2,FALSE))</f>
        <v/>
      </c>
      <c r="FD69" s="33" t="str">
        <f>IF(ISBLANK(FB69),"",VLOOKUP(FB69,role!A:E,3,FALSE))</f>
        <v/>
      </c>
      <c r="FE69" s="33" t="str">
        <f>IF(ISBLANK(FB69),"",VLOOKUP(FB69,role!A:E,4,FALSE))</f>
        <v/>
      </c>
      <c r="FF69" s="33" t="str">
        <f>IF(ISBLANK(FB69),"",VLOOKUP(FB69,role!A:E,5,FALSE))</f>
        <v/>
      </c>
      <c r="FM69" s="32"/>
      <c r="FN69" s="32"/>
      <c r="FO69" s="41"/>
      <c r="FP69" s="32"/>
      <c r="FQ69" s="33" t="str">
        <f t="shared" ref="FQ69:FQ100" si="1116">IF(ISBLANK(FO69),"",CONCATENATE(FO69,", ",FP69))</f>
        <v/>
      </c>
      <c r="FR69" s="33" t="str">
        <f t="shared" ref="FR69:FR100" si="1117">IF(ISBLANK(FO69),"","Personal")</f>
        <v/>
      </c>
      <c r="FS69" s="33" t="str">
        <f t="shared" ref="FS69:FS100" si="1118">IF(ISBLANK(FO69),"","personal")</f>
        <v/>
      </c>
      <c r="FT69" s="32"/>
      <c r="FU69" s="33" t="str">
        <f>IF(ISBLANK(FT69),"",VLOOKUP(FT69,role!A:E,2,FALSE))</f>
        <v/>
      </c>
      <c r="FV69" s="33" t="str">
        <f>IF(ISBLANK(FT69),"",VLOOKUP(FT69,role!A:E,3,FALSE))</f>
        <v/>
      </c>
      <c r="FW69" s="33" t="str">
        <f>IF(ISBLANK(FT69),"",VLOOKUP(FT69,role!A:E,4,FALSE))</f>
        <v/>
      </c>
      <c r="FX69" s="33" t="str">
        <f>IF(ISBLANK(FT69),"",VLOOKUP(FT69,role!A:E,5,FALSE))</f>
        <v/>
      </c>
      <c r="GE69" s="32"/>
      <c r="GF69" s="32"/>
      <c r="GG69" s="41"/>
      <c r="GH69" s="32"/>
      <c r="GI69" s="33" t="str">
        <f t="shared" ref="GI69:GI100" si="1119">IF(ISBLANK(GG69),"",CONCATENATE(GG69,", ",GH69))</f>
        <v/>
      </c>
      <c r="GJ69" s="33" t="str">
        <f t="shared" ref="GJ69:GJ100" si="1120">IF(ISBLANK(GG69),"","Personal")</f>
        <v/>
      </c>
      <c r="GK69" s="33" t="str">
        <f t="shared" ref="GK69:GK100" si="1121">IF(ISBLANK(GG69),"","personal")</f>
        <v/>
      </c>
      <c r="GL69" s="32"/>
      <c r="GM69" s="33" t="str">
        <f>IF(ISBLANK(GL69),"",VLOOKUP(GL69,role!A:E,2,FALSE))</f>
        <v/>
      </c>
      <c r="GN69" s="33" t="str">
        <f>IF(ISBLANK(GL69),"",VLOOKUP(GL69,role!A:E,3,FALSE))</f>
        <v/>
      </c>
      <c r="GO69" s="33" t="str">
        <f>IF(ISBLANK(GL69),"",VLOOKUP(GL69,role!A:E,4,FALSE))</f>
        <v/>
      </c>
      <c r="GP69" s="33" t="str">
        <f>IF(ISBLANK(GL69),"",VLOOKUP(GL69,role!A:E,5,FALSE))</f>
        <v/>
      </c>
      <c r="GW69" s="32"/>
      <c r="GX69" s="32"/>
      <c r="GY69" s="41"/>
      <c r="GZ69" s="32"/>
      <c r="HA69" s="33" t="str">
        <f t="shared" ref="HA69:HA100" si="1122">IF(ISBLANK(GY69),"",CONCATENATE(GY69,", ",GZ69))</f>
        <v/>
      </c>
      <c r="HB69" s="33" t="str">
        <f t="shared" ref="HB69:HB100" si="1123">IF(ISBLANK(GY69),"","Personal")</f>
        <v/>
      </c>
      <c r="HC69" s="33" t="str">
        <f t="shared" ref="HC69:HC100" si="1124">IF(ISBLANK(GY69),"","personal")</f>
        <v/>
      </c>
      <c r="HD69" s="32"/>
      <c r="HE69" s="33" t="str">
        <f>IF(ISBLANK(HD69),"",VLOOKUP(HD69,role!A:E,2,FALSE))</f>
        <v/>
      </c>
      <c r="HF69" s="33" t="str">
        <f>IF(ISBLANK(HD69),"",VLOOKUP(HD69,role!A:E,3,FALSE))</f>
        <v/>
      </c>
      <c r="HG69" s="33" t="str">
        <f>IF(ISBLANK(HD69),"",VLOOKUP(HD69,role!A:E,4,FALSE))</f>
        <v/>
      </c>
      <c r="HH69" s="33" t="str">
        <f>IF(ISBLANK(HD69),"",VLOOKUP(HD69,role!A:E,5,FALSE))</f>
        <v/>
      </c>
      <c r="HO69" s="32"/>
      <c r="HP69" s="32"/>
      <c r="HQ69" s="34"/>
      <c r="HR69" s="32"/>
      <c r="HS69" s="32"/>
      <c r="HT69" s="33" t="str">
        <f t="shared" ref="HT69:HT100" si="1125">IF(ISBLANK(HR69),"",CONCATENATE(HR69,", ",HS69))</f>
        <v/>
      </c>
      <c r="HU69" s="33" t="str">
        <f t="shared" ref="HU69:HU100" si="1126">IF(ISBLANK(HR69),"","Personal")</f>
        <v/>
      </c>
      <c r="HV69" s="33" t="str">
        <f t="shared" ref="HV69:HV100" si="1127">IF(ISBLANK(HR69),"","personal")</f>
        <v/>
      </c>
      <c r="HW69" s="32"/>
      <c r="HX69" s="33" t="str">
        <f>IF(ISBLANK(HW69),"",VLOOKUP(HW69,role!A:E,2,FALSE))</f>
        <v/>
      </c>
      <c r="HY69" s="33" t="str">
        <f>IF(ISBLANK(HW69),"",VLOOKUP(HW69,role!A:E,3,FALSE))</f>
        <v/>
      </c>
      <c r="HZ69" s="33" t="str">
        <f>IF(ISBLANK(HW69),"",VLOOKUP(HW69,role!A:E,4,FALSE))</f>
        <v/>
      </c>
      <c r="IA69" s="33" t="str">
        <f>IF(ISBLANK(HW69),"",VLOOKUP(HW69,role!A:E,5,FALSE))</f>
        <v/>
      </c>
      <c r="IH69" s="32"/>
      <c r="II69" s="32"/>
      <c r="IJ69" s="41"/>
      <c r="IK69" s="32"/>
      <c r="IL69" s="33" t="str">
        <f t="shared" ref="IL69:IL100" si="1128">IF(ISBLANK(IJ69),"",CONCATENATE(IJ69,", ",IK69))</f>
        <v/>
      </c>
      <c r="IM69" s="33" t="str">
        <f t="shared" ref="IM69:IM100" si="1129">IF(ISBLANK(IJ69),"","Personal")</f>
        <v/>
      </c>
      <c r="IN69" s="33" t="str">
        <f t="shared" ref="IN69:IN100" si="1130">IF(ISBLANK(IJ69),"","personal")</f>
        <v/>
      </c>
      <c r="IO69" s="32"/>
      <c r="IP69" s="33" t="str">
        <f>IF(ISBLANK(IO69),"",VLOOKUP(IO69,role!A:E,2,FALSE))</f>
        <v/>
      </c>
      <c r="IQ69" s="33" t="str">
        <f>IF(ISBLANK(IO69),"",VLOOKUP(IO69,role!A:E,3,FALSE))</f>
        <v/>
      </c>
      <c r="IR69" s="33" t="str">
        <f>IF(ISBLANK(IO69),"",VLOOKUP(IO69,role!A:E,4,FALSE))</f>
        <v/>
      </c>
      <c r="IS69" s="33" t="str">
        <f>IF(ISBLANK(IO69),"",VLOOKUP(IO69,role!A:E,5,FALSE))</f>
        <v/>
      </c>
      <c r="IZ69" s="32"/>
      <c r="JA69" s="32"/>
      <c r="JB69" s="41"/>
      <c r="JC69" s="32"/>
      <c r="JD69" s="33" t="str">
        <f t="shared" ref="JD69:JD100" si="1131">IF(ISBLANK(JB69),"",CONCATENATE(JB69,", ",JC69))</f>
        <v/>
      </c>
      <c r="JE69" s="33" t="str">
        <f t="shared" ref="JE69:JE100" si="1132">IF(ISBLANK(JB69),"","Personal")</f>
        <v/>
      </c>
      <c r="JF69" s="33" t="str">
        <f t="shared" ref="JF69:JF100" si="1133">IF(ISBLANK(JB69),"","personal")</f>
        <v/>
      </c>
      <c r="JG69" s="32"/>
      <c r="JH69" s="33" t="str">
        <f>IF(ISBLANK(JG69),"",VLOOKUP(JG69,role!A:E,2,FALSE))</f>
        <v/>
      </c>
      <c r="JI69" s="33" t="str">
        <f>IF(ISBLANK(JG69),"",VLOOKUP(JG69,role!A:E,3,FALSE))</f>
        <v/>
      </c>
      <c r="JJ69" s="33" t="str">
        <f>IF(ISBLANK(JG69),"",VLOOKUP(JG69,role!A:E,4,FALSE))</f>
        <v/>
      </c>
      <c r="JK69" s="33" t="str">
        <f>IF(ISBLANK(JG69),"",VLOOKUP(JG69,role!A:E,5,FALSE))</f>
        <v/>
      </c>
      <c r="JR69" s="32"/>
      <c r="JS69" s="32"/>
      <c r="JT69" s="41"/>
      <c r="JU69" s="32"/>
      <c r="JV69" s="33" t="str">
        <f t="shared" ref="JV69:JV100" si="1134">IF(ISBLANK(JT69),"",CONCATENATE(JT69,", ",JU69))</f>
        <v/>
      </c>
      <c r="JW69" s="33" t="str">
        <f t="shared" ref="JW69:JW100" si="1135">IF(ISBLANK(JT69),"","Personal")</f>
        <v/>
      </c>
      <c r="JX69" s="33" t="str">
        <f t="shared" ref="JX69:JX100" si="1136">IF(ISBLANK(JT69),"","personal")</f>
        <v/>
      </c>
      <c r="JY69" s="32"/>
      <c r="JZ69" s="33" t="str">
        <f>IF(ISBLANK(JY69),"",VLOOKUP(JY69,role!A:E,2,FALSE))</f>
        <v/>
      </c>
      <c r="KA69" s="33" t="str">
        <f>IF(ISBLANK(JY69),"",VLOOKUP(JY69,role!A:E,3,FALSE))</f>
        <v/>
      </c>
      <c r="KB69" s="33" t="str">
        <f>IF(ISBLANK(JY69),"",VLOOKUP(JY69,role!A:E,4,FALSE))</f>
        <v/>
      </c>
      <c r="KC69" s="33" t="str">
        <f>IF(ISBLANK(JY69),"",VLOOKUP(JY69,role!A:E,5,FALSE))</f>
        <v/>
      </c>
      <c r="KJ69" s="32"/>
      <c r="KK69" s="32"/>
      <c r="KL69" s="41"/>
      <c r="KM69" s="32"/>
      <c r="KN69" s="33" t="str">
        <f t="shared" ref="KN69:KN100" si="1137">IF(ISBLANK(KL69),"",CONCATENATE(KL69,", ",KM69))</f>
        <v/>
      </c>
      <c r="KO69" s="33" t="str">
        <f t="shared" ref="KO69:KO100" si="1138">IF(ISBLANK(KL69),"","Personal")</f>
        <v/>
      </c>
      <c r="KP69" s="33" t="str">
        <f t="shared" ref="KP69:KP100" si="1139">IF(ISBLANK(KL69),"","personal")</f>
        <v/>
      </c>
      <c r="KQ69" s="32"/>
      <c r="KR69" s="33" t="str">
        <f>IF(ISBLANK(KQ69),"",VLOOKUP(KQ69,role!A:E,2,FALSE))</f>
        <v/>
      </c>
      <c r="KS69" s="33" t="str">
        <f>IF(ISBLANK(KQ69),"",VLOOKUP(KQ69,role!A:E,3,FALSE))</f>
        <v/>
      </c>
      <c r="KT69" s="33" t="str">
        <f>IF(ISBLANK(KQ69),"",VLOOKUP(KQ69,role!A:E,4,FALSE))</f>
        <v/>
      </c>
      <c r="KU69" s="33" t="str">
        <f>IF(ISBLANK(KQ69),"",VLOOKUP(KQ69,role!A:E,5,FALSE))</f>
        <v/>
      </c>
      <c r="LB69" s="32"/>
      <c r="LC69" s="32"/>
      <c r="LD69" s="41"/>
      <c r="LE69" s="32"/>
      <c r="LF69" s="33" t="str">
        <f t="shared" ref="LF69:LF100" si="1140">IF(ISBLANK(LD69),"",CONCATENATE(LD69,", ",LE69))</f>
        <v/>
      </c>
      <c r="LG69" s="33" t="str">
        <f t="shared" ref="LG69:LG100" si="1141">IF(ISBLANK(LD69),"","Personal")</f>
        <v/>
      </c>
      <c r="LH69" s="33" t="str">
        <f t="shared" ref="LH69:LH100" si="1142">IF(ISBLANK(LD69),"","personal")</f>
        <v/>
      </c>
      <c r="LI69" s="32"/>
      <c r="LJ69" s="33" t="str">
        <f>IF(ISBLANK(LI69),"",VLOOKUP(LI69,role!A:E,2,FALSE))</f>
        <v/>
      </c>
      <c r="LK69" s="33" t="str">
        <f>IF(ISBLANK(LI69),"",VLOOKUP(LI69,role!A:E,3,FALSE))</f>
        <v/>
      </c>
      <c r="LL69" s="33" t="str">
        <f>IF(ISBLANK(LI69),"",VLOOKUP(LI69,role!A:E,4,FALSE))</f>
        <v/>
      </c>
      <c r="LM69" s="33" t="str">
        <f>IF(ISBLANK(LI69),"",VLOOKUP(LI69,role!A:E,5,FALSE))</f>
        <v/>
      </c>
      <c r="LT69" s="32"/>
      <c r="LU69" s="32"/>
      <c r="LV69" s="41"/>
      <c r="LW69" s="32"/>
      <c r="LX69" s="33" t="str">
        <f t="shared" ref="LX69:LX100" si="1143">IF(ISBLANK(LV69),"",CONCATENATE(LV69,", ",LW69))</f>
        <v/>
      </c>
      <c r="LY69" s="33" t="str">
        <f t="shared" ref="LY69:LY100" si="1144">IF(ISBLANK(LV69),"","Personal")</f>
        <v/>
      </c>
      <c r="LZ69" s="33" t="str">
        <f t="shared" ref="LZ69:LZ100" si="1145">IF(ISBLANK(LV69),"","personal")</f>
        <v/>
      </c>
      <c r="MA69" s="32"/>
      <c r="MB69" s="33" t="str">
        <f>IF(ISBLANK(MA69),"",VLOOKUP(MA69,role!A:E,2,FALSE))</f>
        <v/>
      </c>
      <c r="MC69" s="33" t="str">
        <f>IF(ISBLANK(MA69),"",VLOOKUP(MA69,role!A:E,3,FALSE))</f>
        <v/>
      </c>
      <c r="MD69" s="33" t="str">
        <f>IF(ISBLANK(MA69),"",VLOOKUP(MA69,role!A:E,4,FALSE))</f>
        <v/>
      </c>
      <c r="ME69" s="33" t="str">
        <f>IF(ISBLANK(MA69),"",VLOOKUP(MA69,role!A:E,5,FALSE))</f>
        <v/>
      </c>
      <c r="ML69" s="32"/>
      <c r="MM69" s="32"/>
      <c r="MN69" s="41"/>
      <c r="MO69" s="32"/>
      <c r="MP69" s="33" t="str">
        <f t="shared" ref="MP69:MP100" si="1146">IF(ISBLANK(MN69),"",CONCATENATE(MN69,", ",MO69))</f>
        <v/>
      </c>
      <c r="MQ69" s="33" t="str">
        <f t="shared" ref="MQ69:MQ100" si="1147">IF(ISBLANK(MN69),"","Personal")</f>
        <v/>
      </c>
      <c r="MR69" s="33" t="str">
        <f t="shared" ref="MR69:MR100" si="1148">IF(ISBLANK(MN69),"","personal")</f>
        <v/>
      </c>
      <c r="MS69" s="32"/>
      <c r="MT69" s="33" t="str">
        <f>IF(ISBLANK(MS69),"",VLOOKUP(MS69,role!A:E,2,FALSE))</f>
        <v/>
      </c>
      <c r="MU69" s="33" t="str">
        <f>IF(ISBLANK(MS69),"",VLOOKUP(MS69,role!A:E,3,FALSE))</f>
        <v/>
      </c>
      <c r="MV69" s="33" t="str">
        <f>IF(ISBLANK(MS69),"",VLOOKUP(MS69,role!A:E,4,FALSE))</f>
        <v/>
      </c>
      <c r="MW69" s="33" t="str">
        <f>IF(ISBLANK(MS69),"",VLOOKUP(MS69,role!A:E,5,FALSE))</f>
        <v/>
      </c>
      <c r="ND69" s="32"/>
      <c r="NE69" s="32"/>
      <c r="NF69" s="41"/>
      <c r="NG69" s="32"/>
      <c r="NH69" s="33" t="str">
        <f t="shared" ref="NH69:NH100" si="1149">IF(ISBLANK(NF69),"",CONCATENATE(NF69,", ",NG69))</f>
        <v/>
      </c>
      <c r="NI69" s="33" t="str">
        <f t="shared" ref="NI69:NI100" si="1150">IF(ISBLANK(NF69),"","Personal")</f>
        <v/>
      </c>
      <c r="NJ69" s="33" t="str">
        <f t="shared" ref="NJ69:NJ100" si="1151">IF(ISBLANK(NF69),"","personal")</f>
        <v/>
      </c>
      <c r="NK69" s="32"/>
      <c r="NL69" s="33" t="str">
        <f>IF(ISBLANK(NK69),"",VLOOKUP(NK69,role!A:E,2,FALSE))</f>
        <v/>
      </c>
      <c r="NM69" s="33" t="str">
        <f>IF(ISBLANK(NK69),"",VLOOKUP(NK69,role!A:E,3,FALSE))</f>
        <v/>
      </c>
      <c r="NN69" s="33" t="str">
        <f>IF(ISBLANK(NK69),"",VLOOKUP(NK69,role!A:E,4,FALSE))</f>
        <v/>
      </c>
      <c r="NO69" s="33" t="str">
        <f>IF(ISBLANK(NK69),"",VLOOKUP(NK69,role!A:E,5,FALSE))</f>
        <v/>
      </c>
      <c r="NV69" s="32"/>
      <c r="NW69" s="32"/>
      <c r="NX69" s="41"/>
      <c r="NY69" s="32"/>
      <c r="NZ69" s="33" t="str">
        <f t="shared" ref="NZ69:NZ100" si="1152">IF(ISBLANK(NX69),"",CONCATENATE(NX69,", ",NY69))</f>
        <v/>
      </c>
      <c r="OA69" s="33" t="str">
        <f t="shared" ref="OA69:OA100" si="1153">IF(ISBLANK(NX69),"","Personal")</f>
        <v/>
      </c>
      <c r="OB69" s="33" t="str">
        <f t="shared" ref="OB69:OB100" si="1154">IF(ISBLANK(NX69),"","personal")</f>
        <v/>
      </c>
      <c r="OC69" s="32"/>
      <c r="OD69" s="33" t="str">
        <f>IF(ISBLANK(OC69),"",VLOOKUP(OC69,role!A:E,2,FALSE))</f>
        <v/>
      </c>
      <c r="OE69" s="33" t="str">
        <f>IF(ISBLANK(OC69),"",VLOOKUP(OC69,role!A:E,3,FALSE))</f>
        <v/>
      </c>
      <c r="OF69" s="33" t="str">
        <f>IF(ISBLANK(OC69),"",VLOOKUP(OC69,role!A:E,4,FALSE))</f>
        <v/>
      </c>
      <c r="OG69" s="33" t="str">
        <f>IF(ISBLANK(OC69),"",VLOOKUP(OC69,role!A:E,5,FALSE))</f>
        <v/>
      </c>
      <c r="OR69" s="36" t="str">
        <f t="shared" ref="OR69:OR100" si="1155">IF(ISBLANK(OQ69),"","corporate")</f>
        <v/>
      </c>
      <c r="OS69" s="33" t="str">
        <f t="shared" ref="OS69:OS100" si="1156">IF(ISBLANK(OQ69),"","sponsor")</f>
        <v/>
      </c>
      <c r="OT69" s="33" t="str">
        <f t="shared" si="226"/>
        <v/>
      </c>
      <c r="OU69" s="33" t="str">
        <f t="shared" si="227"/>
        <v/>
      </c>
      <c r="OV69" s="33" t="str">
        <f t="shared" si="228"/>
        <v/>
      </c>
      <c r="OW69" s="33" t="str">
        <f t="shared" si="229"/>
        <v/>
      </c>
      <c r="OY69" s="36" t="str">
        <f t="shared" ref="OY69:OY100" si="1157">IF(ISBLANK(OX69),"","corporate")</f>
        <v/>
      </c>
      <c r="OZ69" s="33" t="str">
        <f t="shared" ref="OZ69:OZ100" si="1158">IF(ISBLANK(OX69),"","sponsor")</f>
        <v/>
      </c>
      <c r="PA69" s="33" t="str">
        <f t="shared" ref="PA69:PA100" si="1159">IF(ISBLANK(OX69),"","spn")</f>
        <v/>
      </c>
      <c r="PB69" s="33" t="str">
        <f t="shared" ref="PB69:PB100" si="1160">IF(ISBLANK(OX69),"","marcrelator")</f>
        <v/>
      </c>
      <c r="PC69" s="33" t="str">
        <f t="shared" ref="PC69:PC100" si="1161">IF(ISBLANK(OX69),"","http://id.loc.gov/vocabulary/relators")</f>
        <v/>
      </c>
      <c r="PD69" s="33" t="str">
        <f t="shared" ref="PD69:PD100" si="1162">IF(ISBLANK(OX69),"","http://id.loc.gov/vocabulary/relators/spn")</f>
        <v/>
      </c>
      <c r="PF69" s="36" t="str">
        <f t="shared" ref="PF69:PF100" si="1163">IF(ISBLANK(PE69),"","corporate")</f>
        <v/>
      </c>
      <c r="PG69" s="33" t="str">
        <f t="shared" ref="PG69:PG100" si="1164">IF(ISBLANK(PE69),"","sponsor")</f>
        <v/>
      </c>
      <c r="PH69" s="33" t="str">
        <f t="shared" ref="PH69:PH100" si="1165">IF(ISBLANK(PE69),"","spn")</f>
        <v/>
      </c>
      <c r="PI69" s="33" t="str">
        <f t="shared" ref="PI69:PI100" si="1166">IF(ISBLANK(PE69),"","marcrelator")</f>
        <v/>
      </c>
      <c r="PJ69" s="33" t="str">
        <f t="shared" ref="PJ69:PJ100" si="1167">IF(ISBLANK(PE69),"","http://id.loc.gov/vocabulary/relators")</f>
        <v/>
      </c>
      <c r="PK69" s="33" t="str">
        <f t="shared" ref="PK69:PK100" si="1168">IF(ISBLANK(PE69),"","http://id.loc.gov/vocabulary/relators/spn")</f>
        <v/>
      </c>
      <c r="PM69" s="36" t="str">
        <f t="shared" ref="PM69:PM100" si="1169">IF(ISBLANK(PL69),"","corporate")</f>
        <v/>
      </c>
      <c r="PN69" s="33" t="str">
        <f t="shared" ref="PN69:PN100" si="1170">IF(ISBLANK(PL69),"","sponsor")</f>
        <v/>
      </c>
      <c r="PO69" s="33" t="str">
        <f t="shared" ref="PO69:PO100" si="1171">IF(ISBLANK(PL69),"","spn")</f>
        <v/>
      </c>
      <c r="PP69" s="33" t="str">
        <f t="shared" ref="PP69:PP100" si="1172">IF(ISBLANK(PL69),"","marcrelator")</f>
        <v/>
      </c>
      <c r="PQ69" s="33" t="str">
        <f t="shared" ref="PQ69:PQ100" si="1173">IF(ISBLANK(PL69),"","http://id.loc.gov/vocabulary/relators")</f>
        <v/>
      </c>
      <c r="PR69" s="33" t="str">
        <f t="shared" ref="PR69:PR100" si="1174">IF(ISBLANK(PL69),"","http://id.loc.gov/vocabulary/relators/spn")</f>
        <v/>
      </c>
      <c r="PT69" s="36" t="str">
        <f t="shared" ref="PT69:PT100" si="1175">IF(ISBLANK(PS69),"","corporate")</f>
        <v/>
      </c>
      <c r="PU69" s="33" t="str">
        <f t="shared" ref="PU69:PU100" si="1176">IF(ISBLANK(PS69),"","sponsor")</f>
        <v/>
      </c>
      <c r="PV69" s="33" t="str">
        <f t="shared" ref="PV69:PV100" si="1177">IF(ISBLANK(PS69),"","spn")</f>
        <v/>
      </c>
      <c r="PW69" s="33" t="str">
        <f t="shared" ref="PW69:PW100" si="1178">IF(ISBLANK(PS69),"","marcrelator")</f>
        <v/>
      </c>
      <c r="PX69" s="33" t="str">
        <f t="shared" ref="PX69:PX100" si="1179">IF(ISBLANK(PS69),"","http://id.loc.gov/vocabulary/relators")</f>
        <v/>
      </c>
      <c r="PY69" s="33" t="str">
        <f t="shared" ref="PY69:PY100" si="1180">IF(ISBLANK(PS69),"","http://id.loc.gov/vocabulary/relators/spn")</f>
        <v/>
      </c>
      <c r="QB69" s="36" t="str">
        <f t="shared" ref="QB69:QB100" si="1181">IF(ISBLANK(QA69),"","corporate")</f>
        <v/>
      </c>
      <c r="QC69" s="33" t="str">
        <f t="shared" ref="QC69:QC100" si="1182">IF(ISBLANK(QA69),"","sponsor")</f>
        <v/>
      </c>
      <c r="QD69" s="33" t="str">
        <f t="shared" ref="QD69:QD100" si="1183">IF(ISBLANK(QA69),"","spn")</f>
        <v/>
      </c>
      <c r="QE69" s="33" t="str">
        <f t="shared" ref="QE69:QE100" si="1184">IF(ISBLANK(QA69),"","marcrelator")</f>
        <v/>
      </c>
      <c r="QF69" s="33" t="str">
        <f t="shared" ref="QF69:QF100" si="1185">IF(ISBLANK(QA69),"","http://id.loc.gov/vocabulary/relators")</f>
        <v/>
      </c>
      <c r="QG69" s="33" t="str">
        <f t="shared" ref="QG69:QG100" si="1186">IF(ISBLANK(QA69),"","http://id.loc.gov/vocabulary/relators/spn")</f>
        <v/>
      </c>
      <c r="QI69" s="36" t="str">
        <f t="shared" ref="QI69:QI100" si="1187">IF(ISBLANK(QH69),"","corporate")</f>
        <v/>
      </c>
      <c r="QJ69" s="33" t="str">
        <f t="shared" ref="QJ69:QJ100" si="1188">IF(ISBLANK(QH69),"","sponsor")</f>
        <v/>
      </c>
      <c r="QK69" s="33" t="str">
        <f t="shared" ref="QK69:QK100" si="1189">IF(ISBLANK(QH69),"","spn")</f>
        <v/>
      </c>
      <c r="QL69" s="33" t="str">
        <f t="shared" ref="QL69:QL100" si="1190">IF(ISBLANK(QH69),"","marcrelator")</f>
        <v/>
      </c>
      <c r="QM69" s="33" t="str">
        <f t="shared" ref="QM69:QM100" si="1191">IF(ISBLANK(QH69),"","http://id.loc.gov/vocabulary/relators")</f>
        <v/>
      </c>
      <c r="QN69" s="33" t="str">
        <f t="shared" ref="QN69:QN100" si="1192">IF(ISBLANK(QH69),"","http://id.loc.gov/vocabulary/relators/spn")</f>
        <v/>
      </c>
      <c r="QP69" s="36" t="str">
        <f t="shared" ref="QP69:QP100" si="1193">IF(ISBLANK(QO69),"","corporate")</f>
        <v/>
      </c>
      <c r="QQ69" s="33" t="str">
        <f t="shared" ref="QQ69:QQ100" si="1194">IF(ISBLANK(QO69),"","sponsor")</f>
        <v/>
      </c>
      <c r="QR69" s="33" t="str">
        <f t="shared" ref="QR69:QR100" si="1195">IF(ISBLANK(QO69),"","spn")</f>
        <v/>
      </c>
      <c r="QS69" s="33" t="str">
        <f t="shared" ref="QS69:QS100" si="1196">IF(ISBLANK(QO69),"","marcrelator")</f>
        <v/>
      </c>
      <c r="QT69" s="33" t="str">
        <f t="shared" ref="QT69:QT100" si="1197">IF(ISBLANK(QO69),"","http://id.loc.gov/vocabulary/relators")</f>
        <v/>
      </c>
      <c r="QU69" s="33" t="str">
        <f t="shared" ref="QU69:QU100" si="1198">IF(ISBLANK(QO69),"","http://id.loc.gov/vocabulary/relators/spn")</f>
        <v/>
      </c>
      <c r="QW69" s="36" t="str">
        <f t="shared" ref="QW69:QW100" si="1199">IF(ISBLANK(QV69),"","corporate")</f>
        <v/>
      </c>
      <c r="QX69" s="33" t="str">
        <f t="shared" ref="QX69:QX100" si="1200">IF(ISBLANK(QV69),"","sponsor")</f>
        <v/>
      </c>
      <c r="QY69" s="33" t="str">
        <f t="shared" ref="QY69:QY100" si="1201">IF(ISBLANK(QV69),"","spn")</f>
        <v/>
      </c>
      <c r="QZ69" s="33" t="str">
        <f t="shared" ref="QZ69:QZ100" si="1202">IF(ISBLANK(QV69),"","marcrelator")</f>
        <v/>
      </c>
      <c r="RA69" s="33" t="str">
        <f t="shared" ref="RA69:RA100" si="1203">IF(ISBLANK(QV69),"","http://id.loc.gov/vocabulary/relators")</f>
        <v/>
      </c>
      <c r="RB69" s="33" t="str">
        <f t="shared" ref="RB69:RB100" si="1204">IF(ISBLANK(QV69),"","http://id.loc.gov/vocabulary/relators/spn")</f>
        <v/>
      </c>
      <c r="RD69" s="36" t="str">
        <f t="shared" ref="RD69:RD100" si="1205">IF(ISBLANK(RC69),"","corporate")</f>
        <v/>
      </c>
      <c r="RE69" s="33" t="str">
        <f t="shared" ref="RE69:RE100" si="1206">IF(ISBLANK(RC69),"","sponsor")</f>
        <v/>
      </c>
      <c r="RF69" s="33" t="str">
        <f t="shared" ref="RF69:RF100" si="1207">IF(ISBLANK(RC69),"","spn")</f>
        <v/>
      </c>
      <c r="RG69" s="33" t="str">
        <f t="shared" ref="RG69:RG100" si="1208">IF(ISBLANK(RC69),"","marcrelator")</f>
        <v/>
      </c>
      <c r="RH69" s="33" t="str">
        <f t="shared" ref="RH69:RH100" si="1209">IF(ISBLANK(RC69),"","http://id.loc.gov/vocabulary/relators")</f>
        <v/>
      </c>
      <c r="RI69" s="33" t="str">
        <f t="shared" ref="RI69:RI100" si="1210">IF(ISBLANK(RC69),"","http://id.loc.gov/vocabulary/relators/spn")</f>
        <v/>
      </c>
      <c r="RM69" s="33" t="str">
        <f t="shared" ref="RM69:RM100" si="1211">IF(ISBLANK(RL69),"","Project name")</f>
        <v/>
      </c>
      <c r="RO69" s="33" t="str">
        <f t="shared" ref="RO69:RO100" si="1212">IF(ISBLANK(RN69),"","topic")</f>
        <v/>
      </c>
      <c r="RQ69" s="33" t="str">
        <f t="shared" ref="RQ69:RS100" si="1213">IF(ISBLANK(RP69),"","topic")</f>
        <v/>
      </c>
      <c r="RS69" s="33" t="str">
        <f t="shared" si="1213"/>
        <v/>
      </c>
      <c r="RU69" s="33" t="str">
        <f t="shared" ref="RU69" si="1214">IF(ISBLANK(RT69),"","topic")</f>
        <v/>
      </c>
      <c r="RW69" s="33" t="str">
        <f t="shared" ref="RW69" si="1215">IF(ISBLANK(RV69),"","topic")</f>
        <v/>
      </c>
      <c r="RY69" s="33" t="str">
        <f t="shared" ref="RY69" si="1216">IF(ISBLANK(RX69),"","topic")</f>
        <v/>
      </c>
      <c r="SA69" s="33" t="str">
        <f t="shared" ref="SA69" si="1217">IF(ISBLANK(RZ69),"","topic")</f>
        <v/>
      </c>
      <c r="SC69" s="33" t="str">
        <f t="shared" ref="SC69" si="1218">IF(ISBLANK(SB69),"","topic")</f>
        <v/>
      </c>
      <c r="SE69" s="33" t="str">
        <f t="shared" ref="SE69" si="1219">IF(ISBLANK(SD69),"","topic")</f>
        <v/>
      </c>
      <c r="SG69" s="33" t="str">
        <f t="shared" ref="SG69" si="1220">IF(ISBLANK(SF69),"","topic")</f>
        <v/>
      </c>
      <c r="SJ69" s="33" t="str">
        <f t="shared" ref="SJ69:SJ100" si="1221">IF(ISBLANK(SI69),"","topic")</f>
        <v/>
      </c>
      <c r="SL69" s="33" t="str">
        <f t="shared" ref="SL69:SL100" si="1222">IF(ISBLANK(SK69),"","topic")</f>
        <v/>
      </c>
      <c r="SN69" s="33" t="str">
        <f t="shared" ref="SN69:SN100" si="1223">IF(ISBLANK(SM69),"","topic")</f>
        <v/>
      </c>
      <c r="SP69" s="33" t="str">
        <f t="shared" ref="SP69:SP100" si="1224">IF(ISBLANK(SO69),"","topic")</f>
        <v/>
      </c>
      <c r="SR69" s="33" t="str">
        <f t="shared" ref="SR69:SR100" si="1225">IF(ISBLANK(SQ69),"","topic")</f>
        <v/>
      </c>
      <c r="SU69" s="33" t="str">
        <f t="shared" ref="SU69:TC100" si="1226">IF(ISBLANK(ST69),"","topic")</f>
        <v/>
      </c>
      <c r="SW69" s="33" t="str">
        <f t="shared" si="1226"/>
        <v/>
      </c>
      <c r="SY69" s="33" t="str">
        <f t="shared" si="1226"/>
        <v/>
      </c>
      <c r="TA69" s="33" t="str">
        <f t="shared" si="1226"/>
        <v/>
      </c>
      <c r="TC69" s="33" t="str">
        <f t="shared" si="1226"/>
        <v/>
      </c>
      <c r="TF69" s="33" t="str">
        <f t="shared" ref="TF69:TH100" si="1227">IF(ISBLANK(TE69),"","geographic")</f>
        <v/>
      </c>
      <c r="TH69" s="33" t="str">
        <f t="shared" si="1227"/>
        <v/>
      </c>
      <c r="TJ69" s="33" t="str">
        <f t="shared" ref="TJ69" si="1228">IF(ISBLANK(TI69),"","geographic")</f>
        <v/>
      </c>
      <c r="TL69" s="33" t="str">
        <f t="shared" ref="TL69" si="1229">IF(ISBLANK(TK69),"","geographic")</f>
        <v/>
      </c>
      <c r="TN69" s="33" t="str">
        <f t="shared" ref="TN69" si="1230">IF(ISBLANK(TM69),"","geographic")</f>
        <v/>
      </c>
      <c r="TQ69" s="33" t="str">
        <f t="shared" ref="TQ69:TS100" si="1231">IF(ISBLANK(TP69),"","temporal")</f>
        <v/>
      </c>
      <c r="TS69" s="33" t="str">
        <f t="shared" si="1231"/>
        <v/>
      </c>
      <c r="TU69" s="33" t="str">
        <f t="shared" ref="TU69" si="1232">IF(ISBLANK(TT69),"","temporal")</f>
        <v/>
      </c>
      <c r="TW69" s="33" t="str">
        <f t="shared" ref="TW69" si="1233">IF(ISBLANK(TV69),"","temporal")</f>
        <v/>
      </c>
      <c r="TY69" s="33" t="str">
        <f t="shared" ref="TY69" si="1234">IF(ISBLANK(TX69),"","temporal")</f>
        <v/>
      </c>
      <c r="UA69" s="32"/>
      <c r="UB69" s="33" t="str">
        <f t="shared" ref="UB69:UB100" si="1235">IF(ISBLANK(UA69),"","Subject discipline")</f>
        <v/>
      </c>
      <c r="UC69" s="33" t="str">
        <f t="shared" ref="UC69:UC100" si="1236">IF(ISBLANK(UA69),"","topic")</f>
        <v/>
      </c>
      <c r="UD69" s="32"/>
      <c r="UE69" s="33" t="str">
        <f t="shared" ref="UE69:UE100" si="1237">IF(ISBLANK(UD69),"","Subject discipline")</f>
        <v/>
      </c>
      <c r="UF69" s="33" t="str">
        <f t="shared" si="259"/>
        <v/>
      </c>
      <c r="UG69" s="32"/>
      <c r="UH69" s="33" t="str">
        <f t="shared" ref="UH69:UH100" si="1238">IF(ISBLANK(UG69),"","Subject discipline")</f>
        <v/>
      </c>
      <c r="UI69" s="33" t="str">
        <f t="shared" ref="UI69:UI100" si="1239">IF(ISBLANK(UG69),"","topic")</f>
        <v/>
      </c>
      <c r="UJ69" s="32"/>
      <c r="UK69" s="33" t="str">
        <f t="shared" ref="UK69:UK100" si="1240">IF(ISBLANK(UJ69),"","Subject discipline")</f>
        <v/>
      </c>
      <c r="UL69" s="33" t="str">
        <f t="shared" ref="UL69:UL100" si="1241">IF(ISBLANK(UJ69),"","topic")</f>
        <v/>
      </c>
      <c r="UM69" s="32"/>
      <c r="UN69" s="33" t="str">
        <f t="shared" ref="UN69:UN100" si="1242">IF(ISBLANK(UM69),"","Subject discipline")</f>
        <v/>
      </c>
      <c r="UO69" s="33" t="str">
        <f t="shared" ref="UO69:UO100" si="1243">IF(ISBLANK(UM69),"","topic")</f>
        <v/>
      </c>
      <c r="UR69" s="36" t="str">
        <f t="shared" ref="UR69:UR100" si="1244">IF(ISBLANK(UQ69),"","citation/reference")</f>
        <v/>
      </c>
      <c r="US69" s="36" t="str">
        <f t="shared" si="1064"/>
        <v/>
      </c>
      <c r="UU69" s="36" t="str">
        <f t="shared" ref="UU69:UU100" si="1245">IF(ISBLANK(UT69),"","citation/reference")</f>
        <v/>
      </c>
      <c r="UV69" s="36" t="str">
        <f t="shared" si="1065"/>
        <v/>
      </c>
      <c r="UX69" s="36" t="str">
        <f t="shared" ref="UX69:UX100" si="1246">IF(ISBLANK(UW69),"","citation/reference")</f>
        <v/>
      </c>
      <c r="UY69" s="36" t="str">
        <f t="shared" si="1066"/>
        <v/>
      </c>
      <c r="VA69" s="36" t="str">
        <f t="shared" ref="VA69:VA100" si="1247">IF(ISBLANK(UZ69),"","citation/reference")</f>
        <v/>
      </c>
      <c r="VB69" s="36" t="str">
        <f t="shared" si="1067"/>
        <v/>
      </c>
      <c r="VD69" s="36" t="str">
        <f t="shared" ref="VD69:VD100" si="1248">IF(ISBLANK(VC69),"","citation/reference")</f>
        <v/>
      </c>
      <c r="VE69" s="36" t="str">
        <f t="shared" si="1068"/>
        <v/>
      </c>
      <c r="VH69" s="36" t="str">
        <f t="shared" ref="VH69:VH100" si="1249">IF(ISBLANK(VG69),"","citation/reference")</f>
        <v/>
      </c>
      <c r="VI69" s="36" t="str">
        <f t="shared" si="1069"/>
        <v/>
      </c>
      <c r="VK69" s="36" t="str">
        <f t="shared" ref="VK69:VK100" si="1250">IF(ISBLANK(VJ69),"","citation/reference")</f>
        <v/>
      </c>
      <c r="VL69" s="36" t="str">
        <f t="shared" si="1070"/>
        <v/>
      </c>
      <c r="VN69" s="36" t="str">
        <f t="shared" ref="VN69:VN100" si="1251">IF(ISBLANK(VM69),"","citation/reference")</f>
        <v/>
      </c>
      <c r="VO69" s="36" t="str">
        <f t="shared" si="1071"/>
        <v/>
      </c>
      <c r="VQ69" s="36" t="str">
        <f t="shared" ref="VQ69:VQ100" si="1252">IF(ISBLANK(VP69),"","citation/reference")</f>
        <v/>
      </c>
      <c r="VR69" s="36" t="str">
        <f t="shared" si="1072"/>
        <v/>
      </c>
      <c r="VT69" s="36" t="str">
        <f t="shared" ref="VT69:VT100" si="1253">IF(ISBLANK(VS69),"","citation/reference")</f>
        <v/>
      </c>
      <c r="VU69" s="36" t="str">
        <f t="shared" si="1073"/>
        <v/>
      </c>
      <c r="VY69" s="33" t="str">
        <f t="shared" si="243"/>
        <v/>
      </c>
      <c r="WB69" s="36" t="str">
        <f t="shared" ref="WB69:WB100" si="1254">IF(AND(ISBLANK(VZ69),ISBLANK(WA69)),"",TRIM(CONCATENATE(VZ69," ",WA69)))</f>
        <v/>
      </c>
      <c r="WC69" s="33" t="str">
        <f t="shared" ref="WC69:WC100" si="1255">IF(AND(ISBLANK(VZ69),ISBLANK(WA69)),"","Funding information")</f>
        <v/>
      </c>
      <c r="WD69" s="32"/>
      <c r="WE69" s="32"/>
      <c r="WF69" s="36" t="str">
        <f t="shared" ref="WF69:WF100" si="1256">IF(AND(ISBLANK(WD69),ISBLANK(WE69)),"",TRIM(CONCATENATE(WD69," ",WE69)))</f>
        <v/>
      </c>
      <c r="WG69" s="33" t="str">
        <f t="shared" ref="WG69:WG100" si="1257">IF(AND(ISBLANK(WD69),ISBLANK(WE69)),"","Funding information")</f>
        <v/>
      </c>
      <c r="WH69" s="32"/>
      <c r="WI69" s="32"/>
      <c r="WJ69" s="36" t="str">
        <f t="shared" ref="WJ69:WJ100" si="1258">IF(AND(ISBLANK(WH69),ISBLANK(WI69)),"",TRIM(CONCATENATE(WH69," ",WI69)))</f>
        <v/>
      </c>
      <c r="WK69" s="33" t="str">
        <f t="shared" ref="WK69:WK100" si="1259">IF(AND(ISBLANK(WH69),ISBLANK(WI69)),"","Funding information")</f>
        <v/>
      </c>
      <c r="WL69" s="32"/>
      <c r="WM69" s="32"/>
      <c r="WN69" s="36" t="str">
        <f t="shared" ref="WN69:WN100" si="1260">IF(AND(ISBLANK(WL69),ISBLANK(WM69)),"",TRIM(CONCATENATE(WL69," ",WM69)))</f>
        <v/>
      </c>
      <c r="WO69" s="33" t="str">
        <f t="shared" ref="WO69:WO100" si="1261">IF(AND(ISBLANK(WL69),ISBLANK(WM69)),"","Funding information")</f>
        <v/>
      </c>
      <c r="WP69" s="33"/>
      <c r="WQ69" s="32"/>
      <c r="WR69" s="36" t="str">
        <f t="shared" ref="WR69:WR100" si="1262">IF(AND(ISBLANK(WP69),ISBLANK(WQ69)),"",TRIM(CONCATENATE(WP69," ",WQ69)))</f>
        <v/>
      </c>
      <c r="WS69" s="33" t="str">
        <f t="shared" ref="WS69:WS100" si="1263">IF(AND(ISBLANK(WP69),ISBLANK(WQ69)),"","Funding information")</f>
        <v/>
      </c>
      <c r="WU69" s="33" t="str">
        <f t="shared" si="1074"/>
        <v/>
      </c>
      <c r="WV69" s="33" t="str">
        <f t="shared" si="1075"/>
        <v/>
      </c>
      <c r="WW69" s="33" t="str">
        <f t="shared" si="1076"/>
        <v/>
      </c>
      <c r="WX69" s="33" t="str">
        <f t="shared" si="1077"/>
        <v/>
      </c>
      <c r="WY69" s="33" t="str">
        <f t="shared" si="1078"/>
        <v/>
      </c>
      <c r="WZ69" s="33" t="str">
        <f t="shared" si="1079"/>
        <v/>
      </c>
      <c r="XA69" s="33" t="str">
        <f t="shared" si="1080"/>
        <v/>
      </c>
      <c r="XB69" s="33" t="str">
        <f t="shared" si="1081"/>
        <v/>
      </c>
      <c r="XC69" s="33" t="str">
        <f t="shared" si="1082"/>
        <v/>
      </c>
    </row>
    <row r="70" spans="3:627" x14ac:dyDescent="0.35">
      <c r="C70" s="33" t="str">
        <f t="shared" si="1083"/>
        <v/>
      </c>
      <c r="E70" s="32" t="str">
        <f t="shared" si="1084"/>
        <v/>
      </c>
      <c r="F70" s="33" t="str">
        <f t="shared" si="1085"/>
        <v/>
      </c>
      <c r="G70" s="33" t="str">
        <f t="shared" si="1086"/>
        <v/>
      </c>
      <c r="J70" s="33" t="str">
        <f t="shared" si="1087"/>
        <v/>
      </c>
      <c r="K70" s="33" t="str">
        <f t="shared" si="1088"/>
        <v/>
      </c>
      <c r="L70" s="33" t="str">
        <f t="shared" si="1089"/>
        <v/>
      </c>
      <c r="N70" s="33" t="str">
        <f t="shared" si="1048"/>
        <v/>
      </c>
      <c r="O70" s="33" t="str">
        <f t="shared" si="1049"/>
        <v/>
      </c>
      <c r="Q70" s="33" t="str">
        <f t="shared" si="1090"/>
        <v/>
      </c>
      <c r="R70" s="33" t="str">
        <f t="shared" si="1091"/>
        <v/>
      </c>
      <c r="U70" s="33" t="str">
        <f t="shared" si="1092"/>
        <v/>
      </c>
      <c r="V70" s="33" t="str">
        <f t="shared" si="1093"/>
        <v/>
      </c>
      <c r="X70" s="32"/>
      <c r="Y70" s="33" t="str">
        <f>IF(ISBLANK(X70),"",VLOOKUP(X70,resource_type!A:C,3,FALSE))</f>
        <v/>
      </c>
      <c r="Z70" s="33" t="str">
        <f>IF(ISBLANK(X70),"",VLOOKUP(X70,resource_type!A:C,2,FALSE))</f>
        <v/>
      </c>
      <c r="AA70" s="33" t="str">
        <f t="shared" si="1094"/>
        <v/>
      </c>
      <c r="AB70" s="33" t="str">
        <f t="shared" si="1095"/>
        <v/>
      </c>
      <c r="AC70" s="32"/>
      <c r="AD70" s="33" t="str">
        <f>IF(ISBLANK(AC70),"",VLOOKUP(AC70,resource_type!A:C,3,FALSE))</f>
        <v/>
      </c>
      <c r="AE70" s="32"/>
      <c r="AF70" s="33" t="str">
        <f>IF(ISBLANK(AE70),"",VLOOKUP(AE70,resource_type!A:C,3,FALSE))</f>
        <v/>
      </c>
      <c r="AH70" s="32"/>
      <c r="AI70" s="33" t="str">
        <f t="shared" si="1096"/>
        <v/>
      </c>
      <c r="AJ70" s="32"/>
      <c r="AK70" s="33" t="str">
        <f t="shared" si="1097"/>
        <v/>
      </c>
      <c r="AL70" s="32"/>
      <c r="AM70" s="33" t="str">
        <f t="shared" si="1098"/>
        <v/>
      </c>
      <c r="AP70" s="36" t="str">
        <f t="shared" si="244"/>
        <v/>
      </c>
      <c r="AQ70" s="36" t="str">
        <f t="shared" si="245"/>
        <v/>
      </c>
      <c r="AT70" s="33" t="str">
        <f t="shared" si="222"/>
        <v/>
      </c>
      <c r="AU70" s="33" t="str">
        <f t="shared" si="1099"/>
        <v/>
      </c>
      <c r="AV70" s="33" t="str">
        <f t="shared" si="1100"/>
        <v/>
      </c>
      <c r="AW70" s="32"/>
      <c r="AX70" s="33" t="str">
        <f>IF(ISBLANK(AW70),"",VLOOKUP(AW70,role!A:E,2,FALSE))</f>
        <v/>
      </c>
      <c r="AY70" s="33" t="str">
        <f>IF(ISBLANK(AW70),"",VLOOKUP(AW70,role!A:E,3,FALSE))</f>
        <v/>
      </c>
      <c r="AZ70" s="33" t="str">
        <f>IF(ISBLANK(AW70),"",VLOOKUP(AW70,role!A:E,4,FALSE))</f>
        <v/>
      </c>
      <c r="BA70" s="33" t="str">
        <f>IF(ISBLANK(AW70),"",VLOOKUP(AW70,role!A:E,5,FALSE))</f>
        <v/>
      </c>
      <c r="BL70" s="33" t="str">
        <f t="shared" si="223"/>
        <v/>
      </c>
      <c r="BM70" s="33" t="str">
        <f t="shared" si="224"/>
        <v/>
      </c>
      <c r="BN70" s="33" t="str">
        <f t="shared" si="225"/>
        <v/>
      </c>
      <c r="BO70" s="32"/>
      <c r="BP70" s="33" t="str">
        <f>IF(ISBLANK(BO70),"",VLOOKUP(BO70,role!A:E,2,FALSE))</f>
        <v/>
      </c>
      <c r="BQ70" s="33" t="str">
        <f>IF(ISBLANK(BO70),"",VLOOKUP(BO70,role!A:E,3,FALSE))</f>
        <v/>
      </c>
      <c r="BR70" s="33" t="str">
        <f>IF(ISBLANK(BO70),"",VLOOKUP(BO70,role!A:E,4,FALSE))</f>
        <v/>
      </c>
      <c r="BS70" s="33" t="str">
        <f>IF(ISBLANK(BO70),"",VLOOKUP(BO70,role!A:E,5,FALSE))</f>
        <v/>
      </c>
      <c r="CD70" s="33" t="str">
        <f t="shared" si="1101"/>
        <v/>
      </c>
      <c r="CE70" s="33" t="str">
        <f t="shared" si="1102"/>
        <v/>
      </c>
      <c r="CF70" s="33" t="str">
        <f t="shared" si="1103"/>
        <v/>
      </c>
      <c r="CG70" s="32"/>
      <c r="CH70" s="33" t="str">
        <f>IF(ISBLANK(CG70),"",VLOOKUP(CG70,role!A:E,2,FALSE))</f>
        <v/>
      </c>
      <c r="CI70" s="33" t="str">
        <f>IF(ISBLANK(CG70),"",VLOOKUP(CG70,role!A:E,3,FALSE))</f>
        <v/>
      </c>
      <c r="CJ70" s="33" t="str">
        <f>IF(ISBLANK(CG70),"",VLOOKUP(CG70,role!A:E,4,FALSE))</f>
        <v/>
      </c>
      <c r="CK70" s="33" t="str">
        <f>IF(ISBLANK(CG70),"",VLOOKUP(CG70,role!A:E,5,FALSE))</f>
        <v/>
      </c>
      <c r="CR70" s="32"/>
      <c r="CS70" s="32"/>
      <c r="CT70" s="41"/>
      <c r="CU70" s="32"/>
      <c r="CV70" s="33" t="str">
        <f t="shared" si="1104"/>
        <v/>
      </c>
      <c r="CW70" s="33" t="str">
        <f t="shared" si="1105"/>
        <v/>
      </c>
      <c r="CX70" s="33" t="str">
        <f t="shared" si="1106"/>
        <v/>
      </c>
      <c r="CY70" s="32"/>
      <c r="CZ70" s="33" t="str">
        <f>IF(ISBLANK(CY70),"",VLOOKUP(CY70,role!A:E,2,FALSE))</f>
        <v/>
      </c>
      <c r="DA70" s="33" t="str">
        <f>IF(ISBLANK(CY70),"",VLOOKUP(CY70,role!A:E,3,FALSE))</f>
        <v/>
      </c>
      <c r="DB70" s="33" t="str">
        <f>IF(ISBLANK(CY70),"",VLOOKUP(CY70,role!A:E,4,FALSE))</f>
        <v/>
      </c>
      <c r="DC70" s="33" t="str">
        <f>IF(ISBLANK(CY70),"",VLOOKUP(CY70,role!A:E,5,FALSE))</f>
        <v/>
      </c>
      <c r="DJ70" s="32"/>
      <c r="DK70" s="32"/>
      <c r="DL70" s="41"/>
      <c r="DM70" s="32"/>
      <c r="DN70" s="33" t="str">
        <f t="shared" si="1107"/>
        <v/>
      </c>
      <c r="DO70" s="33" t="str">
        <f t="shared" si="1108"/>
        <v/>
      </c>
      <c r="DP70" s="33" t="str">
        <f t="shared" si="1109"/>
        <v/>
      </c>
      <c r="DQ70" s="32"/>
      <c r="DR70" s="33" t="str">
        <f>IF(ISBLANK(DQ70),"",VLOOKUP(DQ70,role!A:E,2,FALSE))</f>
        <v/>
      </c>
      <c r="DS70" s="33" t="str">
        <f>IF(ISBLANK(DQ70),"",VLOOKUP(DQ70,role!A:E,3,FALSE))</f>
        <v/>
      </c>
      <c r="DT70" s="33" t="str">
        <f>IF(ISBLANK(DQ70),"",VLOOKUP(DQ70,role!A:E,4,FALSE))</f>
        <v/>
      </c>
      <c r="DU70" s="33" t="str">
        <f>IF(ISBLANK(DQ70),"",VLOOKUP(DQ70,role!A:E,5,FALSE))</f>
        <v/>
      </c>
      <c r="EB70" s="32"/>
      <c r="EC70" s="32"/>
      <c r="ED70" s="34"/>
      <c r="EE70" s="32"/>
      <c r="EF70" s="32"/>
      <c r="EG70" s="33" t="str">
        <f t="shared" si="1110"/>
        <v/>
      </c>
      <c r="EH70" s="33" t="str">
        <f t="shared" si="1111"/>
        <v/>
      </c>
      <c r="EI70" s="33" t="str">
        <f t="shared" si="1112"/>
        <v/>
      </c>
      <c r="EJ70" s="32"/>
      <c r="EK70" s="33" t="str">
        <f>IF(ISBLANK(EJ70),"",VLOOKUP(EJ70,role!A:E,2,FALSE))</f>
        <v/>
      </c>
      <c r="EL70" s="33" t="str">
        <f>IF(ISBLANK(EJ70),"",VLOOKUP(EJ70,role!A:E,3,FALSE))</f>
        <v/>
      </c>
      <c r="EM70" s="33" t="str">
        <f>IF(ISBLANK(EJ70),"",VLOOKUP(EJ70,role!A:E,4,FALSE))</f>
        <v/>
      </c>
      <c r="EN70" s="33" t="str">
        <f>IF(ISBLANK(EJ70),"",VLOOKUP(EJ70,role!A:E,5,FALSE))</f>
        <v/>
      </c>
      <c r="EU70" s="32"/>
      <c r="EV70" s="32"/>
      <c r="EW70" s="41"/>
      <c r="EX70" s="32"/>
      <c r="EY70" s="33" t="str">
        <f t="shared" si="1113"/>
        <v/>
      </c>
      <c r="EZ70" s="33" t="str">
        <f t="shared" si="1114"/>
        <v/>
      </c>
      <c r="FA70" s="33" t="str">
        <f t="shared" si="1115"/>
        <v/>
      </c>
      <c r="FB70" s="32"/>
      <c r="FC70" s="33" t="str">
        <f>IF(ISBLANK(FB70),"",VLOOKUP(FB70,role!A:E,2,FALSE))</f>
        <v/>
      </c>
      <c r="FD70" s="33" t="str">
        <f>IF(ISBLANK(FB70),"",VLOOKUP(FB70,role!A:E,3,FALSE))</f>
        <v/>
      </c>
      <c r="FE70" s="33" t="str">
        <f>IF(ISBLANK(FB70),"",VLOOKUP(FB70,role!A:E,4,FALSE))</f>
        <v/>
      </c>
      <c r="FF70" s="33" t="str">
        <f>IF(ISBLANK(FB70),"",VLOOKUP(FB70,role!A:E,5,FALSE))</f>
        <v/>
      </c>
      <c r="FM70" s="32"/>
      <c r="FN70" s="32"/>
      <c r="FO70" s="41"/>
      <c r="FP70" s="32"/>
      <c r="FQ70" s="33" t="str">
        <f t="shared" si="1116"/>
        <v/>
      </c>
      <c r="FR70" s="33" t="str">
        <f t="shared" si="1117"/>
        <v/>
      </c>
      <c r="FS70" s="33" t="str">
        <f t="shared" si="1118"/>
        <v/>
      </c>
      <c r="FT70" s="32"/>
      <c r="FU70" s="33" t="str">
        <f>IF(ISBLANK(FT70),"",VLOOKUP(FT70,role!A:E,2,FALSE))</f>
        <v/>
      </c>
      <c r="FV70" s="33" t="str">
        <f>IF(ISBLANK(FT70),"",VLOOKUP(FT70,role!A:E,3,FALSE))</f>
        <v/>
      </c>
      <c r="FW70" s="33" t="str">
        <f>IF(ISBLANK(FT70),"",VLOOKUP(FT70,role!A:E,4,FALSE))</f>
        <v/>
      </c>
      <c r="FX70" s="33" t="str">
        <f>IF(ISBLANK(FT70),"",VLOOKUP(FT70,role!A:E,5,FALSE))</f>
        <v/>
      </c>
      <c r="GE70" s="32"/>
      <c r="GF70" s="32"/>
      <c r="GG70" s="41"/>
      <c r="GH70" s="32"/>
      <c r="GI70" s="33" t="str">
        <f t="shared" si="1119"/>
        <v/>
      </c>
      <c r="GJ70" s="33" t="str">
        <f t="shared" si="1120"/>
        <v/>
      </c>
      <c r="GK70" s="33" t="str">
        <f t="shared" si="1121"/>
        <v/>
      </c>
      <c r="GL70" s="32"/>
      <c r="GM70" s="33" t="str">
        <f>IF(ISBLANK(GL70),"",VLOOKUP(GL70,role!A:E,2,FALSE))</f>
        <v/>
      </c>
      <c r="GN70" s="33" t="str">
        <f>IF(ISBLANK(GL70),"",VLOOKUP(GL70,role!A:E,3,FALSE))</f>
        <v/>
      </c>
      <c r="GO70" s="33" t="str">
        <f>IF(ISBLANK(GL70),"",VLOOKUP(GL70,role!A:E,4,FALSE))</f>
        <v/>
      </c>
      <c r="GP70" s="33" t="str">
        <f>IF(ISBLANK(GL70),"",VLOOKUP(GL70,role!A:E,5,FALSE))</f>
        <v/>
      </c>
      <c r="GW70" s="32"/>
      <c r="GX70" s="32"/>
      <c r="GY70" s="41"/>
      <c r="GZ70" s="32"/>
      <c r="HA70" s="33" t="str">
        <f t="shared" si="1122"/>
        <v/>
      </c>
      <c r="HB70" s="33" t="str">
        <f t="shared" si="1123"/>
        <v/>
      </c>
      <c r="HC70" s="33" t="str">
        <f t="shared" si="1124"/>
        <v/>
      </c>
      <c r="HD70" s="32"/>
      <c r="HE70" s="33" t="str">
        <f>IF(ISBLANK(HD70),"",VLOOKUP(HD70,role!A:E,2,FALSE))</f>
        <v/>
      </c>
      <c r="HF70" s="33" t="str">
        <f>IF(ISBLANK(HD70),"",VLOOKUP(HD70,role!A:E,3,FALSE))</f>
        <v/>
      </c>
      <c r="HG70" s="33" t="str">
        <f>IF(ISBLANK(HD70),"",VLOOKUP(HD70,role!A:E,4,FALSE))</f>
        <v/>
      </c>
      <c r="HH70" s="33" t="str">
        <f>IF(ISBLANK(HD70),"",VLOOKUP(HD70,role!A:E,5,FALSE))</f>
        <v/>
      </c>
      <c r="HO70" s="32"/>
      <c r="HP70" s="32"/>
      <c r="HQ70" s="34"/>
      <c r="HR70" s="32"/>
      <c r="HS70" s="32"/>
      <c r="HT70" s="33" t="str">
        <f t="shared" si="1125"/>
        <v/>
      </c>
      <c r="HU70" s="33" t="str">
        <f t="shared" si="1126"/>
        <v/>
      </c>
      <c r="HV70" s="33" t="str">
        <f t="shared" si="1127"/>
        <v/>
      </c>
      <c r="HW70" s="32"/>
      <c r="HX70" s="33" t="str">
        <f>IF(ISBLANK(HW70),"",VLOOKUP(HW70,role!A:E,2,FALSE))</f>
        <v/>
      </c>
      <c r="HY70" s="33" t="str">
        <f>IF(ISBLANK(HW70),"",VLOOKUP(HW70,role!A:E,3,FALSE))</f>
        <v/>
      </c>
      <c r="HZ70" s="33" t="str">
        <f>IF(ISBLANK(HW70),"",VLOOKUP(HW70,role!A:E,4,FALSE))</f>
        <v/>
      </c>
      <c r="IA70" s="33" t="str">
        <f>IF(ISBLANK(HW70),"",VLOOKUP(HW70,role!A:E,5,FALSE))</f>
        <v/>
      </c>
      <c r="IH70" s="32"/>
      <c r="II70" s="32"/>
      <c r="IJ70" s="41"/>
      <c r="IK70" s="32"/>
      <c r="IL70" s="33" t="str">
        <f t="shared" si="1128"/>
        <v/>
      </c>
      <c r="IM70" s="33" t="str">
        <f t="shared" si="1129"/>
        <v/>
      </c>
      <c r="IN70" s="33" t="str">
        <f t="shared" si="1130"/>
        <v/>
      </c>
      <c r="IO70" s="32"/>
      <c r="IP70" s="33" t="str">
        <f>IF(ISBLANK(IO70),"",VLOOKUP(IO70,role!A:E,2,FALSE))</f>
        <v/>
      </c>
      <c r="IQ70" s="33" t="str">
        <f>IF(ISBLANK(IO70),"",VLOOKUP(IO70,role!A:E,3,FALSE))</f>
        <v/>
      </c>
      <c r="IR70" s="33" t="str">
        <f>IF(ISBLANK(IO70),"",VLOOKUP(IO70,role!A:E,4,FALSE))</f>
        <v/>
      </c>
      <c r="IS70" s="33" t="str">
        <f>IF(ISBLANK(IO70),"",VLOOKUP(IO70,role!A:E,5,FALSE))</f>
        <v/>
      </c>
      <c r="IZ70" s="32"/>
      <c r="JA70" s="32"/>
      <c r="JB70" s="41"/>
      <c r="JC70" s="32"/>
      <c r="JD70" s="33" t="str">
        <f t="shared" si="1131"/>
        <v/>
      </c>
      <c r="JE70" s="33" t="str">
        <f t="shared" si="1132"/>
        <v/>
      </c>
      <c r="JF70" s="33" t="str">
        <f t="shared" si="1133"/>
        <v/>
      </c>
      <c r="JG70" s="32"/>
      <c r="JH70" s="33" t="str">
        <f>IF(ISBLANK(JG70),"",VLOOKUP(JG70,role!A:E,2,FALSE))</f>
        <v/>
      </c>
      <c r="JI70" s="33" t="str">
        <f>IF(ISBLANK(JG70),"",VLOOKUP(JG70,role!A:E,3,FALSE))</f>
        <v/>
      </c>
      <c r="JJ70" s="33" t="str">
        <f>IF(ISBLANK(JG70),"",VLOOKUP(JG70,role!A:E,4,FALSE))</f>
        <v/>
      </c>
      <c r="JK70" s="33" t="str">
        <f>IF(ISBLANK(JG70),"",VLOOKUP(JG70,role!A:E,5,FALSE))</f>
        <v/>
      </c>
      <c r="JR70" s="32"/>
      <c r="JS70" s="32"/>
      <c r="JT70" s="41"/>
      <c r="JU70" s="32"/>
      <c r="JV70" s="33" t="str">
        <f t="shared" si="1134"/>
        <v/>
      </c>
      <c r="JW70" s="33" t="str">
        <f t="shared" si="1135"/>
        <v/>
      </c>
      <c r="JX70" s="33" t="str">
        <f t="shared" si="1136"/>
        <v/>
      </c>
      <c r="JY70" s="32"/>
      <c r="JZ70" s="33" t="str">
        <f>IF(ISBLANK(JY70),"",VLOOKUP(JY70,role!A:E,2,FALSE))</f>
        <v/>
      </c>
      <c r="KA70" s="33" t="str">
        <f>IF(ISBLANK(JY70),"",VLOOKUP(JY70,role!A:E,3,FALSE))</f>
        <v/>
      </c>
      <c r="KB70" s="33" t="str">
        <f>IF(ISBLANK(JY70),"",VLOOKUP(JY70,role!A:E,4,FALSE))</f>
        <v/>
      </c>
      <c r="KC70" s="33" t="str">
        <f>IF(ISBLANK(JY70),"",VLOOKUP(JY70,role!A:E,5,FALSE))</f>
        <v/>
      </c>
      <c r="KJ70" s="32"/>
      <c r="KK70" s="32"/>
      <c r="KL70" s="41"/>
      <c r="KM70" s="32"/>
      <c r="KN70" s="33" t="str">
        <f t="shared" si="1137"/>
        <v/>
      </c>
      <c r="KO70" s="33" t="str">
        <f t="shared" si="1138"/>
        <v/>
      </c>
      <c r="KP70" s="33" t="str">
        <f t="shared" si="1139"/>
        <v/>
      </c>
      <c r="KQ70" s="32"/>
      <c r="KR70" s="33" t="str">
        <f>IF(ISBLANK(KQ70),"",VLOOKUP(KQ70,role!A:E,2,FALSE))</f>
        <v/>
      </c>
      <c r="KS70" s="33" t="str">
        <f>IF(ISBLANK(KQ70),"",VLOOKUP(KQ70,role!A:E,3,FALSE))</f>
        <v/>
      </c>
      <c r="KT70" s="33" t="str">
        <f>IF(ISBLANK(KQ70),"",VLOOKUP(KQ70,role!A:E,4,FALSE))</f>
        <v/>
      </c>
      <c r="KU70" s="33" t="str">
        <f>IF(ISBLANK(KQ70),"",VLOOKUP(KQ70,role!A:E,5,FALSE))</f>
        <v/>
      </c>
      <c r="LB70" s="32"/>
      <c r="LC70" s="32"/>
      <c r="LD70" s="41"/>
      <c r="LE70" s="32"/>
      <c r="LF70" s="33" t="str">
        <f t="shared" si="1140"/>
        <v/>
      </c>
      <c r="LG70" s="33" t="str">
        <f t="shared" si="1141"/>
        <v/>
      </c>
      <c r="LH70" s="33" t="str">
        <f t="shared" si="1142"/>
        <v/>
      </c>
      <c r="LI70" s="32"/>
      <c r="LJ70" s="33" t="str">
        <f>IF(ISBLANK(LI70),"",VLOOKUP(LI70,role!A:E,2,FALSE))</f>
        <v/>
      </c>
      <c r="LK70" s="33" t="str">
        <f>IF(ISBLANK(LI70),"",VLOOKUP(LI70,role!A:E,3,FALSE))</f>
        <v/>
      </c>
      <c r="LL70" s="33" t="str">
        <f>IF(ISBLANK(LI70),"",VLOOKUP(LI70,role!A:E,4,FALSE))</f>
        <v/>
      </c>
      <c r="LM70" s="33" t="str">
        <f>IF(ISBLANK(LI70),"",VLOOKUP(LI70,role!A:E,5,FALSE))</f>
        <v/>
      </c>
      <c r="LT70" s="32"/>
      <c r="LU70" s="32"/>
      <c r="LV70" s="41"/>
      <c r="LW70" s="32"/>
      <c r="LX70" s="33" t="str">
        <f t="shared" si="1143"/>
        <v/>
      </c>
      <c r="LY70" s="33" t="str">
        <f t="shared" si="1144"/>
        <v/>
      </c>
      <c r="LZ70" s="33" t="str">
        <f t="shared" si="1145"/>
        <v/>
      </c>
      <c r="MA70" s="32"/>
      <c r="MB70" s="33" t="str">
        <f>IF(ISBLANK(MA70),"",VLOOKUP(MA70,role!A:E,2,FALSE))</f>
        <v/>
      </c>
      <c r="MC70" s="33" t="str">
        <f>IF(ISBLANK(MA70),"",VLOOKUP(MA70,role!A:E,3,FALSE))</f>
        <v/>
      </c>
      <c r="MD70" s="33" t="str">
        <f>IF(ISBLANK(MA70),"",VLOOKUP(MA70,role!A:E,4,FALSE))</f>
        <v/>
      </c>
      <c r="ME70" s="33" t="str">
        <f>IF(ISBLANK(MA70),"",VLOOKUP(MA70,role!A:E,5,FALSE))</f>
        <v/>
      </c>
      <c r="ML70" s="32"/>
      <c r="MM70" s="32"/>
      <c r="MN70" s="41"/>
      <c r="MO70" s="32"/>
      <c r="MP70" s="33" t="str">
        <f t="shared" si="1146"/>
        <v/>
      </c>
      <c r="MQ70" s="33" t="str">
        <f t="shared" si="1147"/>
        <v/>
      </c>
      <c r="MR70" s="33" t="str">
        <f t="shared" si="1148"/>
        <v/>
      </c>
      <c r="MS70" s="32"/>
      <c r="MT70" s="33" t="str">
        <f>IF(ISBLANK(MS70),"",VLOOKUP(MS70,role!A:E,2,FALSE))</f>
        <v/>
      </c>
      <c r="MU70" s="33" t="str">
        <f>IF(ISBLANK(MS70),"",VLOOKUP(MS70,role!A:E,3,FALSE))</f>
        <v/>
      </c>
      <c r="MV70" s="33" t="str">
        <f>IF(ISBLANK(MS70),"",VLOOKUP(MS70,role!A:E,4,FALSE))</f>
        <v/>
      </c>
      <c r="MW70" s="33" t="str">
        <f>IF(ISBLANK(MS70),"",VLOOKUP(MS70,role!A:E,5,FALSE))</f>
        <v/>
      </c>
      <c r="ND70" s="32"/>
      <c r="NE70" s="32"/>
      <c r="NF70" s="41"/>
      <c r="NG70" s="32"/>
      <c r="NH70" s="33" t="str">
        <f t="shared" si="1149"/>
        <v/>
      </c>
      <c r="NI70" s="33" t="str">
        <f t="shared" si="1150"/>
        <v/>
      </c>
      <c r="NJ70" s="33" t="str">
        <f t="shared" si="1151"/>
        <v/>
      </c>
      <c r="NK70" s="32"/>
      <c r="NL70" s="33" t="str">
        <f>IF(ISBLANK(NK70),"",VLOOKUP(NK70,role!A:E,2,FALSE))</f>
        <v/>
      </c>
      <c r="NM70" s="33" t="str">
        <f>IF(ISBLANK(NK70),"",VLOOKUP(NK70,role!A:E,3,FALSE))</f>
        <v/>
      </c>
      <c r="NN70" s="33" t="str">
        <f>IF(ISBLANK(NK70),"",VLOOKUP(NK70,role!A:E,4,FALSE))</f>
        <v/>
      </c>
      <c r="NO70" s="33" t="str">
        <f>IF(ISBLANK(NK70),"",VLOOKUP(NK70,role!A:E,5,FALSE))</f>
        <v/>
      </c>
      <c r="NV70" s="32"/>
      <c r="NW70" s="32"/>
      <c r="NX70" s="41"/>
      <c r="NY70" s="32"/>
      <c r="NZ70" s="33" t="str">
        <f t="shared" si="1152"/>
        <v/>
      </c>
      <c r="OA70" s="33" t="str">
        <f t="shared" si="1153"/>
        <v/>
      </c>
      <c r="OB70" s="33" t="str">
        <f t="shared" si="1154"/>
        <v/>
      </c>
      <c r="OC70" s="32"/>
      <c r="OD70" s="33" t="str">
        <f>IF(ISBLANK(OC70),"",VLOOKUP(OC70,role!A:E,2,FALSE))</f>
        <v/>
      </c>
      <c r="OE70" s="33" t="str">
        <f>IF(ISBLANK(OC70),"",VLOOKUP(OC70,role!A:E,3,FALSE))</f>
        <v/>
      </c>
      <c r="OF70" s="33" t="str">
        <f>IF(ISBLANK(OC70),"",VLOOKUP(OC70,role!A:E,4,FALSE))</f>
        <v/>
      </c>
      <c r="OG70" s="33" t="str">
        <f>IF(ISBLANK(OC70),"",VLOOKUP(OC70,role!A:E,5,FALSE))</f>
        <v/>
      </c>
      <c r="OR70" s="36" t="str">
        <f t="shared" si="1155"/>
        <v/>
      </c>
      <c r="OS70" s="33" t="str">
        <f t="shared" si="1156"/>
        <v/>
      </c>
      <c r="OT70" s="33" t="str">
        <f t="shared" si="226"/>
        <v/>
      </c>
      <c r="OU70" s="33" t="str">
        <f t="shared" si="227"/>
        <v/>
      </c>
      <c r="OV70" s="33" t="str">
        <f t="shared" si="228"/>
        <v/>
      </c>
      <c r="OW70" s="33" t="str">
        <f t="shared" si="229"/>
        <v/>
      </c>
      <c r="OY70" s="36" t="str">
        <f t="shared" si="1157"/>
        <v/>
      </c>
      <c r="OZ70" s="33" t="str">
        <f t="shared" si="1158"/>
        <v/>
      </c>
      <c r="PA70" s="33" t="str">
        <f t="shared" si="1159"/>
        <v/>
      </c>
      <c r="PB70" s="33" t="str">
        <f t="shared" si="1160"/>
        <v/>
      </c>
      <c r="PC70" s="33" t="str">
        <f t="shared" si="1161"/>
        <v/>
      </c>
      <c r="PD70" s="33" t="str">
        <f t="shared" si="1162"/>
        <v/>
      </c>
      <c r="PF70" s="36" t="str">
        <f t="shared" si="1163"/>
        <v/>
      </c>
      <c r="PG70" s="33" t="str">
        <f t="shared" si="1164"/>
        <v/>
      </c>
      <c r="PH70" s="33" t="str">
        <f t="shared" si="1165"/>
        <v/>
      </c>
      <c r="PI70" s="33" t="str">
        <f t="shared" si="1166"/>
        <v/>
      </c>
      <c r="PJ70" s="33" t="str">
        <f t="shared" si="1167"/>
        <v/>
      </c>
      <c r="PK70" s="33" t="str">
        <f t="shared" si="1168"/>
        <v/>
      </c>
      <c r="PM70" s="36" t="str">
        <f t="shared" si="1169"/>
        <v/>
      </c>
      <c r="PN70" s="33" t="str">
        <f t="shared" si="1170"/>
        <v/>
      </c>
      <c r="PO70" s="33" t="str">
        <f t="shared" si="1171"/>
        <v/>
      </c>
      <c r="PP70" s="33" t="str">
        <f t="shared" si="1172"/>
        <v/>
      </c>
      <c r="PQ70" s="33" t="str">
        <f t="shared" si="1173"/>
        <v/>
      </c>
      <c r="PR70" s="33" t="str">
        <f t="shared" si="1174"/>
        <v/>
      </c>
      <c r="PT70" s="36" t="str">
        <f t="shared" si="1175"/>
        <v/>
      </c>
      <c r="PU70" s="33" t="str">
        <f t="shared" si="1176"/>
        <v/>
      </c>
      <c r="PV70" s="33" t="str">
        <f t="shared" si="1177"/>
        <v/>
      </c>
      <c r="PW70" s="33" t="str">
        <f t="shared" si="1178"/>
        <v/>
      </c>
      <c r="PX70" s="33" t="str">
        <f t="shared" si="1179"/>
        <v/>
      </c>
      <c r="PY70" s="33" t="str">
        <f t="shared" si="1180"/>
        <v/>
      </c>
      <c r="QB70" s="36" t="str">
        <f t="shared" si="1181"/>
        <v/>
      </c>
      <c r="QC70" s="33" t="str">
        <f t="shared" si="1182"/>
        <v/>
      </c>
      <c r="QD70" s="33" t="str">
        <f t="shared" si="1183"/>
        <v/>
      </c>
      <c r="QE70" s="33" t="str">
        <f t="shared" si="1184"/>
        <v/>
      </c>
      <c r="QF70" s="33" t="str">
        <f t="shared" si="1185"/>
        <v/>
      </c>
      <c r="QG70" s="33" t="str">
        <f t="shared" si="1186"/>
        <v/>
      </c>
      <c r="QI70" s="36" t="str">
        <f t="shared" si="1187"/>
        <v/>
      </c>
      <c r="QJ70" s="33" t="str">
        <f t="shared" si="1188"/>
        <v/>
      </c>
      <c r="QK70" s="33" t="str">
        <f t="shared" si="1189"/>
        <v/>
      </c>
      <c r="QL70" s="33" t="str">
        <f t="shared" si="1190"/>
        <v/>
      </c>
      <c r="QM70" s="33" t="str">
        <f t="shared" si="1191"/>
        <v/>
      </c>
      <c r="QN70" s="33" t="str">
        <f t="shared" si="1192"/>
        <v/>
      </c>
      <c r="QP70" s="36" t="str">
        <f t="shared" si="1193"/>
        <v/>
      </c>
      <c r="QQ70" s="33" t="str">
        <f t="shared" si="1194"/>
        <v/>
      </c>
      <c r="QR70" s="33" t="str">
        <f t="shared" si="1195"/>
        <v/>
      </c>
      <c r="QS70" s="33" t="str">
        <f t="shared" si="1196"/>
        <v/>
      </c>
      <c r="QT70" s="33" t="str">
        <f t="shared" si="1197"/>
        <v/>
      </c>
      <c r="QU70" s="33" t="str">
        <f t="shared" si="1198"/>
        <v/>
      </c>
      <c r="QW70" s="36" t="str">
        <f t="shared" si="1199"/>
        <v/>
      </c>
      <c r="QX70" s="33" t="str">
        <f t="shared" si="1200"/>
        <v/>
      </c>
      <c r="QY70" s="33" t="str">
        <f t="shared" si="1201"/>
        <v/>
      </c>
      <c r="QZ70" s="33" t="str">
        <f t="shared" si="1202"/>
        <v/>
      </c>
      <c r="RA70" s="33" t="str">
        <f t="shared" si="1203"/>
        <v/>
      </c>
      <c r="RB70" s="33" t="str">
        <f t="shared" si="1204"/>
        <v/>
      </c>
      <c r="RD70" s="36" t="str">
        <f t="shared" si="1205"/>
        <v/>
      </c>
      <c r="RE70" s="33" t="str">
        <f t="shared" si="1206"/>
        <v/>
      </c>
      <c r="RF70" s="33" t="str">
        <f t="shared" si="1207"/>
        <v/>
      </c>
      <c r="RG70" s="33" t="str">
        <f t="shared" si="1208"/>
        <v/>
      </c>
      <c r="RH70" s="33" t="str">
        <f t="shared" si="1209"/>
        <v/>
      </c>
      <c r="RI70" s="33" t="str">
        <f t="shared" si="1210"/>
        <v/>
      </c>
      <c r="RM70" s="33" t="str">
        <f t="shared" si="1211"/>
        <v/>
      </c>
      <c r="RO70" s="33" t="str">
        <f t="shared" si="1212"/>
        <v/>
      </c>
      <c r="RQ70" s="33" t="str">
        <f t="shared" si="1213"/>
        <v/>
      </c>
      <c r="RS70" s="33" t="str">
        <f t="shared" si="1213"/>
        <v/>
      </c>
      <c r="RU70" s="33" t="str">
        <f t="shared" ref="RU70" si="1264">IF(ISBLANK(RT70),"","topic")</f>
        <v/>
      </c>
      <c r="RW70" s="33" t="str">
        <f t="shared" ref="RW70" si="1265">IF(ISBLANK(RV70),"","topic")</f>
        <v/>
      </c>
      <c r="RY70" s="33" t="str">
        <f t="shared" ref="RY70" si="1266">IF(ISBLANK(RX70),"","topic")</f>
        <v/>
      </c>
      <c r="SA70" s="33" t="str">
        <f t="shared" ref="SA70" si="1267">IF(ISBLANK(RZ70),"","topic")</f>
        <v/>
      </c>
      <c r="SC70" s="33" t="str">
        <f t="shared" ref="SC70" si="1268">IF(ISBLANK(SB70),"","topic")</f>
        <v/>
      </c>
      <c r="SE70" s="33" t="str">
        <f t="shared" ref="SE70" si="1269">IF(ISBLANK(SD70),"","topic")</f>
        <v/>
      </c>
      <c r="SG70" s="33" t="str">
        <f t="shared" ref="SG70" si="1270">IF(ISBLANK(SF70),"","topic")</f>
        <v/>
      </c>
      <c r="SJ70" s="33" t="str">
        <f t="shared" si="1221"/>
        <v/>
      </c>
      <c r="SL70" s="33" t="str">
        <f t="shared" si="1222"/>
        <v/>
      </c>
      <c r="SN70" s="33" t="str">
        <f t="shared" si="1223"/>
        <v/>
      </c>
      <c r="SP70" s="33" t="str">
        <f t="shared" si="1224"/>
        <v/>
      </c>
      <c r="SR70" s="33" t="str">
        <f t="shared" si="1225"/>
        <v/>
      </c>
      <c r="SU70" s="33" t="str">
        <f t="shared" si="1226"/>
        <v/>
      </c>
      <c r="SW70" s="33" t="str">
        <f t="shared" si="1226"/>
        <v/>
      </c>
      <c r="SY70" s="33" t="str">
        <f t="shared" si="1226"/>
        <v/>
      </c>
      <c r="TA70" s="33" t="str">
        <f t="shared" si="1226"/>
        <v/>
      </c>
      <c r="TC70" s="33" t="str">
        <f t="shared" si="1226"/>
        <v/>
      </c>
      <c r="TF70" s="33" t="str">
        <f t="shared" si="1227"/>
        <v/>
      </c>
      <c r="TH70" s="33" t="str">
        <f t="shared" si="1227"/>
        <v/>
      </c>
      <c r="TJ70" s="33" t="str">
        <f t="shared" ref="TJ70" si="1271">IF(ISBLANK(TI70),"","geographic")</f>
        <v/>
      </c>
      <c r="TL70" s="33" t="str">
        <f t="shared" ref="TL70" si="1272">IF(ISBLANK(TK70),"","geographic")</f>
        <v/>
      </c>
      <c r="TN70" s="33" t="str">
        <f t="shared" ref="TN70" si="1273">IF(ISBLANK(TM70),"","geographic")</f>
        <v/>
      </c>
      <c r="TQ70" s="33" t="str">
        <f t="shared" si="1231"/>
        <v/>
      </c>
      <c r="TS70" s="33" t="str">
        <f t="shared" si="1231"/>
        <v/>
      </c>
      <c r="TU70" s="33" t="str">
        <f t="shared" ref="TU70" si="1274">IF(ISBLANK(TT70),"","temporal")</f>
        <v/>
      </c>
      <c r="TW70" s="33" t="str">
        <f t="shared" ref="TW70" si="1275">IF(ISBLANK(TV70),"","temporal")</f>
        <v/>
      </c>
      <c r="TY70" s="33" t="str">
        <f t="shared" ref="TY70" si="1276">IF(ISBLANK(TX70),"","temporal")</f>
        <v/>
      </c>
      <c r="UA70" s="32"/>
      <c r="UB70" s="33" t="str">
        <f t="shared" si="1235"/>
        <v/>
      </c>
      <c r="UC70" s="33" t="str">
        <f t="shared" si="1236"/>
        <v/>
      </c>
      <c r="UD70" s="32"/>
      <c r="UE70" s="33" t="str">
        <f t="shared" si="1237"/>
        <v/>
      </c>
      <c r="UF70" s="33" t="str">
        <f t="shared" si="259"/>
        <v/>
      </c>
      <c r="UG70" s="32"/>
      <c r="UH70" s="33" t="str">
        <f t="shared" si="1238"/>
        <v/>
      </c>
      <c r="UI70" s="33" t="str">
        <f t="shared" si="1239"/>
        <v/>
      </c>
      <c r="UJ70" s="32"/>
      <c r="UK70" s="33" t="str">
        <f t="shared" si="1240"/>
        <v/>
      </c>
      <c r="UL70" s="33" t="str">
        <f t="shared" si="1241"/>
        <v/>
      </c>
      <c r="UM70" s="32"/>
      <c r="UN70" s="33" t="str">
        <f t="shared" si="1242"/>
        <v/>
      </c>
      <c r="UO70" s="33" t="str">
        <f t="shared" si="1243"/>
        <v/>
      </c>
      <c r="UR70" s="36" t="str">
        <f t="shared" si="1244"/>
        <v/>
      </c>
      <c r="US70" s="36" t="str">
        <f t="shared" si="1064"/>
        <v/>
      </c>
      <c r="UU70" s="36" t="str">
        <f t="shared" si="1245"/>
        <v/>
      </c>
      <c r="UV70" s="36" t="str">
        <f t="shared" si="1065"/>
        <v/>
      </c>
      <c r="UX70" s="36" t="str">
        <f t="shared" si="1246"/>
        <v/>
      </c>
      <c r="UY70" s="36" t="str">
        <f t="shared" si="1066"/>
        <v/>
      </c>
      <c r="VA70" s="36" t="str">
        <f t="shared" si="1247"/>
        <v/>
      </c>
      <c r="VB70" s="36" t="str">
        <f t="shared" si="1067"/>
        <v/>
      </c>
      <c r="VD70" s="36" t="str">
        <f t="shared" si="1248"/>
        <v/>
      </c>
      <c r="VE70" s="36" t="str">
        <f t="shared" si="1068"/>
        <v/>
      </c>
      <c r="VH70" s="36" t="str">
        <f t="shared" si="1249"/>
        <v/>
      </c>
      <c r="VI70" s="36" t="str">
        <f t="shared" si="1069"/>
        <v/>
      </c>
      <c r="VK70" s="36" t="str">
        <f t="shared" si="1250"/>
        <v/>
      </c>
      <c r="VL70" s="36" t="str">
        <f t="shared" si="1070"/>
        <v/>
      </c>
      <c r="VN70" s="36" t="str">
        <f t="shared" si="1251"/>
        <v/>
      </c>
      <c r="VO70" s="36" t="str">
        <f t="shared" si="1071"/>
        <v/>
      </c>
      <c r="VQ70" s="36" t="str">
        <f t="shared" si="1252"/>
        <v/>
      </c>
      <c r="VR70" s="36" t="str">
        <f t="shared" si="1072"/>
        <v/>
      </c>
      <c r="VT70" s="36" t="str">
        <f t="shared" si="1253"/>
        <v/>
      </c>
      <c r="VU70" s="36" t="str">
        <f t="shared" si="1073"/>
        <v/>
      </c>
      <c r="VY70" s="33" t="str">
        <f t="shared" si="243"/>
        <v/>
      </c>
      <c r="WB70" s="36" t="str">
        <f t="shared" si="1254"/>
        <v/>
      </c>
      <c r="WC70" s="33" t="str">
        <f t="shared" si="1255"/>
        <v/>
      </c>
      <c r="WD70" s="32"/>
      <c r="WE70" s="32"/>
      <c r="WF70" s="36" t="str">
        <f t="shared" si="1256"/>
        <v/>
      </c>
      <c r="WG70" s="33" t="str">
        <f t="shared" si="1257"/>
        <v/>
      </c>
      <c r="WH70" s="32"/>
      <c r="WI70" s="32"/>
      <c r="WJ70" s="36" t="str">
        <f t="shared" si="1258"/>
        <v/>
      </c>
      <c r="WK70" s="33" t="str">
        <f t="shared" si="1259"/>
        <v/>
      </c>
      <c r="WL70" s="32"/>
      <c r="WM70" s="32"/>
      <c r="WN70" s="36" t="str">
        <f t="shared" si="1260"/>
        <v/>
      </c>
      <c r="WO70" s="33" t="str">
        <f t="shared" si="1261"/>
        <v/>
      </c>
      <c r="WP70" s="33"/>
      <c r="WQ70" s="32"/>
      <c r="WR70" s="36" t="str">
        <f t="shared" si="1262"/>
        <v/>
      </c>
      <c r="WS70" s="33" t="str">
        <f t="shared" si="1263"/>
        <v/>
      </c>
      <c r="WU70" s="33" t="str">
        <f t="shared" si="1074"/>
        <v/>
      </c>
      <c r="WV70" s="33" t="str">
        <f t="shared" si="1075"/>
        <v/>
      </c>
      <c r="WW70" s="33" t="str">
        <f t="shared" si="1076"/>
        <v/>
      </c>
      <c r="WX70" s="33" t="str">
        <f t="shared" si="1077"/>
        <v/>
      </c>
      <c r="WY70" s="33" t="str">
        <f t="shared" si="1078"/>
        <v/>
      </c>
      <c r="WZ70" s="33" t="str">
        <f t="shared" si="1079"/>
        <v/>
      </c>
      <c r="XA70" s="33" t="str">
        <f t="shared" si="1080"/>
        <v/>
      </c>
      <c r="XB70" s="33" t="str">
        <f t="shared" si="1081"/>
        <v/>
      </c>
      <c r="XC70" s="33" t="str">
        <f t="shared" si="1082"/>
        <v/>
      </c>
    </row>
    <row r="71" spans="3:627" x14ac:dyDescent="0.35">
      <c r="C71" s="33" t="str">
        <f t="shared" si="1083"/>
        <v/>
      </c>
      <c r="E71" s="32" t="str">
        <f t="shared" si="1084"/>
        <v/>
      </c>
      <c r="F71" s="33" t="str">
        <f t="shared" si="1085"/>
        <v/>
      </c>
      <c r="G71" s="33" t="str">
        <f t="shared" si="1086"/>
        <v/>
      </c>
      <c r="J71" s="33" t="str">
        <f t="shared" si="1087"/>
        <v/>
      </c>
      <c r="K71" s="33" t="str">
        <f t="shared" si="1088"/>
        <v/>
      </c>
      <c r="L71" s="33" t="str">
        <f t="shared" si="1089"/>
        <v/>
      </c>
      <c r="N71" s="33" t="str">
        <f t="shared" si="1048"/>
        <v/>
      </c>
      <c r="O71" s="33" t="str">
        <f t="shared" si="1049"/>
        <v/>
      </c>
      <c r="Q71" s="33" t="str">
        <f t="shared" si="1090"/>
        <v/>
      </c>
      <c r="R71" s="33" t="str">
        <f t="shared" si="1091"/>
        <v/>
      </c>
      <c r="U71" s="33" t="str">
        <f t="shared" si="1092"/>
        <v/>
      </c>
      <c r="V71" s="33" t="str">
        <f t="shared" si="1093"/>
        <v/>
      </c>
      <c r="X71" s="32"/>
      <c r="Y71" s="33" t="str">
        <f>IF(ISBLANK(X71),"",VLOOKUP(X71,resource_type!A:C,3,FALSE))</f>
        <v/>
      </c>
      <c r="Z71" s="33" t="str">
        <f>IF(ISBLANK(X71),"",VLOOKUP(X71,resource_type!A:C,2,FALSE))</f>
        <v/>
      </c>
      <c r="AA71" s="33" t="str">
        <f t="shared" si="1094"/>
        <v/>
      </c>
      <c r="AB71" s="33" t="str">
        <f t="shared" si="1095"/>
        <v/>
      </c>
      <c r="AC71" s="32"/>
      <c r="AD71" s="33" t="str">
        <f>IF(ISBLANK(AC71),"",VLOOKUP(AC71,resource_type!A:C,3,FALSE))</f>
        <v/>
      </c>
      <c r="AE71" s="32"/>
      <c r="AF71" s="33" t="str">
        <f>IF(ISBLANK(AE71),"",VLOOKUP(AE71,resource_type!A:C,3,FALSE))</f>
        <v/>
      </c>
      <c r="AH71" s="32"/>
      <c r="AI71" s="33" t="str">
        <f t="shared" si="1096"/>
        <v/>
      </c>
      <c r="AJ71" s="32"/>
      <c r="AK71" s="33" t="str">
        <f t="shared" si="1097"/>
        <v/>
      </c>
      <c r="AL71" s="32"/>
      <c r="AM71" s="33" t="str">
        <f t="shared" si="1098"/>
        <v/>
      </c>
      <c r="AP71" s="36" t="str">
        <f t="shared" si="244"/>
        <v/>
      </c>
      <c r="AQ71" s="36" t="str">
        <f t="shared" si="245"/>
        <v/>
      </c>
      <c r="AT71" s="33" t="str">
        <f t="shared" ref="AT71:AT100" si="1277">IF(ISBLANK(AR71),"",CONCATENATE(AR71,", ",AS71))</f>
        <v/>
      </c>
      <c r="AU71" s="33" t="str">
        <f t="shared" si="1099"/>
        <v/>
      </c>
      <c r="AV71" s="33" t="str">
        <f t="shared" si="1100"/>
        <v/>
      </c>
      <c r="AW71" s="32"/>
      <c r="AX71" s="33" t="str">
        <f>IF(ISBLANK(AW71),"",VLOOKUP(AW71,role!A:E,2,FALSE))</f>
        <v/>
      </c>
      <c r="AY71" s="33" t="str">
        <f>IF(ISBLANK(AW71),"",VLOOKUP(AW71,role!A:E,3,FALSE))</f>
        <v/>
      </c>
      <c r="AZ71" s="33" t="str">
        <f>IF(ISBLANK(AW71),"",VLOOKUP(AW71,role!A:E,4,FALSE))</f>
        <v/>
      </c>
      <c r="BA71" s="33" t="str">
        <f>IF(ISBLANK(AW71),"",VLOOKUP(AW71,role!A:E,5,FALSE))</f>
        <v/>
      </c>
      <c r="BL71" s="33" t="str">
        <f t="shared" ref="BL71:BL100" si="1278">IF(ISBLANK(BJ71),"",CONCATENATE(BJ71,", ",BK71))</f>
        <v/>
      </c>
      <c r="BM71" s="33" t="str">
        <f t="shared" ref="BM71:BM100" si="1279">IF(ISBLANK(BJ71),"","Personal")</f>
        <v/>
      </c>
      <c r="BN71" s="33" t="str">
        <f t="shared" ref="BN71:BN100" si="1280">IF(ISBLANK(BJ71),"","personal")</f>
        <v/>
      </c>
      <c r="BO71" s="32"/>
      <c r="BP71" s="33" t="str">
        <f>IF(ISBLANK(BO71),"",VLOOKUP(BO71,role!A:E,2,FALSE))</f>
        <v/>
      </c>
      <c r="BQ71" s="33" t="str">
        <f>IF(ISBLANK(BO71),"",VLOOKUP(BO71,role!A:E,3,FALSE))</f>
        <v/>
      </c>
      <c r="BR71" s="33" t="str">
        <f>IF(ISBLANK(BO71),"",VLOOKUP(BO71,role!A:E,4,FALSE))</f>
        <v/>
      </c>
      <c r="BS71" s="33" t="str">
        <f>IF(ISBLANK(BO71),"",VLOOKUP(BO71,role!A:E,5,FALSE))</f>
        <v/>
      </c>
      <c r="CD71" s="33" t="str">
        <f t="shared" si="1101"/>
        <v/>
      </c>
      <c r="CE71" s="33" t="str">
        <f t="shared" si="1102"/>
        <v/>
      </c>
      <c r="CF71" s="33" t="str">
        <f t="shared" si="1103"/>
        <v/>
      </c>
      <c r="CG71" s="32"/>
      <c r="CH71" s="33" t="str">
        <f>IF(ISBLANK(CG71),"",VLOOKUP(CG71,role!A:E,2,FALSE))</f>
        <v/>
      </c>
      <c r="CI71" s="33" t="str">
        <f>IF(ISBLANK(CG71),"",VLOOKUP(CG71,role!A:E,3,FALSE))</f>
        <v/>
      </c>
      <c r="CJ71" s="33" t="str">
        <f>IF(ISBLANK(CG71),"",VLOOKUP(CG71,role!A:E,4,FALSE))</f>
        <v/>
      </c>
      <c r="CK71" s="33" t="str">
        <f>IF(ISBLANK(CG71),"",VLOOKUP(CG71,role!A:E,5,FALSE))</f>
        <v/>
      </c>
      <c r="CR71" s="32"/>
      <c r="CS71" s="32"/>
      <c r="CT71" s="41"/>
      <c r="CU71" s="32"/>
      <c r="CV71" s="33" t="str">
        <f t="shared" si="1104"/>
        <v/>
      </c>
      <c r="CW71" s="33" t="str">
        <f t="shared" si="1105"/>
        <v/>
      </c>
      <c r="CX71" s="33" t="str">
        <f t="shared" si="1106"/>
        <v/>
      </c>
      <c r="CY71" s="32"/>
      <c r="CZ71" s="33" t="str">
        <f>IF(ISBLANK(CY71),"",VLOOKUP(CY71,role!A:E,2,FALSE))</f>
        <v/>
      </c>
      <c r="DA71" s="33" t="str">
        <f>IF(ISBLANK(CY71),"",VLOOKUP(CY71,role!A:E,3,FALSE))</f>
        <v/>
      </c>
      <c r="DB71" s="33" t="str">
        <f>IF(ISBLANK(CY71),"",VLOOKUP(CY71,role!A:E,4,FALSE))</f>
        <v/>
      </c>
      <c r="DC71" s="33" t="str">
        <f>IF(ISBLANK(CY71),"",VLOOKUP(CY71,role!A:E,5,FALSE))</f>
        <v/>
      </c>
      <c r="DJ71" s="32"/>
      <c r="DK71" s="32"/>
      <c r="DL71" s="41"/>
      <c r="DM71" s="32"/>
      <c r="DN71" s="33" t="str">
        <f t="shared" si="1107"/>
        <v/>
      </c>
      <c r="DO71" s="33" t="str">
        <f t="shared" si="1108"/>
        <v/>
      </c>
      <c r="DP71" s="33" t="str">
        <f t="shared" si="1109"/>
        <v/>
      </c>
      <c r="DQ71" s="32"/>
      <c r="DR71" s="33" t="str">
        <f>IF(ISBLANK(DQ71),"",VLOOKUP(DQ71,role!A:E,2,FALSE))</f>
        <v/>
      </c>
      <c r="DS71" s="33" t="str">
        <f>IF(ISBLANK(DQ71),"",VLOOKUP(DQ71,role!A:E,3,FALSE))</f>
        <v/>
      </c>
      <c r="DT71" s="33" t="str">
        <f>IF(ISBLANK(DQ71),"",VLOOKUP(DQ71,role!A:E,4,FALSE))</f>
        <v/>
      </c>
      <c r="DU71" s="33" t="str">
        <f>IF(ISBLANK(DQ71),"",VLOOKUP(DQ71,role!A:E,5,FALSE))</f>
        <v/>
      </c>
      <c r="EB71" s="32"/>
      <c r="EC71" s="32"/>
      <c r="ED71" s="34"/>
      <c r="EE71" s="32"/>
      <c r="EF71" s="32"/>
      <c r="EG71" s="33" t="str">
        <f t="shared" si="1110"/>
        <v/>
      </c>
      <c r="EH71" s="33" t="str">
        <f t="shared" si="1111"/>
        <v/>
      </c>
      <c r="EI71" s="33" t="str">
        <f t="shared" si="1112"/>
        <v/>
      </c>
      <c r="EJ71" s="32"/>
      <c r="EK71" s="33" t="str">
        <f>IF(ISBLANK(EJ71),"",VLOOKUP(EJ71,role!A:E,2,FALSE))</f>
        <v/>
      </c>
      <c r="EL71" s="33" t="str">
        <f>IF(ISBLANK(EJ71),"",VLOOKUP(EJ71,role!A:E,3,FALSE))</f>
        <v/>
      </c>
      <c r="EM71" s="33" t="str">
        <f>IF(ISBLANK(EJ71),"",VLOOKUP(EJ71,role!A:E,4,FALSE))</f>
        <v/>
      </c>
      <c r="EN71" s="33" t="str">
        <f>IF(ISBLANK(EJ71),"",VLOOKUP(EJ71,role!A:E,5,FALSE))</f>
        <v/>
      </c>
      <c r="EU71" s="32"/>
      <c r="EV71" s="32"/>
      <c r="EW71" s="41"/>
      <c r="EX71" s="32"/>
      <c r="EY71" s="33" t="str">
        <f t="shared" si="1113"/>
        <v/>
      </c>
      <c r="EZ71" s="33" t="str">
        <f t="shared" si="1114"/>
        <v/>
      </c>
      <c r="FA71" s="33" t="str">
        <f t="shared" si="1115"/>
        <v/>
      </c>
      <c r="FB71" s="32"/>
      <c r="FC71" s="33" t="str">
        <f>IF(ISBLANK(FB71),"",VLOOKUP(FB71,role!A:E,2,FALSE))</f>
        <v/>
      </c>
      <c r="FD71" s="33" t="str">
        <f>IF(ISBLANK(FB71),"",VLOOKUP(FB71,role!A:E,3,FALSE))</f>
        <v/>
      </c>
      <c r="FE71" s="33" t="str">
        <f>IF(ISBLANK(FB71),"",VLOOKUP(FB71,role!A:E,4,FALSE))</f>
        <v/>
      </c>
      <c r="FF71" s="33" t="str">
        <f>IF(ISBLANK(FB71),"",VLOOKUP(FB71,role!A:E,5,FALSE))</f>
        <v/>
      </c>
      <c r="FM71" s="32"/>
      <c r="FN71" s="32"/>
      <c r="FO71" s="41"/>
      <c r="FP71" s="32"/>
      <c r="FQ71" s="33" t="str">
        <f t="shared" si="1116"/>
        <v/>
      </c>
      <c r="FR71" s="33" t="str">
        <f t="shared" si="1117"/>
        <v/>
      </c>
      <c r="FS71" s="33" t="str">
        <f t="shared" si="1118"/>
        <v/>
      </c>
      <c r="FT71" s="32"/>
      <c r="FU71" s="33" t="str">
        <f>IF(ISBLANK(FT71),"",VLOOKUP(FT71,role!A:E,2,FALSE))</f>
        <v/>
      </c>
      <c r="FV71" s="33" t="str">
        <f>IF(ISBLANK(FT71),"",VLOOKUP(FT71,role!A:E,3,FALSE))</f>
        <v/>
      </c>
      <c r="FW71" s="33" t="str">
        <f>IF(ISBLANK(FT71),"",VLOOKUP(FT71,role!A:E,4,FALSE))</f>
        <v/>
      </c>
      <c r="FX71" s="33" t="str">
        <f>IF(ISBLANK(FT71),"",VLOOKUP(FT71,role!A:E,5,FALSE))</f>
        <v/>
      </c>
      <c r="GE71" s="32"/>
      <c r="GF71" s="32"/>
      <c r="GG71" s="41"/>
      <c r="GH71" s="32"/>
      <c r="GI71" s="33" t="str">
        <f t="shared" si="1119"/>
        <v/>
      </c>
      <c r="GJ71" s="33" t="str">
        <f t="shared" si="1120"/>
        <v/>
      </c>
      <c r="GK71" s="33" t="str">
        <f t="shared" si="1121"/>
        <v/>
      </c>
      <c r="GL71" s="32"/>
      <c r="GM71" s="33" t="str">
        <f>IF(ISBLANK(GL71),"",VLOOKUP(GL71,role!A:E,2,FALSE))</f>
        <v/>
      </c>
      <c r="GN71" s="33" t="str">
        <f>IF(ISBLANK(GL71),"",VLOOKUP(GL71,role!A:E,3,FALSE))</f>
        <v/>
      </c>
      <c r="GO71" s="33" t="str">
        <f>IF(ISBLANK(GL71),"",VLOOKUP(GL71,role!A:E,4,FALSE))</f>
        <v/>
      </c>
      <c r="GP71" s="33" t="str">
        <f>IF(ISBLANK(GL71),"",VLOOKUP(GL71,role!A:E,5,FALSE))</f>
        <v/>
      </c>
      <c r="GW71" s="32"/>
      <c r="GX71" s="32"/>
      <c r="GY71" s="41"/>
      <c r="GZ71" s="32"/>
      <c r="HA71" s="33" t="str">
        <f t="shared" si="1122"/>
        <v/>
      </c>
      <c r="HB71" s="33" t="str">
        <f t="shared" si="1123"/>
        <v/>
      </c>
      <c r="HC71" s="33" t="str">
        <f t="shared" si="1124"/>
        <v/>
      </c>
      <c r="HD71" s="32"/>
      <c r="HE71" s="33" t="str">
        <f>IF(ISBLANK(HD71),"",VLOOKUP(HD71,role!A:E,2,FALSE))</f>
        <v/>
      </c>
      <c r="HF71" s="33" t="str">
        <f>IF(ISBLANK(HD71),"",VLOOKUP(HD71,role!A:E,3,FALSE))</f>
        <v/>
      </c>
      <c r="HG71" s="33" t="str">
        <f>IF(ISBLANK(HD71),"",VLOOKUP(HD71,role!A:E,4,FALSE))</f>
        <v/>
      </c>
      <c r="HH71" s="33" t="str">
        <f>IF(ISBLANK(HD71),"",VLOOKUP(HD71,role!A:E,5,FALSE))</f>
        <v/>
      </c>
      <c r="HO71" s="32"/>
      <c r="HP71" s="32"/>
      <c r="HQ71" s="34"/>
      <c r="HR71" s="32"/>
      <c r="HS71" s="32"/>
      <c r="HT71" s="33" t="str">
        <f t="shared" si="1125"/>
        <v/>
      </c>
      <c r="HU71" s="33" t="str">
        <f t="shared" si="1126"/>
        <v/>
      </c>
      <c r="HV71" s="33" t="str">
        <f t="shared" si="1127"/>
        <v/>
      </c>
      <c r="HW71" s="32"/>
      <c r="HX71" s="33" t="str">
        <f>IF(ISBLANK(HW71),"",VLOOKUP(HW71,role!A:E,2,FALSE))</f>
        <v/>
      </c>
      <c r="HY71" s="33" t="str">
        <f>IF(ISBLANK(HW71),"",VLOOKUP(HW71,role!A:E,3,FALSE))</f>
        <v/>
      </c>
      <c r="HZ71" s="33" t="str">
        <f>IF(ISBLANK(HW71),"",VLOOKUP(HW71,role!A:E,4,FALSE))</f>
        <v/>
      </c>
      <c r="IA71" s="33" t="str">
        <f>IF(ISBLANK(HW71),"",VLOOKUP(HW71,role!A:E,5,FALSE))</f>
        <v/>
      </c>
      <c r="IH71" s="32"/>
      <c r="II71" s="32"/>
      <c r="IJ71" s="41"/>
      <c r="IK71" s="32"/>
      <c r="IL71" s="33" t="str">
        <f t="shared" si="1128"/>
        <v/>
      </c>
      <c r="IM71" s="33" t="str">
        <f t="shared" si="1129"/>
        <v/>
      </c>
      <c r="IN71" s="33" t="str">
        <f t="shared" si="1130"/>
        <v/>
      </c>
      <c r="IO71" s="32"/>
      <c r="IP71" s="33" t="str">
        <f>IF(ISBLANK(IO71),"",VLOOKUP(IO71,role!A:E,2,FALSE))</f>
        <v/>
      </c>
      <c r="IQ71" s="33" t="str">
        <f>IF(ISBLANK(IO71),"",VLOOKUP(IO71,role!A:E,3,FALSE))</f>
        <v/>
      </c>
      <c r="IR71" s="33" t="str">
        <f>IF(ISBLANK(IO71),"",VLOOKUP(IO71,role!A:E,4,FALSE))</f>
        <v/>
      </c>
      <c r="IS71" s="33" t="str">
        <f>IF(ISBLANK(IO71),"",VLOOKUP(IO71,role!A:E,5,FALSE))</f>
        <v/>
      </c>
      <c r="IZ71" s="32"/>
      <c r="JA71" s="32"/>
      <c r="JB71" s="41"/>
      <c r="JC71" s="32"/>
      <c r="JD71" s="33" t="str">
        <f t="shared" si="1131"/>
        <v/>
      </c>
      <c r="JE71" s="33" t="str">
        <f t="shared" si="1132"/>
        <v/>
      </c>
      <c r="JF71" s="33" t="str">
        <f t="shared" si="1133"/>
        <v/>
      </c>
      <c r="JG71" s="32"/>
      <c r="JH71" s="33" t="str">
        <f>IF(ISBLANK(JG71),"",VLOOKUP(JG71,role!A:E,2,FALSE))</f>
        <v/>
      </c>
      <c r="JI71" s="33" t="str">
        <f>IF(ISBLANK(JG71),"",VLOOKUP(JG71,role!A:E,3,FALSE))</f>
        <v/>
      </c>
      <c r="JJ71" s="33" t="str">
        <f>IF(ISBLANK(JG71),"",VLOOKUP(JG71,role!A:E,4,FALSE))</f>
        <v/>
      </c>
      <c r="JK71" s="33" t="str">
        <f>IF(ISBLANK(JG71),"",VLOOKUP(JG71,role!A:E,5,FALSE))</f>
        <v/>
      </c>
      <c r="JR71" s="32"/>
      <c r="JS71" s="32"/>
      <c r="JT71" s="41"/>
      <c r="JU71" s="32"/>
      <c r="JV71" s="33" t="str">
        <f t="shared" si="1134"/>
        <v/>
      </c>
      <c r="JW71" s="33" t="str">
        <f t="shared" si="1135"/>
        <v/>
      </c>
      <c r="JX71" s="33" t="str">
        <f t="shared" si="1136"/>
        <v/>
      </c>
      <c r="JY71" s="32"/>
      <c r="JZ71" s="33" t="str">
        <f>IF(ISBLANK(JY71),"",VLOOKUP(JY71,role!A:E,2,FALSE))</f>
        <v/>
      </c>
      <c r="KA71" s="33" t="str">
        <f>IF(ISBLANK(JY71),"",VLOOKUP(JY71,role!A:E,3,FALSE))</f>
        <v/>
      </c>
      <c r="KB71" s="33" t="str">
        <f>IF(ISBLANK(JY71),"",VLOOKUP(JY71,role!A:E,4,FALSE))</f>
        <v/>
      </c>
      <c r="KC71" s="33" t="str">
        <f>IF(ISBLANK(JY71),"",VLOOKUP(JY71,role!A:E,5,FALSE))</f>
        <v/>
      </c>
      <c r="KJ71" s="32"/>
      <c r="KK71" s="32"/>
      <c r="KL71" s="41"/>
      <c r="KM71" s="32"/>
      <c r="KN71" s="33" t="str">
        <f t="shared" si="1137"/>
        <v/>
      </c>
      <c r="KO71" s="33" t="str">
        <f t="shared" si="1138"/>
        <v/>
      </c>
      <c r="KP71" s="33" t="str">
        <f t="shared" si="1139"/>
        <v/>
      </c>
      <c r="KQ71" s="32"/>
      <c r="KR71" s="33" t="str">
        <f>IF(ISBLANK(KQ71),"",VLOOKUP(KQ71,role!A:E,2,FALSE))</f>
        <v/>
      </c>
      <c r="KS71" s="33" t="str">
        <f>IF(ISBLANK(KQ71),"",VLOOKUP(KQ71,role!A:E,3,FALSE))</f>
        <v/>
      </c>
      <c r="KT71" s="33" t="str">
        <f>IF(ISBLANK(KQ71),"",VLOOKUP(KQ71,role!A:E,4,FALSE))</f>
        <v/>
      </c>
      <c r="KU71" s="33" t="str">
        <f>IF(ISBLANK(KQ71),"",VLOOKUP(KQ71,role!A:E,5,FALSE))</f>
        <v/>
      </c>
      <c r="LB71" s="32"/>
      <c r="LC71" s="32"/>
      <c r="LD71" s="41"/>
      <c r="LE71" s="32"/>
      <c r="LF71" s="33" t="str">
        <f t="shared" si="1140"/>
        <v/>
      </c>
      <c r="LG71" s="33" t="str">
        <f t="shared" si="1141"/>
        <v/>
      </c>
      <c r="LH71" s="33" t="str">
        <f t="shared" si="1142"/>
        <v/>
      </c>
      <c r="LI71" s="32"/>
      <c r="LJ71" s="33" t="str">
        <f>IF(ISBLANK(LI71),"",VLOOKUP(LI71,role!A:E,2,FALSE))</f>
        <v/>
      </c>
      <c r="LK71" s="33" t="str">
        <f>IF(ISBLANK(LI71),"",VLOOKUP(LI71,role!A:E,3,FALSE))</f>
        <v/>
      </c>
      <c r="LL71" s="33" t="str">
        <f>IF(ISBLANK(LI71),"",VLOOKUP(LI71,role!A:E,4,FALSE))</f>
        <v/>
      </c>
      <c r="LM71" s="33" t="str">
        <f>IF(ISBLANK(LI71),"",VLOOKUP(LI71,role!A:E,5,FALSE))</f>
        <v/>
      </c>
      <c r="LT71" s="32"/>
      <c r="LU71" s="32"/>
      <c r="LV71" s="41"/>
      <c r="LW71" s="32"/>
      <c r="LX71" s="33" t="str">
        <f t="shared" si="1143"/>
        <v/>
      </c>
      <c r="LY71" s="33" t="str">
        <f t="shared" si="1144"/>
        <v/>
      </c>
      <c r="LZ71" s="33" t="str">
        <f t="shared" si="1145"/>
        <v/>
      </c>
      <c r="MA71" s="32"/>
      <c r="MB71" s="33" t="str">
        <f>IF(ISBLANK(MA71),"",VLOOKUP(MA71,role!A:E,2,FALSE))</f>
        <v/>
      </c>
      <c r="MC71" s="33" t="str">
        <f>IF(ISBLANK(MA71),"",VLOOKUP(MA71,role!A:E,3,FALSE))</f>
        <v/>
      </c>
      <c r="MD71" s="33" t="str">
        <f>IF(ISBLANK(MA71),"",VLOOKUP(MA71,role!A:E,4,FALSE))</f>
        <v/>
      </c>
      <c r="ME71" s="33" t="str">
        <f>IF(ISBLANK(MA71),"",VLOOKUP(MA71,role!A:E,5,FALSE))</f>
        <v/>
      </c>
      <c r="ML71" s="32"/>
      <c r="MM71" s="32"/>
      <c r="MN71" s="41"/>
      <c r="MO71" s="32"/>
      <c r="MP71" s="33" t="str">
        <f t="shared" si="1146"/>
        <v/>
      </c>
      <c r="MQ71" s="33" t="str">
        <f t="shared" si="1147"/>
        <v/>
      </c>
      <c r="MR71" s="33" t="str">
        <f t="shared" si="1148"/>
        <v/>
      </c>
      <c r="MS71" s="32"/>
      <c r="MT71" s="33" t="str">
        <f>IF(ISBLANK(MS71),"",VLOOKUP(MS71,role!A:E,2,FALSE))</f>
        <v/>
      </c>
      <c r="MU71" s="33" t="str">
        <f>IF(ISBLANK(MS71),"",VLOOKUP(MS71,role!A:E,3,FALSE))</f>
        <v/>
      </c>
      <c r="MV71" s="33" t="str">
        <f>IF(ISBLANK(MS71),"",VLOOKUP(MS71,role!A:E,4,FALSE))</f>
        <v/>
      </c>
      <c r="MW71" s="33" t="str">
        <f>IF(ISBLANK(MS71),"",VLOOKUP(MS71,role!A:E,5,FALSE))</f>
        <v/>
      </c>
      <c r="ND71" s="32"/>
      <c r="NE71" s="32"/>
      <c r="NF71" s="41"/>
      <c r="NG71" s="32"/>
      <c r="NH71" s="33" t="str">
        <f t="shared" si="1149"/>
        <v/>
      </c>
      <c r="NI71" s="33" t="str">
        <f t="shared" si="1150"/>
        <v/>
      </c>
      <c r="NJ71" s="33" t="str">
        <f t="shared" si="1151"/>
        <v/>
      </c>
      <c r="NK71" s="32"/>
      <c r="NL71" s="33" t="str">
        <f>IF(ISBLANK(NK71),"",VLOOKUP(NK71,role!A:E,2,FALSE))</f>
        <v/>
      </c>
      <c r="NM71" s="33" t="str">
        <f>IF(ISBLANK(NK71),"",VLOOKUP(NK71,role!A:E,3,FALSE))</f>
        <v/>
      </c>
      <c r="NN71" s="33" t="str">
        <f>IF(ISBLANK(NK71),"",VLOOKUP(NK71,role!A:E,4,FALSE))</f>
        <v/>
      </c>
      <c r="NO71" s="33" t="str">
        <f>IF(ISBLANK(NK71),"",VLOOKUP(NK71,role!A:E,5,FALSE))</f>
        <v/>
      </c>
      <c r="NV71" s="32"/>
      <c r="NW71" s="32"/>
      <c r="NX71" s="41"/>
      <c r="NY71" s="32"/>
      <c r="NZ71" s="33" t="str">
        <f t="shared" si="1152"/>
        <v/>
      </c>
      <c r="OA71" s="33" t="str">
        <f t="shared" si="1153"/>
        <v/>
      </c>
      <c r="OB71" s="33" t="str">
        <f t="shared" si="1154"/>
        <v/>
      </c>
      <c r="OC71" s="32"/>
      <c r="OD71" s="33" t="str">
        <f>IF(ISBLANK(OC71),"",VLOOKUP(OC71,role!A:E,2,FALSE))</f>
        <v/>
      </c>
      <c r="OE71" s="33" t="str">
        <f>IF(ISBLANK(OC71),"",VLOOKUP(OC71,role!A:E,3,FALSE))</f>
        <v/>
      </c>
      <c r="OF71" s="33" t="str">
        <f>IF(ISBLANK(OC71),"",VLOOKUP(OC71,role!A:E,4,FALSE))</f>
        <v/>
      </c>
      <c r="OG71" s="33" t="str">
        <f>IF(ISBLANK(OC71),"",VLOOKUP(OC71,role!A:E,5,FALSE))</f>
        <v/>
      </c>
      <c r="OR71" s="36" t="str">
        <f t="shared" si="1155"/>
        <v/>
      </c>
      <c r="OS71" s="33" t="str">
        <f t="shared" si="1156"/>
        <v/>
      </c>
      <c r="OT71" s="33" t="str">
        <f t="shared" ref="OT71:OT100" si="1281">IF(ISBLANK(OQ71),"","spn")</f>
        <v/>
      </c>
      <c r="OU71" s="33" t="str">
        <f t="shared" ref="OU71:OU100" si="1282">IF(ISBLANK(OQ71),"","marcrelator")</f>
        <v/>
      </c>
      <c r="OV71" s="33" t="str">
        <f t="shared" ref="OV71:OV100" si="1283">IF(ISBLANK(OQ71),"","http://id.loc.gov/vocabulary/relators")</f>
        <v/>
      </c>
      <c r="OW71" s="33" t="str">
        <f t="shared" ref="OW71:OW100" si="1284">IF(ISBLANK(OQ71),"","http://id.loc.gov/vocabulary/relators/spn")</f>
        <v/>
      </c>
      <c r="OY71" s="36" t="str">
        <f t="shared" si="1157"/>
        <v/>
      </c>
      <c r="OZ71" s="33" t="str">
        <f t="shared" si="1158"/>
        <v/>
      </c>
      <c r="PA71" s="33" t="str">
        <f t="shared" si="1159"/>
        <v/>
      </c>
      <c r="PB71" s="33" t="str">
        <f t="shared" si="1160"/>
        <v/>
      </c>
      <c r="PC71" s="33" t="str">
        <f t="shared" si="1161"/>
        <v/>
      </c>
      <c r="PD71" s="33" t="str">
        <f t="shared" si="1162"/>
        <v/>
      </c>
      <c r="PF71" s="36" t="str">
        <f t="shared" si="1163"/>
        <v/>
      </c>
      <c r="PG71" s="33" t="str">
        <f t="shared" si="1164"/>
        <v/>
      </c>
      <c r="PH71" s="33" t="str">
        <f t="shared" si="1165"/>
        <v/>
      </c>
      <c r="PI71" s="33" t="str">
        <f t="shared" si="1166"/>
        <v/>
      </c>
      <c r="PJ71" s="33" t="str">
        <f t="shared" si="1167"/>
        <v/>
      </c>
      <c r="PK71" s="33" t="str">
        <f t="shared" si="1168"/>
        <v/>
      </c>
      <c r="PM71" s="36" t="str">
        <f t="shared" si="1169"/>
        <v/>
      </c>
      <c r="PN71" s="33" t="str">
        <f t="shared" si="1170"/>
        <v/>
      </c>
      <c r="PO71" s="33" t="str">
        <f t="shared" si="1171"/>
        <v/>
      </c>
      <c r="PP71" s="33" t="str">
        <f t="shared" si="1172"/>
        <v/>
      </c>
      <c r="PQ71" s="33" t="str">
        <f t="shared" si="1173"/>
        <v/>
      </c>
      <c r="PR71" s="33" t="str">
        <f t="shared" si="1174"/>
        <v/>
      </c>
      <c r="PT71" s="36" t="str">
        <f t="shared" si="1175"/>
        <v/>
      </c>
      <c r="PU71" s="33" t="str">
        <f t="shared" si="1176"/>
        <v/>
      </c>
      <c r="PV71" s="33" t="str">
        <f t="shared" si="1177"/>
        <v/>
      </c>
      <c r="PW71" s="33" t="str">
        <f t="shared" si="1178"/>
        <v/>
      </c>
      <c r="PX71" s="33" t="str">
        <f t="shared" si="1179"/>
        <v/>
      </c>
      <c r="PY71" s="33" t="str">
        <f t="shared" si="1180"/>
        <v/>
      </c>
      <c r="QB71" s="36" t="str">
        <f t="shared" si="1181"/>
        <v/>
      </c>
      <c r="QC71" s="33" t="str">
        <f t="shared" si="1182"/>
        <v/>
      </c>
      <c r="QD71" s="33" t="str">
        <f t="shared" si="1183"/>
        <v/>
      </c>
      <c r="QE71" s="33" t="str">
        <f t="shared" si="1184"/>
        <v/>
      </c>
      <c r="QF71" s="33" t="str">
        <f t="shared" si="1185"/>
        <v/>
      </c>
      <c r="QG71" s="33" t="str">
        <f t="shared" si="1186"/>
        <v/>
      </c>
      <c r="QI71" s="36" t="str">
        <f t="shared" si="1187"/>
        <v/>
      </c>
      <c r="QJ71" s="33" t="str">
        <f t="shared" si="1188"/>
        <v/>
      </c>
      <c r="QK71" s="33" t="str">
        <f t="shared" si="1189"/>
        <v/>
      </c>
      <c r="QL71" s="33" t="str">
        <f t="shared" si="1190"/>
        <v/>
      </c>
      <c r="QM71" s="33" t="str">
        <f t="shared" si="1191"/>
        <v/>
      </c>
      <c r="QN71" s="33" t="str">
        <f t="shared" si="1192"/>
        <v/>
      </c>
      <c r="QP71" s="36" t="str">
        <f t="shared" si="1193"/>
        <v/>
      </c>
      <c r="QQ71" s="33" t="str">
        <f t="shared" si="1194"/>
        <v/>
      </c>
      <c r="QR71" s="33" t="str">
        <f t="shared" si="1195"/>
        <v/>
      </c>
      <c r="QS71" s="33" t="str">
        <f t="shared" si="1196"/>
        <v/>
      </c>
      <c r="QT71" s="33" t="str">
        <f t="shared" si="1197"/>
        <v/>
      </c>
      <c r="QU71" s="33" t="str">
        <f t="shared" si="1198"/>
        <v/>
      </c>
      <c r="QW71" s="36" t="str">
        <f t="shared" si="1199"/>
        <v/>
      </c>
      <c r="QX71" s="33" t="str">
        <f t="shared" si="1200"/>
        <v/>
      </c>
      <c r="QY71" s="33" t="str">
        <f t="shared" si="1201"/>
        <v/>
      </c>
      <c r="QZ71" s="33" t="str">
        <f t="shared" si="1202"/>
        <v/>
      </c>
      <c r="RA71" s="33" t="str">
        <f t="shared" si="1203"/>
        <v/>
      </c>
      <c r="RB71" s="33" t="str">
        <f t="shared" si="1204"/>
        <v/>
      </c>
      <c r="RD71" s="36" t="str">
        <f t="shared" si="1205"/>
        <v/>
      </c>
      <c r="RE71" s="33" t="str">
        <f t="shared" si="1206"/>
        <v/>
      </c>
      <c r="RF71" s="33" t="str">
        <f t="shared" si="1207"/>
        <v/>
      </c>
      <c r="RG71" s="33" t="str">
        <f t="shared" si="1208"/>
        <v/>
      </c>
      <c r="RH71" s="33" t="str">
        <f t="shared" si="1209"/>
        <v/>
      </c>
      <c r="RI71" s="33" t="str">
        <f t="shared" si="1210"/>
        <v/>
      </c>
      <c r="RM71" s="33" t="str">
        <f t="shared" si="1211"/>
        <v/>
      </c>
      <c r="RO71" s="33" t="str">
        <f t="shared" si="1212"/>
        <v/>
      </c>
      <c r="RQ71" s="33" t="str">
        <f t="shared" si="1213"/>
        <v/>
      </c>
      <c r="RS71" s="33" t="str">
        <f t="shared" si="1213"/>
        <v/>
      </c>
      <c r="RU71" s="33" t="str">
        <f t="shared" ref="RU71" si="1285">IF(ISBLANK(RT71),"","topic")</f>
        <v/>
      </c>
      <c r="RW71" s="33" t="str">
        <f t="shared" ref="RW71" si="1286">IF(ISBLANK(RV71),"","topic")</f>
        <v/>
      </c>
      <c r="RY71" s="33" t="str">
        <f t="shared" ref="RY71" si="1287">IF(ISBLANK(RX71),"","topic")</f>
        <v/>
      </c>
      <c r="SA71" s="33" t="str">
        <f t="shared" ref="SA71" si="1288">IF(ISBLANK(RZ71),"","topic")</f>
        <v/>
      </c>
      <c r="SC71" s="33" t="str">
        <f t="shared" ref="SC71" si="1289">IF(ISBLANK(SB71),"","topic")</f>
        <v/>
      </c>
      <c r="SE71" s="33" t="str">
        <f t="shared" ref="SE71" si="1290">IF(ISBLANK(SD71),"","topic")</f>
        <v/>
      </c>
      <c r="SG71" s="33" t="str">
        <f t="shared" ref="SG71" si="1291">IF(ISBLANK(SF71),"","topic")</f>
        <v/>
      </c>
      <c r="SJ71" s="33" t="str">
        <f t="shared" si="1221"/>
        <v/>
      </c>
      <c r="SL71" s="33" t="str">
        <f t="shared" si="1222"/>
        <v/>
      </c>
      <c r="SN71" s="33" t="str">
        <f t="shared" si="1223"/>
        <v/>
      </c>
      <c r="SP71" s="33" t="str">
        <f t="shared" si="1224"/>
        <v/>
      </c>
      <c r="SR71" s="33" t="str">
        <f t="shared" si="1225"/>
        <v/>
      </c>
      <c r="SU71" s="33" t="str">
        <f t="shared" si="1226"/>
        <v/>
      </c>
      <c r="SW71" s="33" t="str">
        <f t="shared" si="1226"/>
        <v/>
      </c>
      <c r="SY71" s="33" t="str">
        <f t="shared" si="1226"/>
        <v/>
      </c>
      <c r="TA71" s="33" t="str">
        <f t="shared" si="1226"/>
        <v/>
      </c>
      <c r="TC71" s="33" t="str">
        <f t="shared" si="1226"/>
        <v/>
      </c>
      <c r="TF71" s="33" t="str">
        <f t="shared" si="1227"/>
        <v/>
      </c>
      <c r="TH71" s="33" t="str">
        <f t="shared" si="1227"/>
        <v/>
      </c>
      <c r="TJ71" s="33" t="str">
        <f t="shared" ref="TJ71" si="1292">IF(ISBLANK(TI71),"","geographic")</f>
        <v/>
      </c>
      <c r="TL71" s="33" t="str">
        <f t="shared" ref="TL71" si="1293">IF(ISBLANK(TK71),"","geographic")</f>
        <v/>
      </c>
      <c r="TN71" s="33" t="str">
        <f t="shared" ref="TN71" si="1294">IF(ISBLANK(TM71),"","geographic")</f>
        <v/>
      </c>
      <c r="TQ71" s="33" t="str">
        <f t="shared" si="1231"/>
        <v/>
      </c>
      <c r="TS71" s="33" t="str">
        <f t="shared" si="1231"/>
        <v/>
      </c>
      <c r="TU71" s="33" t="str">
        <f t="shared" ref="TU71" si="1295">IF(ISBLANK(TT71),"","temporal")</f>
        <v/>
      </c>
      <c r="TW71" s="33" t="str">
        <f t="shared" ref="TW71" si="1296">IF(ISBLANK(TV71),"","temporal")</f>
        <v/>
      </c>
      <c r="TY71" s="33" t="str">
        <f t="shared" ref="TY71" si="1297">IF(ISBLANK(TX71),"","temporal")</f>
        <v/>
      </c>
      <c r="UA71" s="32"/>
      <c r="UB71" s="33" t="str">
        <f t="shared" si="1235"/>
        <v/>
      </c>
      <c r="UC71" s="33" t="str">
        <f t="shared" si="1236"/>
        <v/>
      </c>
      <c r="UD71" s="32"/>
      <c r="UE71" s="33" t="str">
        <f t="shared" si="1237"/>
        <v/>
      </c>
      <c r="UF71" s="33" t="str">
        <f t="shared" si="259"/>
        <v/>
      </c>
      <c r="UG71" s="32"/>
      <c r="UH71" s="33" t="str">
        <f t="shared" si="1238"/>
        <v/>
      </c>
      <c r="UI71" s="33" t="str">
        <f t="shared" si="1239"/>
        <v/>
      </c>
      <c r="UJ71" s="32"/>
      <c r="UK71" s="33" t="str">
        <f t="shared" si="1240"/>
        <v/>
      </c>
      <c r="UL71" s="33" t="str">
        <f t="shared" si="1241"/>
        <v/>
      </c>
      <c r="UM71" s="32"/>
      <c r="UN71" s="33" t="str">
        <f t="shared" si="1242"/>
        <v/>
      </c>
      <c r="UO71" s="33" t="str">
        <f t="shared" si="1243"/>
        <v/>
      </c>
      <c r="UR71" s="36" t="str">
        <f t="shared" si="1244"/>
        <v/>
      </c>
      <c r="US71" s="36" t="str">
        <f t="shared" si="1064"/>
        <v/>
      </c>
      <c r="UU71" s="36" t="str">
        <f t="shared" si="1245"/>
        <v/>
      </c>
      <c r="UV71" s="36" t="str">
        <f t="shared" si="1065"/>
        <v/>
      </c>
      <c r="UX71" s="36" t="str">
        <f t="shared" si="1246"/>
        <v/>
      </c>
      <c r="UY71" s="36" t="str">
        <f t="shared" si="1066"/>
        <v/>
      </c>
      <c r="VA71" s="36" t="str">
        <f t="shared" si="1247"/>
        <v/>
      </c>
      <c r="VB71" s="36" t="str">
        <f t="shared" si="1067"/>
        <v/>
      </c>
      <c r="VD71" s="36" t="str">
        <f t="shared" si="1248"/>
        <v/>
      </c>
      <c r="VE71" s="36" t="str">
        <f t="shared" si="1068"/>
        <v/>
      </c>
      <c r="VH71" s="36" t="str">
        <f t="shared" si="1249"/>
        <v/>
      </c>
      <c r="VI71" s="36" t="str">
        <f t="shared" si="1069"/>
        <v/>
      </c>
      <c r="VK71" s="36" t="str">
        <f t="shared" si="1250"/>
        <v/>
      </c>
      <c r="VL71" s="36" t="str">
        <f t="shared" si="1070"/>
        <v/>
      </c>
      <c r="VN71" s="36" t="str">
        <f t="shared" si="1251"/>
        <v/>
      </c>
      <c r="VO71" s="36" t="str">
        <f t="shared" si="1071"/>
        <v/>
      </c>
      <c r="VQ71" s="36" t="str">
        <f t="shared" si="1252"/>
        <v/>
      </c>
      <c r="VR71" s="36" t="str">
        <f t="shared" si="1072"/>
        <v/>
      </c>
      <c r="VT71" s="36" t="str">
        <f t="shared" si="1253"/>
        <v/>
      </c>
      <c r="VU71" s="36" t="str">
        <f t="shared" si="1073"/>
        <v/>
      </c>
      <c r="VY71" s="33" t="str">
        <f t="shared" ref="VY71:VY100" si="1298">IF(ISBLANK(VW71),"","Related website")</f>
        <v/>
      </c>
      <c r="WB71" s="36" t="str">
        <f t="shared" si="1254"/>
        <v/>
      </c>
      <c r="WC71" s="33" t="str">
        <f t="shared" si="1255"/>
        <v/>
      </c>
      <c r="WD71" s="32"/>
      <c r="WE71" s="32"/>
      <c r="WF71" s="36" t="str">
        <f t="shared" si="1256"/>
        <v/>
      </c>
      <c r="WG71" s="33" t="str">
        <f t="shared" si="1257"/>
        <v/>
      </c>
      <c r="WH71" s="32"/>
      <c r="WI71" s="32"/>
      <c r="WJ71" s="36" t="str">
        <f t="shared" si="1258"/>
        <v/>
      </c>
      <c r="WK71" s="33" t="str">
        <f t="shared" si="1259"/>
        <v/>
      </c>
      <c r="WL71" s="32"/>
      <c r="WM71" s="32"/>
      <c r="WN71" s="36" t="str">
        <f t="shared" si="1260"/>
        <v/>
      </c>
      <c r="WO71" s="33" t="str">
        <f t="shared" si="1261"/>
        <v/>
      </c>
      <c r="WP71" s="33"/>
      <c r="WQ71" s="32"/>
      <c r="WR71" s="36" t="str">
        <f t="shared" si="1262"/>
        <v/>
      </c>
      <c r="WS71" s="33" t="str">
        <f t="shared" si="1263"/>
        <v/>
      </c>
      <c r="WU71" s="33" t="str">
        <f t="shared" si="1074"/>
        <v/>
      </c>
      <c r="WV71" s="33" t="str">
        <f t="shared" si="1075"/>
        <v/>
      </c>
      <c r="WW71" s="33" t="str">
        <f t="shared" si="1076"/>
        <v/>
      </c>
      <c r="WX71" s="33" t="str">
        <f t="shared" si="1077"/>
        <v/>
      </c>
      <c r="WY71" s="33" t="str">
        <f t="shared" si="1078"/>
        <v/>
      </c>
      <c r="WZ71" s="33" t="str">
        <f t="shared" si="1079"/>
        <v/>
      </c>
      <c r="XA71" s="33" t="str">
        <f t="shared" si="1080"/>
        <v/>
      </c>
      <c r="XB71" s="33" t="str">
        <f t="shared" si="1081"/>
        <v/>
      </c>
      <c r="XC71" s="33" t="str">
        <f t="shared" si="1082"/>
        <v/>
      </c>
    </row>
    <row r="72" spans="3:627" x14ac:dyDescent="0.35">
      <c r="C72" s="33" t="str">
        <f t="shared" si="1083"/>
        <v/>
      </c>
      <c r="E72" s="32" t="str">
        <f t="shared" si="1084"/>
        <v/>
      </c>
      <c r="F72" s="33" t="str">
        <f t="shared" si="1085"/>
        <v/>
      </c>
      <c r="G72" s="33" t="str">
        <f t="shared" si="1086"/>
        <v/>
      </c>
      <c r="J72" s="33" t="str">
        <f t="shared" si="1087"/>
        <v/>
      </c>
      <c r="K72" s="33" t="str">
        <f t="shared" si="1088"/>
        <v/>
      </c>
      <c r="L72" s="33" t="str">
        <f t="shared" si="1089"/>
        <v/>
      </c>
      <c r="N72" s="33" t="str">
        <f t="shared" si="1048"/>
        <v/>
      </c>
      <c r="O72" s="33" t="str">
        <f t="shared" si="1049"/>
        <v/>
      </c>
      <c r="Q72" s="33" t="str">
        <f t="shared" si="1090"/>
        <v/>
      </c>
      <c r="R72" s="33" t="str">
        <f t="shared" si="1091"/>
        <v/>
      </c>
      <c r="U72" s="33" t="str">
        <f t="shared" si="1092"/>
        <v/>
      </c>
      <c r="V72" s="33" t="str">
        <f t="shared" si="1093"/>
        <v/>
      </c>
      <c r="X72" s="32"/>
      <c r="Y72" s="33" t="str">
        <f>IF(ISBLANK(X72),"",VLOOKUP(X72,resource_type!A:C,3,FALSE))</f>
        <v/>
      </c>
      <c r="Z72" s="33" t="str">
        <f>IF(ISBLANK(X72),"",VLOOKUP(X72,resource_type!A:C,2,FALSE))</f>
        <v/>
      </c>
      <c r="AA72" s="33" t="str">
        <f t="shared" si="1094"/>
        <v/>
      </c>
      <c r="AB72" s="33" t="str">
        <f t="shared" si="1095"/>
        <v/>
      </c>
      <c r="AC72" s="32"/>
      <c r="AD72" s="33" t="str">
        <f>IF(ISBLANK(AC72),"",VLOOKUP(AC72,resource_type!A:C,3,FALSE))</f>
        <v/>
      </c>
      <c r="AE72" s="32"/>
      <c r="AF72" s="33" t="str">
        <f>IF(ISBLANK(AE72),"",VLOOKUP(AE72,resource_type!A:C,3,FALSE))</f>
        <v/>
      </c>
      <c r="AH72" s="32"/>
      <c r="AI72" s="33" t="str">
        <f t="shared" si="1096"/>
        <v/>
      </c>
      <c r="AJ72" s="32"/>
      <c r="AK72" s="33" t="str">
        <f t="shared" si="1097"/>
        <v/>
      </c>
      <c r="AL72" s="32"/>
      <c r="AM72" s="33" t="str">
        <f t="shared" si="1098"/>
        <v/>
      </c>
      <c r="AP72" s="36" t="str">
        <f t="shared" ref="AP72:AP100" si="1299">IF(ISBLANK(AO72),"","preferred citation")</f>
        <v/>
      </c>
      <c r="AQ72" s="36" t="str">
        <f t="shared" ref="AQ72:AQ100" si="1300">IF(ISBLANK(AO72),"","Preferred citation")</f>
        <v/>
      </c>
      <c r="AT72" s="33" t="str">
        <f t="shared" si="1277"/>
        <v/>
      </c>
      <c r="AU72" s="33" t="str">
        <f t="shared" si="1099"/>
        <v/>
      </c>
      <c r="AV72" s="33" t="str">
        <f t="shared" si="1100"/>
        <v/>
      </c>
      <c r="AW72" s="32"/>
      <c r="AX72" s="33" t="str">
        <f>IF(ISBLANK(AW72),"",VLOOKUP(AW72,role!A:E,2,FALSE))</f>
        <v/>
      </c>
      <c r="AY72" s="33" t="str">
        <f>IF(ISBLANK(AW72),"",VLOOKUP(AW72,role!A:E,3,FALSE))</f>
        <v/>
      </c>
      <c r="AZ72" s="33" t="str">
        <f>IF(ISBLANK(AW72),"",VLOOKUP(AW72,role!A:E,4,FALSE))</f>
        <v/>
      </c>
      <c r="BA72" s="33" t="str">
        <f>IF(ISBLANK(AW72),"",VLOOKUP(AW72,role!A:E,5,FALSE))</f>
        <v/>
      </c>
      <c r="BL72" s="33" t="str">
        <f t="shared" si="1278"/>
        <v/>
      </c>
      <c r="BM72" s="33" t="str">
        <f t="shared" si="1279"/>
        <v/>
      </c>
      <c r="BN72" s="33" t="str">
        <f t="shared" si="1280"/>
        <v/>
      </c>
      <c r="BO72" s="32"/>
      <c r="BP72" s="33" t="str">
        <f>IF(ISBLANK(BO72),"",VLOOKUP(BO72,role!A:E,2,FALSE))</f>
        <v/>
      </c>
      <c r="BQ72" s="33" t="str">
        <f>IF(ISBLANK(BO72),"",VLOOKUP(BO72,role!A:E,3,FALSE))</f>
        <v/>
      </c>
      <c r="BR72" s="33" t="str">
        <f>IF(ISBLANK(BO72),"",VLOOKUP(BO72,role!A:E,4,FALSE))</f>
        <v/>
      </c>
      <c r="BS72" s="33" t="str">
        <f>IF(ISBLANK(BO72),"",VLOOKUP(BO72,role!A:E,5,FALSE))</f>
        <v/>
      </c>
      <c r="CD72" s="33" t="str">
        <f t="shared" si="1101"/>
        <v/>
      </c>
      <c r="CE72" s="33" t="str">
        <f t="shared" si="1102"/>
        <v/>
      </c>
      <c r="CF72" s="33" t="str">
        <f t="shared" si="1103"/>
        <v/>
      </c>
      <c r="CG72" s="32"/>
      <c r="CH72" s="33" t="str">
        <f>IF(ISBLANK(CG72),"",VLOOKUP(CG72,role!A:E,2,FALSE))</f>
        <v/>
      </c>
      <c r="CI72" s="33" t="str">
        <f>IF(ISBLANK(CG72),"",VLOOKUP(CG72,role!A:E,3,FALSE))</f>
        <v/>
      </c>
      <c r="CJ72" s="33" t="str">
        <f>IF(ISBLANK(CG72),"",VLOOKUP(CG72,role!A:E,4,FALSE))</f>
        <v/>
      </c>
      <c r="CK72" s="33" t="str">
        <f>IF(ISBLANK(CG72),"",VLOOKUP(CG72,role!A:E,5,FALSE))</f>
        <v/>
      </c>
      <c r="CR72" s="32"/>
      <c r="CS72" s="32"/>
      <c r="CT72" s="41"/>
      <c r="CU72" s="32"/>
      <c r="CV72" s="33" t="str">
        <f t="shared" si="1104"/>
        <v/>
      </c>
      <c r="CW72" s="33" t="str">
        <f t="shared" si="1105"/>
        <v/>
      </c>
      <c r="CX72" s="33" t="str">
        <f t="shared" si="1106"/>
        <v/>
      </c>
      <c r="CY72" s="32"/>
      <c r="CZ72" s="33" t="str">
        <f>IF(ISBLANK(CY72),"",VLOOKUP(CY72,role!A:E,2,FALSE))</f>
        <v/>
      </c>
      <c r="DA72" s="33" t="str">
        <f>IF(ISBLANK(CY72),"",VLOOKUP(CY72,role!A:E,3,FALSE))</f>
        <v/>
      </c>
      <c r="DB72" s="33" t="str">
        <f>IF(ISBLANK(CY72),"",VLOOKUP(CY72,role!A:E,4,FALSE))</f>
        <v/>
      </c>
      <c r="DC72" s="33" t="str">
        <f>IF(ISBLANK(CY72),"",VLOOKUP(CY72,role!A:E,5,FALSE))</f>
        <v/>
      </c>
      <c r="DJ72" s="32"/>
      <c r="DK72" s="32"/>
      <c r="DL72" s="41"/>
      <c r="DM72" s="32"/>
      <c r="DN72" s="33" t="str">
        <f t="shared" si="1107"/>
        <v/>
      </c>
      <c r="DO72" s="33" t="str">
        <f t="shared" si="1108"/>
        <v/>
      </c>
      <c r="DP72" s="33" t="str">
        <f t="shared" si="1109"/>
        <v/>
      </c>
      <c r="DQ72" s="32"/>
      <c r="DR72" s="33" t="str">
        <f>IF(ISBLANK(DQ72),"",VLOOKUP(DQ72,role!A:E,2,FALSE))</f>
        <v/>
      </c>
      <c r="DS72" s="33" t="str">
        <f>IF(ISBLANK(DQ72),"",VLOOKUP(DQ72,role!A:E,3,FALSE))</f>
        <v/>
      </c>
      <c r="DT72" s="33" t="str">
        <f>IF(ISBLANK(DQ72),"",VLOOKUP(DQ72,role!A:E,4,FALSE))</f>
        <v/>
      </c>
      <c r="DU72" s="33" t="str">
        <f>IF(ISBLANK(DQ72),"",VLOOKUP(DQ72,role!A:E,5,FALSE))</f>
        <v/>
      </c>
      <c r="EB72" s="32"/>
      <c r="EC72" s="32"/>
      <c r="ED72" s="34"/>
      <c r="EE72" s="32"/>
      <c r="EF72" s="32"/>
      <c r="EG72" s="33" t="str">
        <f t="shared" si="1110"/>
        <v/>
      </c>
      <c r="EH72" s="33" t="str">
        <f t="shared" si="1111"/>
        <v/>
      </c>
      <c r="EI72" s="33" t="str">
        <f t="shared" si="1112"/>
        <v/>
      </c>
      <c r="EJ72" s="32"/>
      <c r="EK72" s="33" t="str">
        <f>IF(ISBLANK(EJ72),"",VLOOKUP(EJ72,role!A:E,2,FALSE))</f>
        <v/>
      </c>
      <c r="EL72" s="33" t="str">
        <f>IF(ISBLANK(EJ72),"",VLOOKUP(EJ72,role!A:E,3,FALSE))</f>
        <v/>
      </c>
      <c r="EM72" s="33" t="str">
        <f>IF(ISBLANK(EJ72),"",VLOOKUP(EJ72,role!A:E,4,FALSE))</f>
        <v/>
      </c>
      <c r="EN72" s="33" t="str">
        <f>IF(ISBLANK(EJ72),"",VLOOKUP(EJ72,role!A:E,5,FALSE))</f>
        <v/>
      </c>
      <c r="EU72" s="32"/>
      <c r="EV72" s="32"/>
      <c r="EW72" s="41"/>
      <c r="EX72" s="32"/>
      <c r="EY72" s="33" t="str">
        <f t="shared" si="1113"/>
        <v/>
      </c>
      <c r="EZ72" s="33" t="str">
        <f t="shared" si="1114"/>
        <v/>
      </c>
      <c r="FA72" s="33" t="str">
        <f t="shared" si="1115"/>
        <v/>
      </c>
      <c r="FB72" s="32"/>
      <c r="FC72" s="33" t="str">
        <f>IF(ISBLANK(FB72),"",VLOOKUP(FB72,role!A:E,2,FALSE))</f>
        <v/>
      </c>
      <c r="FD72" s="33" t="str">
        <f>IF(ISBLANK(FB72),"",VLOOKUP(FB72,role!A:E,3,FALSE))</f>
        <v/>
      </c>
      <c r="FE72" s="33" t="str">
        <f>IF(ISBLANK(FB72),"",VLOOKUP(FB72,role!A:E,4,FALSE))</f>
        <v/>
      </c>
      <c r="FF72" s="33" t="str">
        <f>IF(ISBLANK(FB72),"",VLOOKUP(FB72,role!A:E,5,FALSE))</f>
        <v/>
      </c>
      <c r="FM72" s="32"/>
      <c r="FN72" s="32"/>
      <c r="FO72" s="41"/>
      <c r="FP72" s="32"/>
      <c r="FQ72" s="33" t="str">
        <f t="shared" si="1116"/>
        <v/>
      </c>
      <c r="FR72" s="33" t="str">
        <f t="shared" si="1117"/>
        <v/>
      </c>
      <c r="FS72" s="33" t="str">
        <f t="shared" si="1118"/>
        <v/>
      </c>
      <c r="FT72" s="32"/>
      <c r="FU72" s="33" t="str">
        <f>IF(ISBLANK(FT72),"",VLOOKUP(FT72,role!A:E,2,FALSE))</f>
        <v/>
      </c>
      <c r="FV72" s="33" t="str">
        <f>IF(ISBLANK(FT72),"",VLOOKUP(FT72,role!A:E,3,FALSE))</f>
        <v/>
      </c>
      <c r="FW72" s="33" t="str">
        <f>IF(ISBLANK(FT72),"",VLOOKUP(FT72,role!A:E,4,FALSE))</f>
        <v/>
      </c>
      <c r="FX72" s="33" t="str">
        <f>IF(ISBLANK(FT72),"",VLOOKUP(FT72,role!A:E,5,FALSE))</f>
        <v/>
      </c>
      <c r="GE72" s="32"/>
      <c r="GF72" s="32"/>
      <c r="GG72" s="41"/>
      <c r="GH72" s="32"/>
      <c r="GI72" s="33" t="str">
        <f t="shared" si="1119"/>
        <v/>
      </c>
      <c r="GJ72" s="33" t="str">
        <f t="shared" si="1120"/>
        <v/>
      </c>
      <c r="GK72" s="33" t="str">
        <f t="shared" si="1121"/>
        <v/>
      </c>
      <c r="GL72" s="32"/>
      <c r="GM72" s="33" t="str">
        <f>IF(ISBLANK(GL72),"",VLOOKUP(GL72,role!A:E,2,FALSE))</f>
        <v/>
      </c>
      <c r="GN72" s="33" t="str">
        <f>IF(ISBLANK(GL72),"",VLOOKUP(GL72,role!A:E,3,FALSE))</f>
        <v/>
      </c>
      <c r="GO72" s="33" t="str">
        <f>IF(ISBLANK(GL72),"",VLOOKUP(GL72,role!A:E,4,FALSE))</f>
        <v/>
      </c>
      <c r="GP72" s="33" t="str">
        <f>IF(ISBLANK(GL72),"",VLOOKUP(GL72,role!A:E,5,FALSE))</f>
        <v/>
      </c>
      <c r="GW72" s="32"/>
      <c r="GX72" s="32"/>
      <c r="GY72" s="41"/>
      <c r="GZ72" s="32"/>
      <c r="HA72" s="33" t="str">
        <f t="shared" si="1122"/>
        <v/>
      </c>
      <c r="HB72" s="33" t="str">
        <f t="shared" si="1123"/>
        <v/>
      </c>
      <c r="HC72" s="33" t="str">
        <f t="shared" si="1124"/>
        <v/>
      </c>
      <c r="HD72" s="32"/>
      <c r="HE72" s="33" t="str">
        <f>IF(ISBLANK(HD72),"",VLOOKUP(HD72,role!A:E,2,FALSE))</f>
        <v/>
      </c>
      <c r="HF72" s="33" t="str">
        <f>IF(ISBLANK(HD72),"",VLOOKUP(HD72,role!A:E,3,FALSE))</f>
        <v/>
      </c>
      <c r="HG72" s="33" t="str">
        <f>IF(ISBLANK(HD72),"",VLOOKUP(HD72,role!A:E,4,FALSE))</f>
        <v/>
      </c>
      <c r="HH72" s="33" t="str">
        <f>IF(ISBLANK(HD72),"",VLOOKUP(HD72,role!A:E,5,FALSE))</f>
        <v/>
      </c>
      <c r="HO72" s="32"/>
      <c r="HP72" s="32"/>
      <c r="HQ72" s="34"/>
      <c r="HR72" s="32"/>
      <c r="HS72" s="32"/>
      <c r="HT72" s="33" t="str">
        <f t="shared" si="1125"/>
        <v/>
      </c>
      <c r="HU72" s="33" t="str">
        <f t="shared" si="1126"/>
        <v/>
      </c>
      <c r="HV72" s="33" t="str">
        <f t="shared" si="1127"/>
        <v/>
      </c>
      <c r="HW72" s="32"/>
      <c r="HX72" s="33" t="str">
        <f>IF(ISBLANK(HW72),"",VLOOKUP(HW72,role!A:E,2,FALSE))</f>
        <v/>
      </c>
      <c r="HY72" s="33" t="str">
        <f>IF(ISBLANK(HW72),"",VLOOKUP(HW72,role!A:E,3,FALSE))</f>
        <v/>
      </c>
      <c r="HZ72" s="33" t="str">
        <f>IF(ISBLANK(HW72),"",VLOOKUP(HW72,role!A:E,4,FALSE))</f>
        <v/>
      </c>
      <c r="IA72" s="33" t="str">
        <f>IF(ISBLANK(HW72),"",VLOOKUP(HW72,role!A:E,5,FALSE))</f>
        <v/>
      </c>
      <c r="IH72" s="32"/>
      <c r="II72" s="32"/>
      <c r="IJ72" s="41"/>
      <c r="IK72" s="32"/>
      <c r="IL72" s="33" t="str">
        <f t="shared" si="1128"/>
        <v/>
      </c>
      <c r="IM72" s="33" t="str">
        <f t="shared" si="1129"/>
        <v/>
      </c>
      <c r="IN72" s="33" t="str">
        <f t="shared" si="1130"/>
        <v/>
      </c>
      <c r="IO72" s="32"/>
      <c r="IP72" s="33" t="str">
        <f>IF(ISBLANK(IO72),"",VLOOKUP(IO72,role!A:E,2,FALSE))</f>
        <v/>
      </c>
      <c r="IQ72" s="33" t="str">
        <f>IF(ISBLANK(IO72),"",VLOOKUP(IO72,role!A:E,3,FALSE))</f>
        <v/>
      </c>
      <c r="IR72" s="33" t="str">
        <f>IF(ISBLANK(IO72),"",VLOOKUP(IO72,role!A:E,4,FALSE))</f>
        <v/>
      </c>
      <c r="IS72" s="33" t="str">
        <f>IF(ISBLANK(IO72),"",VLOOKUP(IO72,role!A:E,5,FALSE))</f>
        <v/>
      </c>
      <c r="IZ72" s="32"/>
      <c r="JA72" s="32"/>
      <c r="JB72" s="41"/>
      <c r="JC72" s="32"/>
      <c r="JD72" s="33" t="str">
        <f t="shared" si="1131"/>
        <v/>
      </c>
      <c r="JE72" s="33" t="str">
        <f t="shared" si="1132"/>
        <v/>
      </c>
      <c r="JF72" s="33" t="str">
        <f t="shared" si="1133"/>
        <v/>
      </c>
      <c r="JG72" s="32"/>
      <c r="JH72" s="33" t="str">
        <f>IF(ISBLANK(JG72),"",VLOOKUP(JG72,role!A:E,2,FALSE))</f>
        <v/>
      </c>
      <c r="JI72" s="33" t="str">
        <f>IF(ISBLANK(JG72),"",VLOOKUP(JG72,role!A:E,3,FALSE))</f>
        <v/>
      </c>
      <c r="JJ72" s="33" t="str">
        <f>IF(ISBLANK(JG72),"",VLOOKUP(JG72,role!A:E,4,FALSE))</f>
        <v/>
      </c>
      <c r="JK72" s="33" t="str">
        <f>IF(ISBLANK(JG72),"",VLOOKUP(JG72,role!A:E,5,FALSE))</f>
        <v/>
      </c>
      <c r="JR72" s="32"/>
      <c r="JS72" s="32"/>
      <c r="JT72" s="41"/>
      <c r="JU72" s="32"/>
      <c r="JV72" s="33" t="str">
        <f t="shared" si="1134"/>
        <v/>
      </c>
      <c r="JW72" s="33" t="str">
        <f t="shared" si="1135"/>
        <v/>
      </c>
      <c r="JX72" s="33" t="str">
        <f t="shared" si="1136"/>
        <v/>
      </c>
      <c r="JY72" s="32"/>
      <c r="JZ72" s="33" t="str">
        <f>IF(ISBLANK(JY72),"",VLOOKUP(JY72,role!A:E,2,FALSE))</f>
        <v/>
      </c>
      <c r="KA72" s="33" t="str">
        <f>IF(ISBLANK(JY72),"",VLOOKUP(JY72,role!A:E,3,FALSE))</f>
        <v/>
      </c>
      <c r="KB72" s="33" t="str">
        <f>IF(ISBLANK(JY72),"",VLOOKUP(JY72,role!A:E,4,FALSE))</f>
        <v/>
      </c>
      <c r="KC72" s="33" t="str">
        <f>IF(ISBLANK(JY72),"",VLOOKUP(JY72,role!A:E,5,FALSE))</f>
        <v/>
      </c>
      <c r="KJ72" s="32"/>
      <c r="KK72" s="32"/>
      <c r="KL72" s="41"/>
      <c r="KM72" s="32"/>
      <c r="KN72" s="33" t="str">
        <f t="shared" si="1137"/>
        <v/>
      </c>
      <c r="KO72" s="33" t="str">
        <f t="shared" si="1138"/>
        <v/>
      </c>
      <c r="KP72" s="33" t="str">
        <f t="shared" si="1139"/>
        <v/>
      </c>
      <c r="KQ72" s="32"/>
      <c r="KR72" s="33" t="str">
        <f>IF(ISBLANK(KQ72),"",VLOOKUP(KQ72,role!A:E,2,FALSE))</f>
        <v/>
      </c>
      <c r="KS72" s="33" t="str">
        <f>IF(ISBLANK(KQ72),"",VLOOKUP(KQ72,role!A:E,3,FALSE))</f>
        <v/>
      </c>
      <c r="KT72" s="33" t="str">
        <f>IF(ISBLANK(KQ72),"",VLOOKUP(KQ72,role!A:E,4,FALSE))</f>
        <v/>
      </c>
      <c r="KU72" s="33" t="str">
        <f>IF(ISBLANK(KQ72),"",VLOOKUP(KQ72,role!A:E,5,FALSE))</f>
        <v/>
      </c>
      <c r="LB72" s="32"/>
      <c r="LC72" s="32"/>
      <c r="LD72" s="41"/>
      <c r="LE72" s="32"/>
      <c r="LF72" s="33" t="str">
        <f t="shared" si="1140"/>
        <v/>
      </c>
      <c r="LG72" s="33" t="str">
        <f t="shared" si="1141"/>
        <v/>
      </c>
      <c r="LH72" s="33" t="str">
        <f t="shared" si="1142"/>
        <v/>
      </c>
      <c r="LI72" s="32"/>
      <c r="LJ72" s="33" t="str">
        <f>IF(ISBLANK(LI72),"",VLOOKUP(LI72,role!A:E,2,FALSE))</f>
        <v/>
      </c>
      <c r="LK72" s="33" t="str">
        <f>IF(ISBLANK(LI72),"",VLOOKUP(LI72,role!A:E,3,FALSE))</f>
        <v/>
      </c>
      <c r="LL72" s="33" t="str">
        <f>IF(ISBLANK(LI72),"",VLOOKUP(LI72,role!A:E,4,FALSE))</f>
        <v/>
      </c>
      <c r="LM72" s="33" t="str">
        <f>IF(ISBLANK(LI72),"",VLOOKUP(LI72,role!A:E,5,FALSE))</f>
        <v/>
      </c>
      <c r="LT72" s="32"/>
      <c r="LU72" s="32"/>
      <c r="LV72" s="41"/>
      <c r="LW72" s="32"/>
      <c r="LX72" s="33" t="str">
        <f t="shared" si="1143"/>
        <v/>
      </c>
      <c r="LY72" s="33" t="str">
        <f t="shared" si="1144"/>
        <v/>
      </c>
      <c r="LZ72" s="33" t="str">
        <f t="shared" si="1145"/>
        <v/>
      </c>
      <c r="MA72" s="32"/>
      <c r="MB72" s="33" t="str">
        <f>IF(ISBLANK(MA72),"",VLOOKUP(MA72,role!A:E,2,FALSE))</f>
        <v/>
      </c>
      <c r="MC72" s="33" t="str">
        <f>IF(ISBLANK(MA72),"",VLOOKUP(MA72,role!A:E,3,FALSE))</f>
        <v/>
      </c>
      <c r="MD72" s="33" t="str">
        <f>IF(ISBLANK(MA72),"",VLOOKUP(MA72,role!A:E,4,FALSE))</f>
        <v/>
      </c>
      <c r="ME72" s="33" t="str">
        <f>IF(ISBLANK(MA72),"",VLOOKUP(MA72,role!A:E,5,FALSE))</f>
        <v/>
      </c>
      <c r="ML72" s="32"/>
      <c r="MM72" s="32"/>
      <c r="MN72" s="41"/>
      <c r="MO72" s="32"/>
      <c r="MP72" s="33" t="str">
        <f t="shared" si="1146"/>
        <v/>
      </c>
      <c r="MQ72" s="33" t="str">
        <f t="shared" si="1147"/>
        <v/>
      </c>
      <c r="MR72" s="33" t="str">
        <f t="shared" si="1148"/>
        <v/>
      </c>
      <c r="MS72" s="32"/>
      <c r="MT72" s="33" t="str">
        <f>IF(ISBLANK(MS72),"",VLOOKUP(MS72,role!A:E,2,FALSE))</f>
        <v/>
      </c>
      <c r="MU72" s="33" t="str">
        <f>IF(ISBLANK(MS72),"",VLOOKUP(MS72,role!A:E,3,FALSE))</f>
        <v/>
      </c>
      <c r="MV72" s="33" t="str">
        <f>IF(ISBLANK(MS72),"",VLOOKUP(MS72,role!A:E,4,FALSE))</f>
        <v/>
      </c>
      <c r="MW72" s="33" t="str">
        <f>IF(ISBLANK(MS72),"",VLOOKUP(MS72,role!A:E,5,FALSE))</f>
        <v/>
      </c>
      <c r="ND72" s="32"/>
      <c r="NE72" s="32"/>
      <c r="NF72" s="41"/>
      <c r="NG72" s="32"/>
      <c r="NH72" s="33" t="str">
        <f t="shared" si="1149"/>
        <v/>
      </c>
      <c r="NI72" s="33" t="str">
        <f t="shared" si="1150"/>
        <v/>
      </c>
      <c r="NJ72" s="33" t="str">
        <f t="shared" si="1151"/>
        <v/>
      </c>
      <c r="NK72" s="32"/>
      <c r="NL72" s="33" t="str">
        <f>IF(ISBLANK(NK72),"",VLOOKUP(NK72,role!A:E,2,FALSE))</f>
        <v/>
      </c>
      <c r="NM72" s="33" t="str">
        <f>IF(ISBLANK(NK72),"",VLOOKUP(NK72,role!A:E,3,FALSE))</f>
        <v/>
      </c>
      <c r="NN72" s="33" t="str">
        <f>IF(ISBLANK(NK72),"",VLOOKUP(NK72,role!A:E,4,FALSE))</f>
        <v/>
      </c>
      <c r="NO72" s="33" t="str">
        <f>IF(ISBLANK(NK72),"",VLOOKUP(NK72,role!A:E,5,FALSE))</f>
        <v/>
      </c>
      <c r="NV72" s="32"/>
      <c r="NW72" s="32"/>
      <c r="NX72" s="41"/>
      <c r="NY72" s="32"/>
      <c r="NZ72" s="33" t="str">
        <f t="shared" si="1152"/>
        <v/>
      </c>
      <c r="OA72" s="33" t="str">
        <f t="shared" si="1153"/>
        <v/>
      </c>
      <c r="OB72" s="33" t="str">
        <f t="shared" si="1154"/>
        <v/>
      </c>
      <c r="OC72" s="32"/>
      <c r="OD72" s="33" t="str">
        <f>IF(ISBLANK(OC72),"",VLOOKUP(OC72,role!A:E,2,FALSE))</f>
        <v/>
      </c>
      <c r="OE72" s="33" t="str">
        <f>IF(ISBLANK(OC72),"",VLOOKUP(OC72,role!A:E,3,FALSE))</f>
        <v/>
      </c>
      <c r="OF72" s="33" t="str">
        <f>IF(ISBLANK(OC72),"",VLOOKUP(OC72,role!A:E,4,FALSE))</f>
        <v/>
      </c>
      <c r="OG72" s="33" t="str">
        <f>IF(ISBLANK(OC72),"",VLOOKUP(OC72,role!A:E,5,FALSE))</f>
        <v/>
      </c>
      <c r="OR72" s="36" t="str">
        <f t="shared" si="1155"/>
        <v/>
      </c>
      <c r="OS72" s="33" t="str">
        <f t="shared" si="1156"/>
        <v/>
      </c>
      <c r="OT72" s="33" t="str">
        <f t="shared" si="1281"/>
        <v/>
      </c>
      <c r="OU72" s="33" t="str">
        <f t="shared" si="1282"/>
        <v/>
      </c>
      <c r="OV72" s="33" t="str">
        <f t="shared" si="1283"/>
        <v/>
      </c>
      <c r="OW72" s="33" t="str">
        <f t="shared" si="1284"/>
        <v/>
      </c>
      <c r="OY72" s="36" t="str">
        <f t="shared" si="1157"/>
        <v/>
      </c>
      <c r="OZ72" s="33" t="str">
        <f t="shared" si="1158"/>
        <v/>
      </c>
      <c r="PA72" s="33" t="str">
        <f t="shared" si="1159"/>
        <v/>
      </c>
      <c r="PB72" s="33" t="str">
        <f t="shared" si="1160"/>
        <v/>
      </c>
      <c r="PC72" s="33" t="str">
        <f t="shared" si="1161"/>
        <v/>
      </c>
      <c r="PD72" s="33" t="str">
        <f t="shared" si="1162"/>
        <v/>
      </c>
      <c r="PF72" s="36" t="str">
        <f t="shared" si="1163"/>
        <v/>
      </c>
      <c r="PG72" s="33" t="str">
        <f t="shared" si="1164"/>
        <v/>
      </c>
      <c r="PH72" s="33" t="str">
        <f t="shared" si="1165"/>
        <v/>
      </c>
      <c r="PI72" s="33" t="str">
        <f t="shared" si="1166"/>
        <v/>
      </c>
      <c r="PJ72" s="33" t="str">
        <f t="shared" si="1167"/>
        <v/>
      </c>
      <c r="PK72" s="33" t="str">
        <f t="shared" si="1168"/>
        <v/>
      </c>
      <c r="PM72" s="36" t="str">
        <f t="shared" si="1169"/>
        <v/>
      </c>
      <c r="PN72" s="33" t="str">
        <f t="shared" si="1170"/>
        <v/>
      </c>
      <c r="PO72" s="33" t="str">
        <f t="shared" si="1171"/>
        <v/>
      </c>
      <c r="PP72" s="33" t="str">
        <f t="shared" si="1172"/>
        <v/>
      </c>
      <c r="PQ72" s="33" t="str">
        <f t="shared" si="1173"/>
        <v/>
      </c>
      <c r="PR72" s="33" t="str">
        <f t="shared" si="1174"/>
        <v/>
      </c>
      <c r="PT72" s="36" t="str">
        <f t="shared" si="1175"/>
        <v/>
      </c>
      <c r="PU72" s="33" t="str">
        <f t="shared" si="1176"/>
        <v/>
      </c>
      <c r="PV72" s="33" t="str">
        <f t="shared" si="1177"/>
        <v/>
      </c>
      <c r="PW72" s="33" t="str">
        <f t="shared" si="1178"/>
        <v/>
      </c>
      <c r="PX72" s="33" t="str">
        <f t="shared" si="1179"/>
        <v/>
      </c>
      <c r="PY72" s="33" t="str">
        <f t="shared" si="1180"/>
        <v/>
      </c>
      <c r="QB72" s="36" t="str">
        <f t="shared" si="1181"/>
        <v/>
      </c>
      <c r="QC72" s="33" t="str">
        <f t="shared" si="1182"/>
        <v/>
      </c>
      <c r="QD72" s="33" t="str">
        <f t="shared" si="1183"/>
        <v/>
      </c>
      <c r="QE72" s="33" t="str">
        <f t="shared" si="1184"/>
        <v/>
      </c>
      <c r="QF72" s="33" t="str">
        <f t="shared" si="1185"/>
        <v/>
      </c>
      <c r="QG72" s="33" t="str">
        <f t="shared" si="1186"/>
        <v/>
      </c>
      <c r="QI72" s="36" t="str">
        <f t="shared" si="1187"/>
        <v/>
      </c>
      <c r="QJ72" s="33" t="str">
        <f t="shared" si="1188"/>
        <v/>
      </c>
      <c r="QK72" s="33" t="str">
        <f t="shared" si="1189"/>
        <v/>
      </c>
      <c r="QL72" s="33" t="str">
        <f t="shared" si="1190"/>
        <v/>
      </c>
      <c r="QM72" s="33" t="str">
        <f t="shared" si="1191"/>
        <v/>
      </c>
      <c r="QN72" s="33" t="str">
        <f t="shared" si="1192"/>
        <v/>
      </c>
      <c r="QP72" s="36" t="str">
        <f t="shared" si="1193"/>
        <v/>
      </c>
      <c r="QQ72" s="33" t="str">
        <f t="shared" si="1194"/>
        <v/>
      </c>
      <c r="QR72" s="33" t="str">
        <f t="shared" si="1195"/>
        <v/>
      </c>
      <c r="QS72" s="33" t="str">
        <f t="shared" si="1196"/>
        <v/>
      </c>
      <c r="QT72" s="33" t="str">
        <f t="shared" si="1197"/>
        <v/>
      </c>
      <c r="QU72" s="33" t="str">
        <f t="shared" si="1198"/>
        <v/>
      </c>
      <c r="QW72" s="36" t="str">
        <f t="shared" si="1199"/>
        <v/>
      </c>
      <c r="QX72" s="33" t="str">
        <f t="shared" si="1200"/>
        <v/>
      </c>
      <c r="QY72" s="33" t="str">
        <f t="shared" si="1201"/>
        <v/>
      </c>
      <c r="QZ72" s="33" t="str">
        <f t="shared" si="1202"/>
        <v/>
      </c>
      <c r="RA72" s="33" t="str">
        <f t="shared" si="1203"/>
        <v/>
      </c>
      <c r="RB72" s="33" t="str">
        <f t="shared" si="1204"/>
        <v/>
      </c>
      <c r="RD72" s="36" t="str">
        <f t="shared" si="1205"/>
        <v/>
      </c>
      <c r="RE72" s="33" t="str">
        <f t="shared" si="1206"/>
        <v/>
      </c>
      <c r="RF72" s="33" t="str">
        <f t="shared" si="1207"/>
        <v/>
      </c>
      <c r="RG72" s="33" t="str">
        <f t="shared" si="1208"/>
        <v/>
      </c>
      <c r="RH72" s="33" t="str">
        <f t="shared" si="1209"/>
        <v/>
      </c>
      <c r="RI72" s="33" t="str">
        <f t="shared" si="1210"/>
        <v/>
      </c>
      <c r="RM72" s="33" t="str">
        <f t="shared" si="1211"/>
        <v/>
      </c>
      <c r="RO72" s="33" t="str">
        <f t="shared" si="1212"/>
        <v/>
      </c>
      <c r="RQ72" s="33" t="str">
        <f t="shared" si="1213"/>
        <v/>
      </c>
      <c r="RS72" s="33" t="str">
        <f t="shared" si="1213"/>
        <v/>
      </c>
      <c r="RU72" s="33" t="str">
        <f t="shared" ref="RU72" si="1301">IF(ISBLANK(RT72),"","topic")</f>
        <v/>
      </c>
      <c r="RW72" s="33" t="str">
        <f t="shared" ref="RW72" si="1302">IF(ISBLANK(RV72),"","topic")</f>
        <v/>
      </c>
      <c r="RY72" s="33" t="str">
        <f t="shared" ref="RY72" si="1303">IF(ISBLANK(RX72),"","topic")</f>
        <v/>
      </c>
      <c r="SA72" s="33" t="str">
        <f t="shared" ref="SA72" si="1304">IF(ISBLANK(RZ72),"","topic")</f>
        <v/>
      </c>
      <c r="SC72" s="33" t="str">
        <f t="shared" ref="SC72" si="1305">IF(ISBLANK(SB72),"","topic")</f>
        <v/>
      </c>
      <c r="SE72" s="33" t="str">
        <f t="shared" ref="SE72" si="1306">IF(ISBLANK(SD72),"","topic")</f>
        <v/>
      </c>
      <c r="SG72" s="33" t="str">
        <f t="shared" ref="SG72" si="1307">IF(ISBLANK(SF72),"","topic")</f>
        <v/>
      </c>
      <c r="SJ72" s="33" t="str">
        <f t="shared" si="1221"/>
        <v/>
      </c>
      <c r="SL72" s="33" t="str">
        <f t="shared" si="1222"/>
        <v/>
      </c>
      <c r="SN72" s="33" t="str">
        <f t="shared" si="1223"/>
        <v/>
      </c>
      <c r="SP72" s="33" t="str">
        <f t="shared" si="1224"/>
        <v/>
      </c>
      <c r="SR72" s="33" t="str">
        <f t="shared" si="1225"/>
        <v/>
      </c>
      <c r="SU72" s="33" t="str">
        <f t="shared" si="1226"/>
        <v/>
      </c>
      <c r="SW72" s="33" t="str">
        <f t="shared" si="1226"/>
        <v/>
      </c>
      <c r="SY72" s="33" t="str">
        <f t="shared" si="1226"/>
        <v/>
      </c>
      <c r="TA72" s="33" t="str">
        <f t="shared" si="1226"/>
        <v/>
      </c>
      <c r="TC72" s="33" t="str">
        <f t="shared" si="1226"/>
        <v/>
      </c>
      <c r="TF72" s="33" t="str">
        <f t="shared" si="1227"/>
        <v/>
      </c>
      <c r="TH72" s="33" t="str">
        <f t="shared" si="1227"/>
        <v/>
      </c>
      <c r="TJ72" s="33" t="str">
        <f t="shared" ref="TJ72" si="1308">IF(ISBLANK(TI72),"","geographic")</f>
        <v/>
      </c>
      <c r="TL72" s="33" t="str">
        <f t="shared" ref="TL72" si="1309">IF(ISBLANK(TK72),"","geographic")</f>
        <v/>
      </c>
      <c r="TN72" s="33" t="str">
        <f t="shared" ref="TN72" si="1310">IF(ISBLANK(TM72),"","geographic")</f>
        <v/>
      </c>
      <c r="TQ72" s="33" t="str">
        <f t="shared" si="1231"/>
        <v/>
      </c>
      <c r="TS72" s="33" t="str">
        <f t="shared" si="1231"/>
        <v/>
      </c>
      <c r="TU72" s="33" t="str">
        <f t="shared" ref="TU72" si="1311">IF(ISBLANK(TT72),"","temporal")</f>
        <v/>
      </c>
      <c r="TW72" s="33" t="str">
        <f t="shared" ref="TW72" si="1312">IF(ISBLANK(TV72),"","temporal")</f>
        <v/>
      </c>
      <c r="TY72" s="33" t="str">
        <f t="shared" ref="TY72" si="1313">IF(ISBLANK(TX72),"","temporal")</f>
        <v/>
      </c>
      <c r="UA72" s="32"/>
      <c r="UB72" s="33" t="str">
        <f t="shared" si="1235"/>
        <v/>
      </c>
      <c r="UC72" s="33" t="str">
        <f t="shared" si="1236"/>
        <v/>
      </c>
      <c r="UD72" s="32"/>
      <c r="UE72" s="33" t="str">
        <f t="shared" si="1237"/>
        <v/>
      </c>
      <c r="UF72" s="33" t="str">
        <f t="shared" ref="UF72:UF100" si="1314">IF(ISBLANK(UD72),"","topic")</f>
        <v/>
      </c>
      <c r="UG72" s="32"/>
      <c r="UH72" s="33" t="str">
        <f t="shared" si="1238"/>
        <v/>
      </c>
      <c r="UI72" s="33" t="str">
        <f t="shared" si="1239"/>
        <v/>
      </c>
      <c r="UJ72" s="32"/>
      <c r="UK72" s="33" t="str">
        <f t="shared" si="1240"/>
        <v/>
      </c>
      <c r="UL72" s="33" t="str">
        <f t="shared" si="1241"/>
        <v/>
      </c>
      <c r="UM72" s="32"/>
      <c r="UN72" s="33" t="str">
        <f t="shared" si="1242"/>
        <v/>
      </c>
      <c r="UO72" s="33" t="str">
        <f t="shared" si="1243"/>
        <v/>
      </c>
      <c r="UR72" s="36" t="str">
        <f t="shared" si="1244"/>
        <v/>
      </c>
      <c r="US72" s="36" t="str">
        <f t="shared" si="1064"/>
        <v/>
      </c>
      <c r="UU72" s="36" t="str">
        <f t="shared" si="1245"/>
        <v/>
      </c>
      <c r="UV72" s="36" t="str">
        <f t="shared" si="1065"/>
        <v/>
      </c>
      <c r="UX72" s="36" t="str">
        <f t="shared" si="1246"/>
        <v/>
      </c>
      <c r="UY72" s="36" t="str">
        <f t="shared" si="1066"/>
        <v/>
      </c>
      <c r="VA72" s="36" t="str">
        <f t="shared" si="1247"/>
        <v/>
      </c>
      <c r="VB72" s="36" t="str">
        <f t="shared" si="1067"/>
        <v/>
      </c>
      <c r="VD72" s="36" t="str">
        <f t="shared" si="1248"/>
        <v/>
      </c>
      <c r="VE72" s="36" t="str">
        <f t="shared" si="1068"/>
        <v/>
      </c>
      <c r="VH72" s="36" t="str">
        <f t="shared" si="1249"/>
        <v/>
      </c>
      <c r="VI72" s="36" t="str">
        <f t="shared" si="1069"/>
        <v/>
      </c>
      <c r="VK72" s="36" t="str">
        <f t="shared" si="1250"/>
        <v/>
      </c>
      <c r="VL72" s="36" t="str">
        <f t="shared" si="1070"/>
        <v/>
      </c>
      <c r="VN72" s="36" t="str">
        <f t="shared" si="1251"/>
        <v/>
      </c>
      <c r="VO72" s="36" t="str">
        <f t="shared" si="1071"/>
        <v/>
      </c>
      <c r="VQ72" s="36" t="str">
        <f t="shared" si="1252"/>
        <v/>
      </c>
      <c r="VR72" s="36" t="str">
        <f t="shared" si="1072"/>
        <v/>
      </c>
      <c r="VT72" s="36" t="str">
        <f t="shared" si="1253"/>
        <v/>
      </c>
      <c r="VU72" s="36" t="str">
        <f t="shared" si="1073"/>
        <v/>
      </c>
      <c r="VY72" s="33" t="str">
        <f t="shared" si="1298"/>
        <v/>
      </c>
      <c r="WB72" s="36" t="str">
        <f t="shared" si="1254"/>
        <v/>
      </c>
      <c r="WC72" s="33" t="str">
        <f t="shared" si="1255"/>
        <v/>
      </c>
      <c r="WD72" s="32"/>
      <c r="WE72" s="32"/>
      <c r="WF72" s="36" t="str">
        <f t="shared" si="1256"/>
        <v/>
      </c>
      <c r="WG72" s="33" t="str">
        <f t="shared" si="1257"/>
        <v/>
      </c>
      <c r="WH72" s="32"/>
      <c r="WI72" s="32"/>
      <c r="WJ72" s="36" t="str">
        <f t="shared" si="1258"/>
        <v/>
      </c>
      <c r="WK72" s="33" t="str">
        <f t="shared" si="1259"/>
        <v/>
      </c>
      <c r="WL72" s="32"/>
      <c r="WM72" s="32"/>
      <c r="WN72" s="36" t="str">
        <f t="shared" si="1260"/>
        <v/>
      </c>
      <c r="WO72" s="33" t="str">
        <f t="shared" si="1261"/>
        <v/>
      </c>
      <c r="WP72" s="33"/>
      <c r="WQ72" s="32"/>
      <c r="WR72" s="36" t="str">
        <f t="shared" si="1262"/>
        <v/>
      </c>
      <c r="WS72" s="33" t="str">
        <f t="shared" si="1263"/>
        <v/>
      </c>
      <c r="WU72" s="33" t="str">
        <f t="shared" si="1074"/>
        <v/>
      </c>
      <c r="WV72" s="33" t="str">
        <f t="shared" si="1075"/>
        <v/>
      </c>
      <c r="WW72" s="33" t="str">
        <f t="shared" si="1076"/>
        <v/>
      </c>
      <c r="WX72" s="33" t="str">
        <f t="shared" si="1077"/>
        <v/>
      </c>
      <c r="WY72" s="33" t="str">
        <f t="shared" si="1078"/>
        <v/>
      </c>
      <c r="WZ72" s="33" t="str">
        <f t="shared" si="1079"/>
        <v/>
      </c>
      <c r="XA72" s="33" t="str">
        <f t="shared" si="1080"/>
        <v/>
      </c>
      <c r="XB72" s="33" t="str">
        <f t="shared" si="1081"/>
        <v/>
      </c>
      <c r="XC72" s="33" t="str">
        <f t="shared" si="1082"/>
        <v/>
      </c>
    </row>
    <row r="73" spans="3:627" x14ac:dyDescent="0.35">
      <c r="C73" s="33" t="str">
        <f t="shared" si="1083"/>
        <v/>
      </c>
      <c r="E73" s="32" t="str">
        <f t="shared" si="1084"/>
        <v/>
      </c>
      <c r="F73" s="33" t="str">
        <f t="shared" si="1085"/>
        <v/>
      </c>
      <c r="G73" s="33" t="str">
        <f t="shared" si="1086"/>
        <v/>
      </c>
      <c r="J73" s="33" t="str">
        <f t="shared" si="1087"/>
        <v/>
      </c>
      <c r="K73" s="33" t="str">
        <f t="shared" si="1088"/>
        <v/>
      </c>
      <c r="L73" s="33" t="str">
        <f t="shared" si="1089"/>
        <v/>
      </c>
      <c r="N73" s="33" t="str">
        <f t="shared" si="1048"/>
        <v/>
      </c>
      <c r="O73" s="33" t="str">
        <f t="shared" si="1049"/>
        <v/>
      </c>
      <c r="Q73" s="33" t="str">
        <f t="shared" si="1090"/>
        <v/>
      </c>
      <c r="R73" s="33" t="str">
        <f t="shared" si="1091"/>
        <v/>
      </c>
      <c r="U73" s="33" t="str">
        <f t="shared" si="1092"/>
        <v/>
      </c>
      <c r="V73" s="33" t="str">
        <f t="shared" si="1093"/>
        <v/>
      </c>
      <c r="X73" s="32"/>
      <c r="Y73" s="33" t="str">
        <f>IF(ISBLANK(X73),"",VLOOKUP(X73,resource_type!A:C,3,FALSE))</f>
        <v/>
      </c>
      <c r="Z73" s="33" t="str">
        <f>IF(ISBLANK(X73),"",VLOOKUP(X73,resource_type!A:C,2,FALSE))</f>
        <v/>
      </c>
      <c r="AA73" s="33" t="str">
        <f t="shared" si="1094"/>
        <v/>
      </c>
      <c r="AB73" s="33" t="str">
        <f t="shared" si="1095"/>
        <v/>
      </c>
      <c r="AC73" s="32"/>
      <c r="AD73" s="33" t="str">
        <f>IF(ISBLANK(AC73),"",VLOOKUP(AC73,resource_type!A:C,3,FALSE))</f>
        <v/>
      </c>
      <c r="AE73" s="32"/>
      <c r="AF73" s="33" t="str">
        <f>IF(ISBLANK(AE73),"",VLOOKUP(AE73,resource_type!A:C,3,FALSE))</f>
        <v/>
      </c>
      <c r="AH73" s="32"/>
      <c r="AI73" s="33" t="str">
        <f t="shared" si="1096"/>
        <v/>
      </c>
      <c r="AJ73" s="32"/>
      <c r="AK73" s="33" t="str">
        <f t="shared" si="1097"/>
        <v/>
      </c>
      <c r="AL73" s="32"/>
      <c r="AM73" s="33" t="str">
        <f t="shared" si="1098"/>
        <v/>
      </c>
      <c r="AP73" s="36" t="str">
        <f t="shared" si="1299"/>
        <v/>
      </c>
      <c r="AQ73" s="36" t="str">
        <f t="shared" si="1300"/>
        <v/>
      </c>
      <c r="AT73" s="33" t="str">
        <f t="shared" si="1277"/>
        <v/>
      </c>
      <c r="AU73" s="33" t="str">
        <f t="shared" si="1099"/>
        <v/>
      </c>
      <c r="AV73" s="33" t="str">
        <f t="shared" si="1100"/>
        <v/>
      </c>
      <c r="AW73" s="32"/>
      <c r="AX73" s="33" t="str">
        <f>IF(ISBLANK(AW73),"",VLOOKUP(AW73,role!A:E,2,FALSE))</f>
        <v/>
      </c>
      <c r="AY73" s="33" t="str">
        <f>IF(ISBLANK(AW73),"",VLOOKUP(AW73,role!A:E,3,FALSE))</f>
        <v/>
      </c>
      <c r="AZ73" s="33" t="str">
        <f>IF(ISBLANK(AW73),"",VLOOKUP(AW73,role!A:E,4,FALSE))</f>
        <v/>
      </c>
      <c r="BA73" s="33" t="str">
        <f>IF(ISBLANK(AW73),"",VLOOKUP(AW73,role!A:E,5,FALSE))</f>
        <v/>
      </c>
      <c r="BL73" s="33" t="str">
        <f t="shared" si="1278"/>
        <v/>
      </c>
      <c r="BM73" s="33" t="str">
        <f t="shared" si="1279"/>
        <v/>
      </c>
      <c r="BN73" s="33" t="str">
        <f t="shared" si="1280"/>
        <v/>
      </c>
      <c r="BO73" s="32"/>
      <c r="BP73" s="33" t="str">
        <f>IF(ISBLANK(BO73),"",VLOOKUP(BO73,role!A:E,2,FALSE))</f>
        <v/>
      </c>
      <c r="BQ73" s="33" t="str">
        <f>IF(ISBLANK(BO73),"",VLOOKUP(BO73,role!A:E,3,FALSE))</f>
        <v/>
      </c>
      <c r="BR73" s="33" t="str">
        <f>IF(ISBLANK(BO73),"",VLOOKUP(BO73,role!A:E,4,FALSE))</f>
        <v/>
      </c>
      <c r="BS73" s="33" t="str">
        <f>IF(ISBLANK(BO73),"",VLOOKUP(BO73,role!A:E,5,FALSE))</f>
        <v/>
      </c>
      <c r="CD73" s="33" t="str">
        <f t="shared" si="1101"/>
        <v/>
      </c>
      <c r="CE73" s="33" t="str">
        <f t="shared" si="1102"/>
        <v/>
      </c>
      <c r="CF73" s="33" t="str">
        <f t="shared" si="1103"/>
        <v/>
      </c>
      <c r="CG73" s="32"/>
      <c r="CH73" s="33" t="str">
        <f>IF(ISBLANK(CG73),"",VLOOKUP(CG73,role!A:E,2,FALSE))</f>
        <v/>
      </c>
      <c r="CI73" s="33" t="str">
        <f>IF(ISBLANK(CG73),"",VLOOKUP(CG73,role!A:E,3,FALSE))</f>
        <v/>
      </c>
      <c r="CJ73" s="33" t="str">
        <f>IF(ISBLANK(CG73),"",VLOOKUP(CG73,role!A:E,4,FALSE))</f>
        <v/>
      </c>
      <c r="CK73" s="33" t="str">
        <f>IF(ISBLANK(CG73),"",VLOOKUP(CG73,role!A:E,5,FALSE))</f>
        <v/>
      </c>
      <c r="CR73" s="32"/>
      <c r="CS73" s="32"/>
      <c r="CT73" s="41"/>
      <c r="CU73" s="32"/>
      <c r="CV73" s="33" t="str">
        <f t="shared" si="1104"/>
        <v/>
      </c>
      <c r="CW73" s="33" t="str">
        <f t="shared" si="1105"/>
        <v/>
      </c>
      <c r="CX73" s="33" t="str">
        <f t="shared" si="1106"/>
        <v/>
      </c>
      <c r="CY73" s="32"/>
      <c r="CZ73" s="33" t="str">
        <f>IF(ISBLANK(CY73),"",VLOOKUP(CY73,role!A:E,2,FALSE))</f>
        <v/>
      </c>
      <c r="DA73" s="33" t="str">
        <f>IF(ISBLANK(CY73),"",VLOOKUP(CY73,role!A:E,3,FALSE))</f>
        <v/>
      </c>
      <c r="DB73" s="33" t="str">
        <f>IF(ISBLANK(CY73),"",VLOOKUP(CY73,role!A:E,4,FALSE))</f>
        <v/>
      </c>
      <c r="DC73" s="33" t="str">
        <f>IF(ISBLANK(CY73),"",VLOOKUP(CY73,role!A:E,5,FALSE))</f>
        <v/>
      </c>
      <c r="DJ73" s="32"/>
      <c r="DK73" s="32"/>
      <c r="DL73" s="41"/>
      <c r="DM73" s="32"/>
      <c r="DN73" s="33" t="str">
        <f t="shared" si="1107"/>
        <v/>
      </c>
      <c r="DO73" s="33" t="str">
        <f t="shared" si="1108"/>
        <v/>
      </c>
      <c r="DP73" s="33" t="str">
        <f t="shared" si="1109"/>
        <v/>
      </c>
      <c r="DQ73" s="32"/>
      <c r="DR73" s="33" t="str">
        <f>IF(ISBLANK(DQ73),"",VLOOKUP(DQ73,role!A:E,2,FALSE))</f>
        <v/>
      </c>
      <c r="DS73" s="33" t="str">
        <f>IF(ISBLANK(DQ73),"",VLOOKUP(DQ73,role!A:E,3,FALSE))</f>
        <v/>
      </c>
      <c r="DT73" s="33" t="str">
        <f>IF(ISBLANK(DQ73),"",VLOOKUP(DQ73,role!A:E,4,FALSE))</f>
        <v/>
      </c>
      <c r="DU73" s="33" t="str">
        <f>IF(ISBLANK(DQ73),"",VLOOKUP(DQ73,role!A:E,5,FALSE))</f>
        <v/>
      </c>
      <c r="EB73" s="32"/>
      <c r="EC73" s="32"/>
      <c r="ED73" s="34"/>
      <c r="EE73" s="32"/>
      <c r="EF73" s="32"/>
      <c r="EG73" s="33" t="str">
        <f t="shared" si="1110"/>
        <v/>
      </c>
      <c r="EH73" s="33" t="str">
        <f t="shared" si="1111"/>
        <v/>
      </c>
      <c r="EI73" s="33" t="str">
        <f t="shared" si="1112"/>
        <v/>
      </c>
      <c r="EJ73" s="32"/>
      <c r="EK73" s="33" t="str">
        <f>IF(ISBLANK(EJ73),"",VLOOKUP(EJ73,role!A:E,2,FALSE))</f>
        <v/>
      </c>
      <c r="EL73" s="33" t="str">
        <f>IF(ISBLANK(EJ73),"",VLOOKUP(EJ73,role!A:E,3,FALSE))</f>
        <v/>
      </c>
      <c r="EM73" s="33" t="str">
        <f>IF(ISBLANK(EJ73),"",VLOOKUP(EJ73,role!A:E,4,FALSE))</f>
        <v/>
      </c>
      <c r="EN73" s="33" t="str">
        <f>IF(ISBLANK(EJ73),"",VLOOKUP(EJ73,role!A:E,5,FALSE))</f>
        <v/>
      </c>
      <c r="EU73" s="32"/>
      <c r="EV73" s="32"/>
      <c r="EW73" s="41"/>
      <c r="EX73" s="32"/>
      <c r="EY73" s="33" t="str">
        <f t="shared" si="1113"/>
        <v/>
      </c>
      <c r="EZ73" s="33" t="str">
        <f t="shared" si="1114"/>
        <v/>
      </c>
      <c r="FA73" s="33" t="str">
        <f t="shared" si="1115"/>
        <v/>
      </c>
      <c r="FB73" s="32"/>
      <c r="FC73" s="33" t="str">
        <f>IF(ISBLANK(FB73),"",VLOOKUP(FB73,role!A:E,2,FALSE))</f>
        <v/>
      </c>
      <c r="FD73" s="33" t="str">
        <f>IF(ISBLANK(FB73),"",VLOOKUP(FB73,role!A:E,3,FALSE))</f>
        <v/>
      </c>
      <c r="FE73" s="33" t="str">
        <f>IF(ISBLANK(FB73),"",VLOOKUP(FB73,role!A:E,4,FALSE))</f>
        <v/>
      </c>
      <c r="FF73" s="33" t="str">
        <f>IF(ISBLANK(FB73),"",VLOOKUP(FB73,role!A:E,5,FALSE))</f>
        <v/>
      </c>
      <c r="FM73" s="32"/>
      <c r="FN73" s="32"/>
      <c r="FO73" s="41"/>
      <c r="FP73" s="32"/>
      <c r="FQ73" s="33" t="str">
        <f t="shared" si="1116"/>
        <v/>
      </c>
      <c r="FR73" s="33" t="str">
        <f t="shared" si="1117"/>
        <v/>
      </c>
      <c r="FS73" s="33" t="str">
        <f t="shared" si="1118"/>
        <v/>
      </c>
      <c r="FT73" s="32"/>
      <c r="FU73" s="33" t="str">
        <f>IF(ISBLANK(FT73),"",VLOOKUP(FT73,role!A:E,2,FALSE))</f>
        <v/>
      </c>
      <c r="FV73" s="33" t="str">
        <f>IF(ISBLANK(FT73),"",VLOOKUP(FT73,role!A:E,3,FALSE))</f>
        <v/>
      </c>
      <c r="FW73" s="33" t="str">
        <f>IF(ISBLANK(FT73),"",VLOOKUP(FT73,role!A:E,4,FALSE))</f>
        <v/>
      </c>
      <c r="FX73" s="33" t="str">
        <f>IF(ISBLANK(FT73),"",VLOOKUP(FT73,role!A:E,5,FALSE))</f>
        <v/>
      </c>
      <c r="GE73" s="32"/>
      <c r="GF73" s="32"/>
      <c r="GG73" s="41"/>
      <c r="GH73" s="32"/>
      <c r="GI73" s="33" t="str">
        <f t="shared" si="1119"/>
        <v/>
      </c>
      <c r="GJ73" s="33" t="str">
        <f t="shared" si="1120"/>
        <v/>
      </c>
      <c r="GK73" s="33" t="str">
        <f t="shared" si="1121"/>
        <v/>
      </c>
      <c r="GL73" s="32"/>
      <c r="GM73" s="33" t="str">
        <f>IF(ISBLANK(GL73),"",VLOOKUP(GL73,role!A:E,2,FALSE))</f>
        <v/>
      </c>
      <c r="GN73" s="33" t="str">
        <f>IF(ISBLANK(GL73),"",VLOOKUP(GL73,role!A:E,3,FALSE))</f>
        <v/>
      </c>
      <c r="GO73" s="33" t="str">
        <f>IF(ISBLANK(GL73),"",VLOOKUP(GL73,role!A:E,4,FALSE))</f>
        <v/>
      </c>
      <c r="GP73" s="33" t="str">
        <f>IF(ISBLANK(GL73),"",VLOOKUP(GL73,role!A:E,5,FALSE))</f>
        <v/>
      </c>
      <c r="GW73" s="32"/>
      <c r="GX73" s="32"/>
      <c r="GY73" s="41"/>
      <c r="GZ73" s="32"/>
      <c r="HA73" s="33" t="str">
        <f t="shared" si="1122"/>
        <v/>
      </c>
      <c r="HB73" s="33" t="str">
        <f t="shared" si="1123"/>
        <v/>
      </c>
      <c r="HC73" s="33" t="str">
        <f t="shared" si="1124"/>
        <v/>
      </c>
      <c r="HD73" s="32"/>
      <c r="HE73" s="33" t="str">
        <f>IF(ISBLANK(HD73),"",VLOOKUP(HD73,role!A:E,2,FALSE))</f>
        <v/>
      </c>
      <c r="HF73" s="33" t="str">
        <f>IF(ISBLANK(HD73),"",VLOOKUP(HD73,role!A:E,3,FALSE))</f>
        <v/>
      </c>
      <c r="HG73" s="33" t="str">
        <f>IF(ISBLANK(HD73),"",VLOOKUP(HD73,role!A:E,4,FALSE))</f>
        <v/>
      </c>
      <c r="HH73" s="33" t="str">
        <f>IF(ISBLANK(HD73),"",VLOOKUP(HD73,role!A:E,5,FALSE))</f>
        <v/>
      </c>
      <c r="HO73" s="32"/>
      <c r="HP73" s="32"/>
      <c r="HQ73" s="34"/>
      <c r="HR73" s="32"/>
      <c r="HS73" s="32"/>
      <c r="HT73" s="33" t="str">
        <f t="shared" si="1125"/>
        <v/>
      </c>
      <c r="HU73" s="33" t="str">
        <f t="shared" si="1126"/>
        <v/>
      </c>
      <c r="HV73" s="33" t="str">
        <f t="shared" si="1127"/>
        <v/>
      </c>
      <c r="HW73" s="32"/>
      <c r="HX73" s="33" t="str">
        <f>IF(ISBLANK(HW73),"",VLOOKUP(HW73,role!A:E,2,FALSE))</f>
        <v/>
      </c>
      <c r="HY73" s="33" t="str">
        <f>IF(ISBLANK(HW73),"",VLOOKUP(HW73,role!A:E,3,FALSE))</f>
        <v/>
      </c>
      <c r="HZ73" s="33" t="str">
        <f>IF(ISBLANK(HW73),"",VLOOKUP(HW73,role!A:E,4,FALSE))</f>
        <v/>
      </c>
      <c r="IA73" s="33" t="str">
        <f>IF(ISBLANK(HW73),"",VLOOKUP(HW73,role!A:E,5,FALSE))</f>
        <v/>
      </c>
      <c r="IH73" s="32"/>
      <c r="II73" s="32"/>
      <c r="IJ73" s="41"/>
      <c r="IK73" s="32"/>
      <c r="IL73" s="33" t="str">
        <f t="shared" si="1128"/>
        <v/>
      </c>
      <c r="IM73" s="33" t="str">
        <f t="shared" si="1129"/>
        <v/>
      </c>
      <c r="IN73" s="33" t="str">
        <f t="shared" si="1130"/>
        <v/>
      </c>
      <c r="IO73" s="32"/>
      <c r="IP73" s="33" t="str">
        <f>IF(ISBLANK(IO73),"",VLOOKUP(IO73,role!A:E,2,FALSE))</f>
        <v/>
      </c>
      <c r="IQ73" s="33" t="str">
        <f>IF(ISBLANK(IO73),"",VLOOKUP(IO73,role!A:E,3,FALSE))</f>
        <v/>
      </c>
      <c r="IR73" s="33" t="str">
        <f>IF(ISBLANK(IO73),"",VLOOKUP(IO73,role!A:E,4,FALSE))</f>
        <v/>
      </c>
      <c r="IS73" s="33" t="str">
        <f>IF(ISBLANK(IO73),"",VLOOKUP(IO73,role!A:E,5,FALSE))</f>
        <v/>
      </c>
      <c r="IZ73" s="32"/>
      <c r="JA73" s="32"/>
      <c r="JB73" s="41"/>
      <c r="JC73" s="32"/>
      <c r="JD73" s="33" t="str">
        <f t="shared" si="1131"/>
        <v/>
      </c>
      <c r="JE73" s="33" t="str">
        <f t="shared" si="1132"/>
        <v/>
      </c>
      <c r="JF73" s="33" t="str">
        <f t="shared" si="1133"/>
        <v/>
      </c>
      <c r="JG73" s="32"/>
      <c r="JH73" s="33" t="str">
        <f>IF(ISBLANK(JG73),"",VLOOKUP(JG73,role!A:E,2,FALSE))</f>
        <v/>
      </c>
      <c r="JI73" s="33" t="str">
        <f>IF(ISBLANK(JG73),"",VLOOKUP(JG73,role!A:E,3,FALSE))</f>
        <v/>
      </c>
      <c r="JJ73" s="33" t="str">
        <f>IF(ISBLANK(JG73),"",VLOOKUP(JG73,role!A:E,4,FALSE))</f>
        <v/>
      </c>
      <c r="JK73" s="33" t="str">
        <f>IF(ISBLANK(JG73),"",VLOOKUP(JG73,role!A:E,5,FALSE))</f>
        <v/>
      </c>
      <c r="JR73" s="32"/>
      <c r="JS73" s="32"/>
      <c r="JT73" s="41"/>
      <c r="JU73" s="32"/>
      <c r="JV73" s="33" t="str">
        <f t="shared" si="1134"/>
        <v/>
      </c>
      <c r="JW73" s="33" t="str">
        <f t="shared" si="1135"/>
        <v/>
      </c>
      <c r="JX73" s="33" t="str">
        <f t="shared" si="1136"/>
        <v/>
      </c>
      <c r="JY73" s="32"/>
      <c r="JZ73" s="33" t="str">
        <f>IF(ISBLANK(JY73),"",VLOOKUP(JY73,role!A:E,2,FALSE))</f>
        <v/>
      </c>
      <c r="KA73" s="33" t="str">
        <f>IF(ISBLANK(JY73),"",VLOOKUP(JY73,role!A:E,3,FALSE))</f>
        <v/>
      </c>
      <c r="KB73" s="33" t="str">
        <f>IF(ISBLANK(JY73),"",VLOOKUP(JY73,role!A:E,4,FALSE))</f>
        <v/>
      </c>
      <c r="KC73" s="33" t="str">
        <f>IF(ISBLANK(JY73),"",VLOOKUP(JY73,role!A:E,5,FALSE))</f>
        <v/>
      </c>
      <c r="KJ73" s="32"/>
      <c r="KK73" s="32"/>
      <c r="KL73" s="41"/>
      <c r="KM73" s="32"/>
      <c r="KN73" s="33" t="str">
        <f t="shared" si="1137"/>
        <v/>
      </c>
      <c r="KO73" s="33" t="str">
        <f t="shared" si="1138"/>
        <v/>
      </c>
      <c r="KP73" s="33" t="str">
        <f t="shared" si="1139"/>
        <v/>
      </c>
      <c r="KQ73" s="32"/>
      <c r="KR73" s="33" t="str">
        <f>IF(ISBLANK(KQ73),"",VLOOKUP(KQ73,role!A:E,2,FALSE))</f>
        <v/>
      </c>
      <c r="KS73" s="33" t="str">
        <f>IF(ISBLANK(KQ73),"",VLOOKUP(KQ73,role!A:E,3,FALSE))</f>
        <v/>
      </c>
      <c r="KT73" s="33" t="str">
        <f>IF(ISBLANK(KQ73),"",VLOOKUP(KQ73,role!A:E,4,FALSE))</f>
        <v/>
      </c>
      <c r="KU73" s="33" t="str">
        <f>IF(ISBLANK(KQ73),"",VLOOKUP(KQ73,role!A:E,5,FALSE))</f>
        <v/>
      </c>
      <c r="LB73" s="32"/>
      <c r="LC73" s="32"/>
      <c r="LD73" s="41"/>
      <c r="LE73" s="32"/>
      <c r="LF73" s="33" t="str">
        <f t="shared" si="1140"/>
        <v/>
      </c>
      <c r="LG73" s="33" t="str">
        <f t="shared" si="1141"/>
        <v/>
      </c>
      <c r="LH73" s="33" t="str">
        <f t="shared" si="1142"/>
        <v/>
      </c>
      <c r="LI73" s="32"/>
      <c r="LJ73" s="33" t="str">
        <f>IF(ISBLANK(LI73),"",VLOOKUP(LI73,role!A:E,2,FALSE))</f>
        <v/>
      </c>
      <c r="LK73" s="33" t="str">
        <f>IF(ISBLANK(LI73),"",VLOOKUP(LI73,role!A:E,3,FALSE))</f>
        <v/>
      </c>
      <c r="LL73" s="33" t="str">
        <f>IF(ISBLANK(LI73),"",VLOOKUP(LI73,role!A:E,4,FALSE))</f>
        <v/>
      </c>
      <c r="LM73" s="33" t="str">
        <f>IF(ISBLANK(LI73),"",VLOOKUP(LI73,role!A:E,5,FALSE))</f>
        <v/>
      </c>
      <c r="LT73" s="32"/>
      <c r="LU73" s="32"/>
      <c r="LV73" s="41"/>
      <c r="LW73" s="32"/>
      <c r="LX73" s="33" t="str">
        <f t="shared" si="1143"/>
        <v/>
      </c>
      <c r="LY73" s="33" t="str">
        <f t="shared" si="1144"/>
        <v/>
      </c>
      <c r="LZ73" s="33" t="str">
        <f t="shared" si="1145"/>
        <v/>
      </c>
      <c r="MA73" s="32"/>
      <c r="MB73" s="33" t="str">
        <f>IF(ISBLANK(MA73),"",VLOOKUP(MA73,role!A:E,2,FALSE))</f>
        <v/>
      </c>
      <c r="MC73" s="33" t="str">
        <f>IF(ISBLANK(MA73),"",VLOOKUP(MA73,role!A:E,3,FALSE))</f>
        <v/>
      </c>
      <c r="MD73" s="33" t="str">
        <f>IF(ISBLANK(MA73),"",VLOOKUP(MA73,role!A:E,4,FALSE))</f>
        <v/>
      </c>
      <c r="ME73" s="33" t="str">
        <f>IF(ISBLANK(MA73),"",VLOOKUP(MA73,role!A:E,5,FALSE))</f>
        <v/>
      </c>
      <c r="ML73" s="32"/>
      <c r="MM73" s="32"/>
      <c r="MN73" s="41"/>
      <c r="MO73" s="32"/>
      <c r="MP73" s="33" t="str">
        <f t="shared" si="1146"/>
        <v/>
      </c>
      <c r="MQ73" s="33" t="str">
        <f t="shared" si="1147"/>
        <v/>
      </c>
      <c r="MR73" s="33" t="str">
        <f t="shared" si="1148"/>
        <v/>
      </c>
      <c r="MS73" s="32"/>
      <c r="MT73" s="33" t="str">
        <f>IF(ISBLANK(MS73),"",VLOOKUP(MS73,role!A:E,2,FALSE))</f>
        <v/>
      </c>
      <c r="MU73" s="33" t="str">
        <f>IF(ISBLANK(MS73),"",VLOOKUP(MS73,role!A:E,3,FALSE))</f>
        <v/>
      </c>
      <c r="MV73" s="33" t="str">
        <f>IF(ISBLANK(MS73),"",VLOOKUP(MS73,role!A:E,4,FALSE))</f>
        <v/>
      </c>
      <c r="MW73" s="33" t="str">
        <f>IF(ISBLANK(MS73),"",VLOOKUP(MS73,role!A:E,5,FALSE))</f>
        <v/>
      </c>
      <c r="ND73" s="32"/>
      <c r="NE73" s="32"/>
      <c r="NF73" s="41"/>
      <c r="NG73" s="32"/>
      <c r="NH73" s="33" t="str">
        <f t="shared" si="1149"/>
        <v/>
      </c>
      <c r="NI73" s="33" t="str">
        <f t="shared" si="1150"/>
        <v/>
      </c>
      <c r="NJ73" s="33" t="str">
        <f t="shared" si="1151"/>
        <v/>
      </c>
      <c r="NK73" s="32"/>
      <c r="NL73" s="33" t="str">
        <f>IF(ISBLANK(NK73),"",VLOOKUP(NK73,role!A:E,2,FALSE))</f>
        <v/>
      </c>
      <c r="NM73" s="33" t="str">
        <f>IF(ISBLANK(NK73),"",VLOOKUP(NK73,role!A:E,3,FALSE))</f>
        <v/>
      </c>
      <c r="NN73" s="33" t="str">
        <f>IF(ISBLANK(NK73),"",VLOOKUP(NK73,role!A:E,4,FALSE))</f>
        <v/>
      </c>
      <c r="NO73" s="33" t="str">
        <f>IF(ISBLANK(NK73),"",VLOOKUP(NK73,role!A:E,5,FALSE))</f>
        <v/>
      </c>
      <c r="NV73" s="32"/>
      <c r="NW73" s="32"/>
      <c r="NX73" s="41"/>
      <c r="NY73" s="32"/>
      <c r="NZ73" s="33" t="str">
        <f t="shared" si="1152"/>
        <v/>
      </c>
      <c r="OA73" s="33" t="str">
        <f t="shared" si="1153"/>
        <v/>
      </c>
      <c r="OB73" s="33" t="str">
        <f t="shared" si="1154"/>
        <v/>
      </c>
      <c r="OC73" s="32"/>
      <c r="OD73" s="33" t="str">
        <f>IF(ISBLANK(OC73),"",VLOOKUP(OC73,role!A:E,2,FALSE))</f>
        <v/>
      </c>
      <c r="OE73" s="33" t="str">
        <f>IF(ISBLANK(OC73),"",VLOOKUP(OC73,role!A:E,3,FALSE))</f>
        <v/>
      </c>
      <c r="OF73" s="33" t="str">
        <f>IF(ISBLANK(OC73),"",VLOOKUP(OC73,role!A:E,4,FALSE))</f>
        <v/>
      </c>
      <c r="OG73" s="33" t="str">
        <f>IF(ISBLANK(OC73),"",VLOOKUP(OC73,role!A:E,5,FALSE))</f>
        <v/>
      </c>
      <c r="OR73" s="36" t="str">
        <f t="shared" si="1155"/>
        <v/>
      </c>
      <c r="OS73" s="33" t="str">
        <f t="shared" si="1156"/>
        <v/>
      </c>
      <c r="OT73" s="33" t="str">
        <f t="shared" si="1281"/>
        <v/>
      </c>
      <c r="OU73" s="33" t="str">
        <f t="shared" si="1282"/>
        <v/>
      </c>
      <c r="OV73" s="33" t="str">
        <f t="shared" si="1283"/>
        <v/>
      </c>
      <c r="OW73" s="33" t="str">
        <f t="shared" si="1284"/>
        <v/>
      </c>
      <c r="OY73" s="36" t="str">
        <f t="shared" si="1157"/>
        <v/>
      </c>
      <c r="OZ73" s="33" t="str">
        <f t="shared" si="1158"/>
        <v/>
      </c>
      <c r="PA73" s="33" t="str">
        <f t="shared" si="1159"/>
        <v/>
      </c>
      <c r="PB73" s="33" t="str">
        <f t="shared" si="1160"/>
        <v/>
      </c>
      <c r="PC73" s="33" t="str">
        <f t="shared" si="1161"/>
        <v/>
      </c>
      <c r="PD73" s="33" t="str">
        <f t="shared" si="1162"/>
        <v/>
      </c>
      <c r="PF73" s="36" t="str">
        <f t="shared" si="1163"/>
        <v/>
      </c>
      <c r="PG73" s="33" t="str">
        <f t="shared" si="1164"/>
        <v/>
      </c>
      <c r="PH73" s="33" t="str">
        <f t="shared" si="1165"/>
        <v/>
      </c>
      <c r="PI73" s="33" t="str">
        <f t="shared" si="1166"/>
        <v/>
      </c>
      <c r="PJ73" s="33" t="str">
        <f t="shared" si="1167"/>
        <v/>
      </c>
      <c r="PK73" s="33" t="str">
        <f t="shared" si="1168"/>
        <v/>
      </c>
      <c r="PM73" s="36" t="str">
        <f t="shared" si="1169"/>
        <v/>
      </c>
      <c r="PN73" s="33" t="str">
        <f t="shared" si="1170"/>
        <v/>
      </c>
      <c r="PO73" s="33" t="str">
        <f t="shared" si="1171"/>
        <v/>
      </c>
      <c r="PP73" s="33" t="str">
        <f t="shared" si="1172"/>
        <v/>
      </c>
      <c r="PQ73" s="33" t="str">
        <f t="shared" si="1173"/>
        <v/>
      </c>
      <c r="PR73" s="33" t="str">
        <f t="shared" si="1174"/>
        <v/>
      </c>
      <c r="PT73" s="36" t="str">
        <f t="shared" si="1175"/>
        <v/>
      </c>
      <c r="PU73" s="33" t="str">
        <f t="shared" si="1176"/>
        <v/>
      </c>
      <c r="PV73" s="33" t="str">
        <f t="shared" si="1177"/>
        <v/>
      </c>
      <c r="PW73" s="33" t="str">
        <f t="shared" si="1178"/>
        <v/>
      </c>
      <c r="PX73" s="33" t="str">
        <f t="shared" si="1179"/>
        <v/>
      </c>
      <c r="PY73" s="33" t="str">
        <f t="shared" si="1180"/>
        <v/>
      </c>
      <c r="QB73" s="36" t="str">
        <f t="shared" si="1181"/>
        <v/>
      </c>
      <c r="QC73" s="33" t="str">
        <f t="shared" si="1182"/>
        <v/>
      </c>
      <c r="QD73" s="33" t="str">
        <f t="shared" si="1183"/>
        <v/>
      </c>
      <c r="QE73" s="33" t="str">
        <f t="shared" si="1184"/>
        <v/>
      </c>
      <c r="QF73" s="33" t="str">
        <f t="shared" si="1185"/>
        <v/>
      </c>
      <c r="QG73" s="33" t="str">
        <f t="shared" si="1186"/>
        <v/>
      </c>
      <c r="QI73" s="36" t="str">
        <f t="shared" si="1187"/>
        <v/>
      </c>
      <c r="QJ73" s="33" t="str">
        <f t="shared" si="1188"/>
        <v/>
      </c>
      <c r="QK73" s="33" t="str">
        <f t="shared" si="1189"/>
        <v/>
      </c>
      <c r="QL73" s="33" t="str">
        <f t="shared" si="1190"/>
        <v/>
      </c>
      <c r="QM73" s="33" t="str">
        <f t="shared" si="1191"/>
        <v/>
      </c>
      <c r="QN73" s="33" t="str">
        <f t="shared" si="1192"/>
        <v/>
      </c>
      <c r="QP73" s="36" t="str">
        <f t="shared" si="1193"/>
        <v/>
      </c>
      <c r="QQ73" s="33" t="str">
        <f t="shared" si="1194"/>
        <v/>
      </c>
      <c r="QR73" s="33" t="str">
        <f t="shared" si="1195"/>
        <v/>
      </c>
      <c r="QS73" s="33" t="str">
        <f t="shared" si="1196"/>
        <v/>
      </c>
      <c r="QT73" s="33" t="str">
        <f t="shared" si="1197"/>
        <v/>
      </c>
      <c r="QU73" s="33" t="str">
        <f t="shared" si="1198"/>
        <v/>
      </c>
      <c r="QW73" s="36" t="str">
        <f t="shared" si="1199"/>
        <v/>
      </c>
      <c r="QX73" s="33" t="str">
        <f t="shared" si="1200"/>
        <v/>
      </c>
      <c r="QY73" s="33" t="str">
        <f t="shared" si="1201"/>
        <v/>
      </c>
      <c r="QZ73" s="33" t="str">
        <f t="shared" si="1202"/>
        <v/>
      </c>
      <c r="RA73" s="33" t="str">
        <f t="shared" si="1203"/>
        <v/>
      </c>
      <c r="RB73" s="33" t="str">
        <f t="shared" si="1204"/>
        <v/>
      </c>
      <c r="RD73" s="36" t="str">
        <f t="shared" si="1205"/>
        <v/>
      </c>
      <c r="RE73" s="33" t="str">
        <f t="shared" si="1206"/>
        <v/>
      </c>
      <c r="RF73" s="33" t="str">
        <f t="shared" si="1207"/>
        <v/>
      </c>
      <c r="RG73" s="33" t="str">
        <f t="shared" si="1208"/>
        <v/>
      </c>
      <c r="RH73" s="33" t="str">
        <f t="shared" si="1209"/>
        <v/>
      </c>
      <c r="RI73" s="33" t="str">
        <f t="shared" si="1210"/>
        <v/>
      </c>
      <c r="RM73" s="33" t="str">
        <f t="shared" si="1211"/>
        <v/>
      </c>
      <c r="RO73" s="33" t="str">
        <f t="shared" si="1212"/>
        <v/>
      </c>
      <c r="RQ73" s="33" t="str">
        <f t="shared" si="1213"/>
        <v/>
      </c>
      <c r="RS73" s="33" t="str">
        <f t="shared" si="1213"/>
        <v/>
      </c>
      <c r="RU73" s="33" t="str">
        <f t="shared" ref="RU73" si="1315">IF(ISBLANK(RT73),"","topic")</f>
        <v/>
      </c>
      <c r="RW73" s="33" t="str">
        <f t="shared" ref="RW73" si="1316">IF(ISBLANK(RV73),"","topic")</f>
        <v/>
      </c>
      <c r="RY73" s="33" t="str">
        <f t="shared" ref="RY73" si="1317">IF(ISBLANK(RX73),"","topic")</f>
        <v/>
      </c>
      <c r="SA73" s="33" t="str">
        <f t="shared" ref="SA73" si="1318">IF(ISBLANK(RZ73),"","topic")</f>
        <v/>
      </c>
      <c r="SC73" s="33" t="str">
        <f t="shared" ref="SC73" si="1319">IF(ISBLANK(SB73),"","topic")</f>
        <v/>
      </c>
      <c r="SE73" s="33" t="str">
        <f t="shared" ref="SE73" si="1320">IF(ISBLANK(SD73),"","topic")</f>
        <v/>
      </c>
      <c r="SG73" s="33" t="str">
        <f t="shared" ref="SG73" si="1321">IF(ISBLANK(SF73),"","topic")</f>
        <v/>
      </c>
      <c r="SJ73" s="33" t="str">
        <f t="shared" si="1221"/>
        <v/>
      </c>
      <c r="SL73" s="33" t="str">
        <f t="shared" si="1222"/>
        <v/>
      </c>
      <c r="SN73" s="33" t="str">
        <f t="shared" si="1223"/>
        <v/>
      </c>
      <c r="SP73" s="33" t="str">
        <f t="shared" si="1224"/>
        <v/>
      </c>
      <c r="SR73" s="33" t="str">
        <f t="shared" si="1225"/>
        <v/>
      </c>
      <c r="SU73" s="33" t="str">
        <f t="shared" si="1226"/>
        <v/>
      </c>
      <c r="SW73" s="33" t="str">
        <f t="shared" si="1226"/>
        <v/>
      </c>
      <c r="SY73" s="33" t="str">
        <f t="shared" si="1226"/>
        <v/>
      </c>
      <c r="TA73" s="33" t="str">
        <f t="shared" si="1226"/>
        <v/>
      </c>
      <c r="TC73" s="33" t="str">
        <f t="shared" si="1226"/>
        <v/>
      </c>
      <c r="TF73" s="33" t="str">
        <f t="shared" si="1227"/>
        <v/>
      </c>
      <c r="TH73" s="33" t="str">
        <f t="shared" si="1227"/>
        <v/>
      </c>
      <c r="TJ73" s="33" t="str">
        <f t="shared" ref="TJ73" si="1322">IF(ISBLANK(TI73),"","geographic")</f>
        <v/>
      </c>
      <c r="TL73" s="33" t="str">
        <f t="shared" ref="TL73" si="1323">IF(ISBLANK(TK73),"","geographic")</f>
        <v/>
      </c>
      <c r="TN73" s="33" t="str">
        <f t="shared" ref="TN73" si="1324">IF(ISBLANK(TM73),"","geographic")</f>
        <v/>
      </c>
      <c r="TQ73" s="33" t="str">
        <f t="shared" si="1231"/>
        <v/>
      </c>
      <c r="TS73" s="33" t="str">
        <f t="shared" si="1231"/>
        <v/>
      </c>
      <c r="TU73" s="33" t="str">
        <f t="shared" ref="TU73" si="1325">IF(ISBLANK(TT73),"","temporal")</f>
        <v/>
      </c>
      <c r="TW73" s="33" t="str">
        <f t="shared" ref="TW73" si="1326">IF(ISBLANK(TV73),"","temporal")</f>
        <v/>
      </c>
      <c r="TY73" s="33" t="str">
        <f t="shared" ref="TY73" si="1327">IF(ISBLANK(TX73),"","temporal")</f>
        <v/>
      </c>
      <c r="UA73" s="32"/>
      <c r="UB73" s="33" t="str">
        <f t="shared" si="1235"/>
        <v/>
      </c>
      <c r="UC73" s="33" t="str">
        <f t="shared" si="1236"/>
        <v/>
      </c>
      <c r="UD73" s="32"/>
      <c r="UE73" s="33" t="str">
        <f t="shared" si="1237"/>
        <v/>
      </c>
      <c r="UF73" s="33" t="str">
        <f t="shared" si="1314"/>
        <v/>
      </c>
      <c r="UG73" s="32"/>
      <c r="UH73" s="33" t="str">
        <f t="shared" si="1238"/>
        <v/>
      </c>
      <c r="UI73" s="33" t="str">
        <f t="shared" si="1239"/>
        <v/>
      </c>
      <c r="UJ73" s="32"/>
      <c r="UK73" s="33" t="str">
        <f t="shared" si="1240"/>
        <v/>
      </c>
      <c r="UL73" s="33" t="str">
        <f t="shared" si="1241"/>
        <v/>
      </c>
      <c r="UM73" s="32"/>
      <c r="UN73" s="33" t="str">
        <f t="shared" si="1242"/>
        <v/>
      </c>
      <c r="UO73" s="33" t="str">
        <f t="shared" si="1243"/>
        <v/>
      </c>
      <c r="UR73" s="36" t="str">
        <f t="shared" si="1244"/>
        <v/>
      </c>
      <c r="US73" s="36" t="str">
        <f t="shared" si="1064"/>
        <v/>
      </c>
      <c r="UU73" s="36" t="str">
        <f t="shared" si="1245"/>
        <v/>
      </c>
      <c r="UV73" s="36" t="str">
        <f t="shared" si="1065"/>
        <v/>
      </c>
      <c r="UX73" s="36" t="str">
        <f t="shared" si="1246"/>
        <v/>
      </c>
      <c r="UY73" s="36" t="str">
        <f t="shared" si="1066"/>
        <v/>
      </c>
      <c r="VA73" s="36" t="str">
        <f t="shared" si="1247"/>
        <v/>
      </c>
      <c r="VB73" s="36" t="str">
        <f t="shared" si="1067"/>
        <v/>
      </c>
      <c r="VD73" s="36" t="str">
        <f t="shared" si="1248"/>
        <v/>
      </c>
      <c r="VE73" s="36" t="str">
        <f t="shared" si="1068"/>
        <v/>
      </c>
      <c r="VH73" s="36" t="str">
        <f t="shared" si="1249"/>
        <v/>
      </c>
      <c r="VI73" s="36" t="str">
        <f t="shared" si="1069"/>
        <v/>
      </c>
      <c r="VK73" s="36" t="str">
        <f t="shared" si="1250"/>
        <v/>
      </c>
      <c r="VL73" s="36" t="str">
        <f t="shared" si="1070"/>
        <v/>
      </c>
      <c r="VN73" s="36" t="str">
        <f t="shared" si="1251"/>
        <v/>
      </c>
      <c r="VO73" s="36" t="str">
        <f t="shared" si="1071"/>
        <v/>
      </c>
      <c r="VQ73" s="36" t="str">
        <f t="shared" si="1252"/>
        <v/>
      </c>
      <c r="VR73" s="36" t="str">
        <f t="shared" si="1072"/>
        <v/>
      </c>
      <c r="VT73" s="36" t="str">
        <f t="shared" si="1253"/>
        <v/>
      </c>
      <c r="VU73" s="36" t="str">
        <f t="shared" si="1073"/>
        <v/>
      </c>
      <c r="VY73" s="33" t="str">
        <f t="shared" si="1298"/>
        <v/>
      </c>
      <c r="WB73" s="36" t="str">
        <f t="shared" si="1254"/>
        <v/>
      </c>
      <c r="WC73" s="33" t="str">
        <f t="shared" si="1255"/>
        <v/>
      </c>
      <c r="WD73" s="32"/>
      <c r="WE73" s="32"/>
      <c r="WF73" s="36" t="str">
        <f t="shared" si="1256"/>
        <v/>
      </c>
      <c r="WG73" s="33" t="str">
        <f t="shared" si="1257"/>
        <v/>
      </c>
      <c r="WH73" s="32"/>
      <c r="WI73" s="32"/>
      <c r="WJ73" s="36" t="str">
        <f t="shared" si="1258"/>
        <v/>
      </c>
      <c r="WK73" s="33" t="str">
        <f t="shared" si="1259"/>
        <v/>
      </c>
      <c r="WL73" s="32"/>
      <c r="WM73" s="32"/>
      <c r="WN73" s="36" t="str">
        <f t="shared" si="1260"/>
        <v/>
      </c>
      <c r="WO73" s="33" t="str">
        <f t="shared" si="1261"/>
        <v/>
      </c>
      <c r="WP73" s="33"/>
      <c r="WQ73" s="32"/>
      <c r="WR73" s="36" t="str">
        <f t="shared" si="1262"/>
        <v/>
      </c>
      <c r="WS73" s="33" t="str">
        <f t="shared" si="1263"/>
        <v/>
      </c>
      <c r="WU73" s="33" t="str">
        <f t="shared" si="1074"/>
        <v/>
      </c>
      <c r="WV73" s="33" t="str">
        <f t="shared" si="1075"/>
        <v/>
      </c>
      <c r="WW73" s="33" t="str">
        <f t="shared" si="1076"/>
        <v/>
      </c>
      <c r="WX73" s="33" t="str">
        <f t="shared" si="1077"/>
        <v/>
      </c>
      <c r="WY73" s="33" t="str">
        <f t="shared" si="1078"/>
        <v/>
      </c>
      <c r="WZ73" s="33" t="str">
        <f t="shared" si="1079"/>
        <v/>
      </c>
      <c r="XA73" s="33" t="str">
        <f t="shared" si="1080"/>
        <v/>
      </c>
      <c r="XB73" s="33" t="str">
        <f t="shared" si="1081"/>
        <v/>
      </c>
      <c r="XC73" s="33" t="str">
        <f t="shared" si="1082"/>
        <v/>
      </c>
    </row>
    <row r="74" spans="3:627" x14ac:dyDescent="0.35">
      <c r="C74" s="33" t="str">
        <f t="shared" si="1083"/>
        <v/>
      </c>
      <c r="E74" s="32" t="str">
        <f t="shared" si="1084"/>
        <v/>
      </c>
      <c r="F74" s="33" t="str">
        <f t="shared" si="1085"/>
        <v/>
      </c>
      <c r="G74" s="33" t="str">
        <f t="shared" si="1086"/>
        <v/>
      </c>
      <c r="J74" s="33" t="str">
        <f t="shared" si="1087"/>
        <v/>
      </c>
      <c r="K74" s="33" t="str">
        <f t="shared" si="1088"/>
        <v/>
      </c>
      <c r="L74" s="33" t="str">
        <f t="shared" si="1089"/>
        <v/>
      </c>
      <c r="N74" s="33" t="str">
        <f t="shared" si="1048"/>
        <v/>
      </c>
      <c r="O74" s="33" t="str">
        <f t="shared" si="1049"/>
        <v/>
      </c>
      <c r="Q74" s="33" t="str">
        <f t="shared" si="1090"/>
        <v/>
      </c>
      <c r="R74" s="33" t="str">
        <f t="shared" si="1091"/>
        <v/>
      </c>
      <c r="U74" s="33" t="str">
        <f t="shared" si="1092"/>
        <v/>
      </c>
      <c r="V74" s="33" t="str">
        <f t="shared" si="1093"/>
        <v/>
      </c>
      <c r="X74" s="32"/>
      <c r="Y74" s="33" t="str">
        <f>IF(ISBLANK(X74),"",VLOOKUP(X74,resource_type!A:C,3,FALSE))</f>
        <v/>
      </c>
      <c r="Z74" s="33" t="str">
        <f>IF(ISBLANK(X74),"",VLOOKUP(X74,resource_type!A:C,2,FALSE))</f>
        <v/>
      </c>
      <c r="AA74" s="33" t="str">
        <f t="shared" si="1094"/>
        <v/>
      </c>
      <c r="AB74" s="33" t="str">
        <f t="shared" si="1095"/>
        <v/>
      </c>
      <c r="AC74" s="32"/>
      <c r="AD74" s="33" t="str">
        <f>IF(ISBLANK(AC74),"",VLOOKUP(AC74,resource_type!A:C,3,FALSE))</f>
        <v/>
      </c>
      <c r="AE74" s="32"/>
      <c r="AF74" s="33" t="str">
        <f>IF(ISBLANK(AE74),"",VLOOKUP(AE74,resource_type!A:C,3,FALSE))</f>
        <v/>
      </c>
      <c r="AH74" s="32"/>
      <c r="AI74" s="33" t="str">
        <f t="shared" si="1096"/>
        <v/>
      </c>
      <c r="AJ74" s="32"/>
      <c r="AK74" s="33" t="str">
        <f t="shared" si="1097"/>
        <v/>
      </c>
      <c r="AL74" s="32"/>
      <c r="AM74" s="33" t="str">
        <f t="shared" si="1098"/>
        <v/>
      </c>
      <c r="AP74" s="36" t="str">
        <f t="shared" si="1299"/>
        <v/>
      </c>
      <c r="AQ74" s="36" t="str">
        <f t="shared" si="1300"/>
        <v/>
      </c>
      <c r="AT74" s="33" t="str">
        <f t="shared" si="1277"/>
        <v/>
      </c>
      <c r="AU74" s="33" t="str">
        <f t="shared" si="1099"/>
        <v/>
      </c>
      <c r="AV74" s="33" t="str">
        <f t="shared" si="1100"/>
        <v/>
      </c>
      <c r="AW74" s="32"/>
      <c r="AX74" s="33" t="str">
        <f>IF(ISBLANK(AW74),"",VLOOKUP(AW74,role!A:E,2,FALSE))</f>
        <v/>
      </c>
      <c r="AY74" s="33" t="str">
        <f>IF(ISBLANK(AW74),"",VLOOKUP(AW74,role!A:E,3,FALSE))</f>
        <v/>
      </c>
      <c r="AZ74" s="33" t="str">
        <f>IF(ISBLANK(AW74),"",VLOOKUP(AW74,role!A:E,4,FALSE))</f>
        <v/>
      </c>
      <c r="BA74" s="33" t="str">
        <f>IF(ISBLANK(AW74),"",VLOOKUP(AW74,role!A:E,5,FALSE))</f>
        <v/>
      </c>
      <c r="BL74" s="33" t="str">
        <f t="shared" si="1278"/>
        <v/>
      </c>
      <c r="BM74" s="33" t="str">
        <f t="shared" si="1279"/>
        <v/>
      </c>
      <c r="BN74" s="33" t="str">
        <f t="shared" si="1280"/>
        <v/>
      </c>
      <c r="BO74" s="32"/>
      <c r="BP74" s="33" t="str">
        <f>IF(ISBLANK(BO74),"",VLOOKUP(BO74,role!A:E,2,FALSE))</f>
        <v/>
      </c>
      <c r="BQ74" s="33" t="str">
        <f>IF(ISBLANK(BO74),"",VLOOKUP(BO74,role!A:E,3,FALSE))</f>
        <v/>
      </c>
      <c r="BR74" s="33" t="str">
        <f>IF(ISBLANK(BO74),"",VLOOKUP(BO74,role!A:E,4,FALSE))</f>
        <v/>
      </c>
      <c r="BS74" s="33" t="str">
        <f>IF(ISBLANK(BO74),"",VLOOKUP(BO74,role!A:E,5,FALSE))</f>
        <v/>
      </c>
      <c r="CD74" s="33" t="str">
        <f t="shared" si="1101"/>
        <v/>
      </c>
      <c r="CE74" s="33" t="str">
        <f t="shared" si="1102"/>
        <v/>
      </c>
      <c r="CF74" s="33" t="str">
        <f t="shared" si="1103"/>
        <v/>
      </c>
      <c r="CG74" s="32"/>
      <c r="CH74" s="33" t="str">
        <f>IF(ISBLANK(CG74),"",VLOOKUP(CG74,role!A:E,2,FALSE))</f>
        <v/>
      </c>
      <c r="CI74" s="33" t="str">
        <f>IF(ISBLANK(CG74),"",VLOOKUP(CG74,role!A:E,3,FALSE))</f>
        <v/>
      </c>
      <c r="CJ74" s="33" t="str">
        <f>IF(ISBLANK(CG74),"",VLOOKUP(CG74,role!A:E,4,FALSE))</f>
        <v/>
      </c>
      <c r="CK74" s="33" t="str">
        <f>IF(ISBLANK(CG74),"",VLOOKUP(CG74,role!A:E,5,FALSE))</f>
        <v/>
      </c>
      <c r="CR74" s="32"/>
      <c r="CS74" s="32"/>
      <c r="CT74" s="41"/>
      <c r="CU74" s="32"/>
      <c r="CV74" s="33" t="str">
        <f t="shared" si="1104"/>
        <v/>
      </c>
      <c r="CW74" s="33" t="str">
        <f t="shared" si="1105"/>
        <v/>
      </c>
      <c r="CX74" s="33" t="str">
        <f t="shared" si="1106"/>
        <v/>
      </c>
      <c r="CY74" s="32"/>
      <c r="CZ74" s="33" t="str">
        <f>IF(ISBLANK(CY74),"",VLOOKUP(CY74,role!A:E,2,FALSE))</f>
        <v/>
      </c>
      <c r="DA74" s="33" t="str">
        <f>IF(ISBLANK(CY74),"",VLOOKUP(CY74,role!A:E,3,FALSE))</f>
        <v/>
      </c>
      <c r="DB74" s="33" t="str">
        <f>IF(ISBLANK(CY74),"",VLOOKUP(CY74,role!A:E,4,FALSE))</f>
        <v/>
      </c>
      <c r="DC74" s="33" t="str">
        <f>IF(ISBLANK(CY74),"",VLOOKUP(CY74,role!A:E,5,FALSE))</f>
        <v/>
      </c>
      <c r="DJ74" s="32"/>
      <c r="DK74" s="32"/>
      <c r="DL74" s="41"/>
      <c r="DM74" s="32"/>
      <c r="DN74" s="33" t="str">
        <f t="shared" si="1107"/>
        <v/>
      </c>
      <c r="DO74" s="33" t="str">
        <f t="shared" si="1108"/>
        <v/>
      </c>
      <c r="DP74" s="33" t="str">
        <f t="shared" si="1109"/>
        <v/>
      </c>
      <c r="DQ74" s="32"/>
      <c r="DR74" s="33" t="str">
        <f>IF(ISBLANK(DQ74),"",VLOOKUP(DQ74,role!A:E,2,FALSE))</f>
        <v/>
      </c>
      <c r="DS74" s="33" t="str">
        <f>IF(ISBLANK(DQ74),"",VLOOKUP(DQ74,role!A:E,3,FALSE))</f>
        <v/>
      </c>
      <c r="DT74" s="33" t="str">
        <f>IF(ISBLANK(DQ74),"",VLOOKUP(DQ74,role!A:E,4,FALSE))</f>
        <v/>
      </c>
      <c r="DU74" s="33" t="str">
        <f>IF(ISBLANK(DQ74),"",VLOOKUP(DQ74,role!A:E,5,FALSE))</f>
        <v/>
      </c>
      <c r="EB74" s="32"/>
      <c r="EC74" s="32"/>
      <c r="ED74" s="34"/>
      <c r="EE74" s="32"/>
      <c r="EF74" s="32"/>
      <c r="EG74" s="33" t="str">
        <f t="shared" si="1110"/>
        <v/>
      </c>
      <c r="EH74" s="33" t="str">
        <f t="shared" si="1111"/>
        <v/>
      </c>
      <c r="EI74" s="33" t="str">
        <f t="shared" si="1112"/>
        <v/>
      </c>
      <c r="EJ74" s="32"/>
      <c r="EK74" s="33" t="str">
        <f>IF(ISBLANK(EJ74),"",VLOOKUP(EJ74,role!A:E,2,FALSE))</f>
        <v/>
      </c>
      <c r="EL74" s="33" t="str">
        <f>IF(ISBLANK(EJ74),"",VLOOKUP(EJ74,role!A:E,3,FALSE))</f>
        <v/>
      </c>
      <c r="EM74" s="33" t="str">
        <f>IF(ISBLANK(EJ74),"",VLOOKUP(EJ74,role!A:E,4,FALSE))</f>
        <v/>
      </c>
      <c r="EN74" s="33" t="str">
        <f>IF(ISBLANK(EJ74),"",VLOOKUP(EJ74,role!A:E,5,FALSE))</f>
        <v/>
      </c>
      <c r="EU74" s="32"/>
      <c r="EV74" s="32"/>
      <c r="EW74" s="41"/>
      <c r="EX74" s="32"/>
      <c r="EY74" s="33" t="str">
        <f t="shared" si="1113"/>
        <v/>
      </c>
      <c r="EZ74" s="33" t="str">
        <f t="shared" si="1114"/>
        <v/>
      </c>
      <c r="FA74" s="33" t="str">
        <f t="shared" si="1115"/>
        <v/>
      </c>
      <c r="FB74" s="32"/>
      <c r="FC74" s="33" t="str">
        <f>IF(ISBLANK(FB74),"",VLOOKUP(FB74,role!A:E,2,FALSE))</f>
        <v/>
      </c>
      <c r="FD74" s="33" t="str">
        <f>IF(ISBLANK(FB74),"",VLOOKUP(FB74,role!A:E,3,FALSE))</f>
        <v/>
      </c>
      <c r="FE74" s="33" t="str">
        <f>IF(ISBLANK(FB74),"",VLOOKUP(FB74,role!A:E,4,FALSE))</f>
        <v/>
      </c>
      <c r="FF74" s="33" t="str">
        <f>IF(ISBLANK(FB74),"",VLOOKUP(FB74,role!A:E,5,FALSE))</f>
        <v/>
      </c>
      <c r="FM74" s="32"/>
      <c r="FN74" s="32"/>
      <c r="FO74" s="41"/>
      <c r="FP74" s="32"/>
      <c r="FQ74" s="33" t="str">
        <f t="shared" si="1116"/>
        <v/>
      </c>
      <c r="FR74" s="33" t="str">
        <f t="shared" si="1117"/>
        <v/>
      </c>
      <c r="FS74" s="33" t="str">
        <f t="shared" si="1118"/>
        <v/>
      </c>
      <c r="FT74" s="32"/>
      <c r="FU74" s="33" t="str">
        <f>IF(ISBLANK(FT74),"",VLOOKUP(FT74,role!A:E,2,FALSE))</f>
        <v/>
      </c>
      <c r="FV74" s="33" t="str">
        <f>IF(ISBLANK(FT74),"",VLOOKUP(FT74,role!A:E,3,FALSE))</f>
        <v/>
      </c>
      <c r="FW74" s="33" t="str">
        <f>IF(ISBLANK(FT74),"",VLOOKUP(FT74,role!A:E,4,FALSE))</f>
        <v/>
      </c>
      <c r="FX74" s="33" t="str">
        <f>IF(ISBLANK(FT74),"",VLOOKUP(FT74,role!A:E,5,FALSE))</f>
        <v/>
      </c>
      <c r="GE74" s="32"/>
      <c r="GF74" s="32"/>
      <c r="GG74" s="41"/>
      <c r="GH74" s="32"/>
      <c r="GI74" s="33" t="str">
        <f t="shared" si="1119"/>
        <v/>
      </c>
      <c r="GJ74" s="33" t="str">
        <f t="shared" si="1120"/>
        <v/>
      </c>
      <c r="GK74" s="33" t="str">
        <f t="shared" si="1121"/>
        <v/>
      </c>
      <c r="GL74" s="32"/>
      <c r="GM74" s="33" t="str">
        <f>IF(ISBLANK(GL74),"",VLOOKUP(GL74,role!A:E,2,FALSE))</f>
        <v/>
      </c>
      <c r="GN74" s="33" t="str">
        <f>IF(ISBLANK(GL74),"",VLOOKUP(GL74,role!A:E,3,FALSE))</f>
        <v/>
      </c>
      <c r="GO74" s="33" t="str">
        <f>IF(ISBLANK(GL74),"",VLOOKUP(GL74,role!A:E,4,FALSE))</f>
        <v/>
      </c>
      <c r="GP74" s="33" t="str">
        <f>IF(ISBLANK(GL74),"",VLOOKUP(GL74,role!A:E,5,FALSE))</f>
        <v/>
      </c>
      <c r="GW74" s="32"/>
      <c r="GX74" s="32"/>
      <c r="GY74" s="41"/>
      <c r="GZ74" s="32"/>
      <c r="HA74" s="33" t="str">
        <f t="shared" si="1122"/>
        <v/>
      </c>
      <c r="HB74" s="33" t="str">
        <f t="shared" si="1123"/>
        <v/>
      </c>
      <c r="HC74" s="33" t="str">
        <f t="shared" si="1124"/>
        <v/>
      </c>
      <c r="HD74" s="32"/>
      <c r="HE74" s="33" t="str">
        <f>IF(ISBLANK(HD74),"",VLOOKUP(HD74,role!A:E,2,FALSE))</f>
        <v/>
      </c>
      <c r="HF74" s="33" t="str">
        <f>IF(ISBLANK(HD74),"",VLOOKUP(HD74,role!A:E,3,FALSE))</f>
        <v/>
      </c>
      <c r="HG74" s="33" t="str">
        <f>IF(ISBLANK(HD74),"",VLOOKUP(HD74,role!A:E,4,FALSE))</f>
        <v/>
      </c>
      <c r="HH74" s="33" t="str">
        <f>IF(ISBLANK(HD74),"",VLOOKUP(HD74,role!A:E,5,FALSE))</f>
        <v/>
      </c>
      <c r="HO74" s="32"/>
      <c r="HP74" s="32"/>
      <c r="HQ74" s="34"/>
      <c r="HR74" s="32"/>
      <c r="HS74" s="32"/>
      <c r="HT74" s="33" t="str">
        <f t="shared" si="1125"/>
        <v/>
      </c>
      <c r="HU74" s="33" t="str">
        <f t="shared" si="1126"/>
        <v/>
      </c>
      <c r="HV74" s="33" t="str">
        <f t="shared" si="1127"/>
        <v/>
      </c>
      <c r="HW74" s="32"/>
      <c r="HX74" s="33" t="str">
        <f>IF(ISBLANK(HW74),"",VLOOKUP(HW74,role!A:E,2,FALSE))</f>
        <v/>
      </c>
      <c r="HY74" s="33" t="str">
        <f>IF(ISBLANK(HW74),"",VLOOKUP(HW74,role!A:E,3,FALSE))</f>
        <v/>
      </c>
      <c r="HZ74" s="33" t="str">
        <f>IF(ISBLANK(HW74),"",VLOOKUP(HW74,role!A:E,4,FALSE))</f>
        <v/>
      </c>
      <c r="IA74" s="33" t="str">
        <f>IF(ISBLANK(HW74),"",VLOOKUP(HW74,role!A:E,5,FALSE))</f>
        <v/>
      </c>
      <c r="IH74" s="32"/>
      <c r="II74" s="32"/>
      <c r="IJ74" s="41"/>
      <c r="IK74" s="32"/>
      <c r="IL74" s="33" t="str">
        <f t="shared" si="1128"/>
        <v/>
      </c>
      <c r="IM74" s="33" t="str">
        <f t="shared" si="1129"/>
        <v/>
      </c>
      <c r="IN74" s="33" t="str">
        <f t="shared" si="1130"/>
        <v/>
      </c>
      <c r="IO74" s="32"/>
      <c r="IP74" s="33" t="str">
        <f>IF(ISBLANK(IO74),"",VLOOKUP(IO74,role!A:E,2,FALSE))</f>
        <v/>
      </c>
      <c r="IQ74" s="33" t="str">
        <f>IF(ISBLANK(IO74),"",VLOOKUP(IO74,role!A:E,3,FALSE))</f>
        <v/>
      </c>
      <c r="IR74" s="33" t="str">
        <f>IF(ISBLANK(IO74),"",VLOOKUP(IO74,role!A:E,4,FALSE))</f>
        <v/>
      </c>
      <c r="IS74" s="33" t="str">
        <f>IF(ISBLANK(IO74),"",VLOOKUP(IO74,role!A:E,5,FALSE))</f>
        <v/>
      </c>
      <c r="IZ74" s="32"/>
      <c r="JA74" s="32"/>
      <c r="JB74" s="41"/>
      <c r="JC74" s="32"/>
      <c r="JD74" s="33" t="str">
        <f t="shared" si="1131"/>
        <v/>
      </c>
      <c r="JE74" s="33" t="str">
        <f t="shared" si="1132"/>
        <v/>
      </c>
      <c r="JF74" s="33" t="str">
        <f t="shared" si="1133"/>
        <v/>
      </c>
      <c r="JG74" s="32"/>
      <c r="JH74" s="33" t="str">
        <f>IF(ISBLANK(JG74),"",VLOOKUP(JG74,role!A:E,2,FALSE))</f>
        <v/>
      </c>
      <c r="JI74" s="33" t="str">
        <f>IF(ISBLANK(JG74),"",VLOOKUP(JG74,role!A:E,3,FALSE))</f>
        <v/>
      </c>
      <c r="JJ74" s="33" t="str">
        <f>IF(ISBLANK(JG74),"",VLOOKUP(JG74,role!A:E,4,FALSE))</f>
        <v/>
      </c>
      <c r="JK74" s="33" t="str">
        <f>IF(ISBLANK(JG74),"",VLOOKUP(JG74,role!A:E,5,FALSE))</f>
        <v/>
      </c>
      <c r="JR74" s="32"/>
      <c r="JS74" s="32"/>
      <c r="JT74" s="41"/>
      <c r="JU74" s="32"/>
      <c r="JV74" s="33" t="str">
        <f t="shared" si="1134"/>
        <v/>
      </c>
      <c r="JW74" s="33" t="str">
        <f t="shared" si="1135"/>
        <v/>
      </c>
      <c r="JX74" s="33" t="str">
        <f t="shared" si="1136"/>
        <v/>
      </c>
      <c r="JY74" s="32"/>
      <c r="JZ74" s="33" t="str">
        <f>IF(ISBLANK(JY74),"",VLOOKUP(JY74,role!A:E,2,FALSE))</f>
        <v/>
      </c>
      <c r="KA74" s="33" t="str">
        <f>IF(ISBLANK(JY74),"",VLOOKUP(JY74,role!A:E,3,FALSE))</f>
        <v/>
      </c>
      <c r="KB74" s="33" t="str">
        <f>IF(ISBLANK(JY74),"",VLOOKUP(JY74,role!A:E,4,FALSE))</f>
        <v/>
      </c>
      <c r="KC74" s="33" t="str">
        <f>IF(ISBLANK(JY74),"",VLOOKUP(JY74,role!A:E,5,FALSE))</f>
        <v/>
      </c>
      <c r="KJ74" s="32"/>
      <c r="KK74" s="32"/>
      <c r="KL74" s="41"/>
      <c r="KM74" s="32"/>
      <c r="KN74" s="33" t="str">
        <f t="shared" si="1137"/>
        <v/>
      </c>
      <c r="KO74" s="33" t="str">
        <f t="shared" si="1138"/>
        <v/>
      </c>
      <c r="KP74" s="33" t="str">
        <f t="shared" si="1139"/>
        <v/>
      </c>
      <c r="KQ74" s="32"/>
      <c r="KR74" s="33" t="str">
        <f>IF(ISBLANK(KQ74),"",VLOOKUP(KQ74,role!A:E,2,FALSE))</f>
        <v/>
      </c>
      <c r="KS74" s="33" t="str">
        <f>IF(ISBLANK(KQ74),"",VLOOKUP(KQ74,role!A:E,3,FALSE))</f>
        <v/>
      </c>
      <c r="KT74" s="33" t="str">
        <f>IF(ISBLANK(KQ74),"",VLOOKUP(KQ74,role!A:E,4,FALSE))</f>
        <v/>
      </c>
      <c r="KU74" s="33" t="str">
        <f>IF(ISBLANK(KQ74),"",VLOOKUP(KQ74,role!A:E,5,FALSE))</f>
        <v/>
      </c>
      <c r="LB74" s="32"/>
      <c r="LC74" s="32"/>
      <c r="LD74" s="41"/>
      <c r="LE74" s="32"/>
      <c r="LF74" s="33" t="str">
        <f t="shared" si="1140"/>
        <v/>
      </c>
      <c r="LG74" s="33" t="str">
        <f t="shared" si="1141"/>
        <v/>
      </c>
      <c r="LH74" s="33" t="str">
        <f t="shared" si="1142"/>
        <v/>
      </c>
      <c r="LI74" s="32"/>
      <c r="LJ74" s="33" t="str">
        <f>IF(ISBLANK(LI74),"",VLOOKUP(LI74,role!A:E,2,FALSE))</f>
        <v/>
      </c>
      <c r="LK74" s="33" t="str">
        <f>IF(ISBLANK(LI74),"",VLOOKUP(LI74,role!A:E,3,FALSE))</f>
        <v/>
      </c>
      <c r="LL74" s="33" t="str">
        <f>IF(ISBLANK(LI74),"",VLOOKUP(LI74,role!A:E,4,FALSE))</f>
        <v/>
      </c>
      <c r="LM74" s="33" t="str">
        <f>IF(ISBLANK(LI74),"",VLOOKUP(LI74,role!A:E,5,FALSE))</f>
        <v/>
      </c>
      <c r="LT74" s="32"/>
      <c r="LU74" s="32"/>
      <c r="LV74" s="41"/>
      <c r="LW74" s="32"/>
      <c r="LX74" s="33" t="str">
        <f t="shared" si="1143"/>
        <v/>
      </c>
      <c r="LY74" s="33" t="str">
        <f t="shared" si="1144"/>
        <v/>
      </c>
      <c r="LZ74" s="33" t="str">
        <f t="shared" si="1145"/>
        <v/>
      </c>
      <c r="MA74" s="32"/>
      <c r="MB74" s="33" t="str">
        <f>IF(ISBLANK(MA74),"",VLOOKUP(MA74,role!A:E,2,FALSE))</f>
        <v/>
      </c>
      <c r="MC74" s="33" t="str">
        <f>IF(ISBLANK(MA74),"",VLOOKUP(MA74,role!A:E,3,FALSE))</f>
        <v/>
      </c>
      <c r="MD74" s="33" t="str">
        <f>IF(ISBLANK(MA74),"",VLOOKUP(MA74,role!A:E,4,FALSE))</f>
        <v/>
      </c>
      <c r="ME74" s="33" t="str">
        <f>IF(ISBLANK(MA74),"",VLOOKUP(MA74,role!A:E,5,FALSE))</f>
        <v/>
      </c>
      <c r="ML74" s="32"/>
      <c r="MM74" s="32"/>
      <c r="MN74" s="41"/>
      <c r="MO74" s="32"/>
      <c r="MP74" s="33" t="str">
        <f t="shared" si="1146"/>
        <v/>
      </c>
      <c r="MQ74" s="33" t="str">
        <f t="shared" si="1147"/>
        <v/>
      </c>
      <c r="MR74" s="33" t="str">
        <f t="shared" si="1148"/>
        <v/>
      </c>
      <c r="MS74" s="32"/>
      <c r="MT74" s="33" t="str">
        <f>IF(ISBLANK(MS74),"",VLOOKUP(MS74,role!A:E,2,FALSE))</f>
        <v/>
      </c>
      <c r="MU74" s="33" t="str">
        <f>IF(ISBLANK(MS74),"",VLOOKUP(MS74,role!A:E,3,FALSE))</f>
        <v/>
      </c>
      <c r="MV74" s="33" t="str">
        <f>IF(ISBLANK(MS74),"",VLOOKUP(MS74,role!A:E,4,FALSE))</f>
        <v/>
      </c>
      <c r="MW74" s="33" t="str">
        <f>IF(ISBLANK(MS74),"",VLOOKUP(MS74,role!A:E,5,FALSE))</f>
        <v/>
      </c>
      <c r="ND74" s="32"/>
      <c r="NE74" s="32"/>
      <c r="NF74" s="41"/>
      <c r="NG74" s="32"/>
      <c r="NH74" s="33" t="str">
        <f t="shared" si="1149"/>
        <v/>
      </c>
      <c r="NI74" s="33" t="str">
        <f t="shared" si="1150"/>
        <v/>
      </c>
      <c r="NJ74" s="33" t="str">
        <f t="shared" si="1151"/>
        <v/>
      </c>
      <c r="NK74" s="32"/>
      <c r="NL74" s="33" t="str">
        <f>IF(ISBLANK(NK74),"",VLOOKUP(NK74,role!A:E,2,FALSE))</f>
        <v/>
      </c>
      <c r="NM74" s="33" t="str">
        <f>IF(ISBLANK(NK74),"",VLOOKUP(NK74,role!A:E,3,FALSE))</f>
        <v/>
      </c>
      <c r="NN74" s="33" t="str">
        <f>IF(ISBLANK(NK74),"",VLOOKUP(NK74,role!A:E,4,FALSE))</f>
        <v/>
      </c>
      <c r="NO74" s="33" t="str">
        <f>IF(ISBLANK(NK74),"",VLOOKUP(NK74,role!A:E,5,FALSE))</f>
        <v/>
      </c>
      <c r="NV74" s="32"/>
      <c r="NW74" s="32"/>
      <c r="NX74" s="41"/>
      <c r="NY74" s="32"/>
      <c r="NZ74" s="33" t="str">
        <f t="shared" si="1152"/>
        <v/>
      </c>
      <c r="OA74" s="33" t="str">
        <f t="shared" si="1153"/>
        <v/>
      </c>
      <c r="OB74" s="33" t="str">
        <f t="shared" si="1154"/>
        <v/>
      </c>
      <c r="OC74" s="32"/>
      <c r="OD74" s="33" t="str">
        <f>IF(ISBLANK(OC74),"",VLOOKUP(OC74,role!A:E,2,FALSE))</f>
        <v/>
      </c>
      <c r="OE74" s="33" t="str">
        <f>IF(ISBLANK(OC74),"",VLOOKUP(OC74,role!A:E,3,FALSE))</f>
        <v/>
      </c>
      <c r="OF74" s="33" t="str">
        <f>IF(ISBLANK(OC74),"",VLOOKUP(OC74,role!A:E,4,FALSE))</f>
        <v/>
      </c>
      <c r="OG74" s="33" t="str">
        <f>IF(ISBLANK(OC74),"",VLOOKUP(OC74,role!A:E,5,FALSE))</f>
        <v/>
      </c>
      <c r="OR74" s="36" t="str">
        <f t="shared" si="1155"/>
        <v/>
      </c>
      <c r="OS74" s="33" t="str">
        <f t="shared" si="1156"/>
        <v/>
      </c>
      <c r="OT74" s="33" t="str">
        <f t="shared" si="1281"/>
        <v/>
      </c>
      <c r="OU74" s="33" t="str">
        <f t="shared" si="1282"/>
        <v/>
      </c>
      <c r="OV74" s="33" t="str">
        <f t="shared" si="1283"/>
        <v/>
      </c>
      <c r="OW74" s="33" t="str">
        <f t="shared" si="1284"/>
        <v/>
      </c>
      <c r="OY74" s="36" t="str">
        <f t="shared" si="1157"/>
        <v/>
      </c>
      <c r="OZ74" s="33" t="str">
        <f t="shared" si="1158"/>
        <v/>
      </c>
      <c r="PA74" s="33" t="str">
        <f t="shared" si="1159"/>
        <v/>
      </c>
      <c r="PB74" s="33" t="str">
        <f t="shared" si="1160"/>
        <v/>
      </c>
      <c r="PC74" s="33" t="str">
        <f t="shared" si="1161"/>
        <v/>
      </c>
      <c r="PD74" s="33" t="str">
        <f t="shared" si="1162"/>
        <v/>
      </c>
      <c r="PF74" s="36" t="str">
        <f t="shared" si="1163"/>
        <v/>
      </c>
      <c r="PG74" s="33" t="str">
        <f t="shared" si="1164"/>
        <v/>
      </c>
      <c r="PH74" s="33" t="str">
        <f t="shared" si="1165"/>
        <v/>
      </c>
      <c r="PI74" s="33" t="str">
        <f t="shared" si="1166"/>
        <v/>
      </c>
      <c r="PJ74" s="33" t="str">
        <f t="shared" si="1167"/>
        <v/>
      </c>
      <c r="PK74" s="33" t="str">
        <f t="shared" si="1168"/>
        <v/>
      </c>
      <c r="PM74" s="36" t="str">
        <f t="shared" si="1169"/>
        <v/>
      </c>
      <c r="PN74" s="33" t="str">
        <f t="shared" si="1170"/>
        <v/>
      </c>
      <c r="PO74" s="33" t="str">
        <f t="shared" si="1171"/>
        <v/>
      </c>
      <c r="PP74" s="33" t="str">
        <f t="shared" si="1172"/>
        <v/>
      </c>
      <c r="PQ74" s="33" t="str">
        <f t="shared" si="1173"/>
        <v/>
      </c>
      <c r="PR74" s="33" t="str">
        <f t="shared" si="1174"/>
        <v/>
      </c>
      <c r="PT74" s="36" t="str">
        <f t="shared" si="1175"/>
        <v/>
      </c>
      <c r="PU74" s="33" t="str">
        <f t="shared" si="1176"/>
        <v/>
      </c>
      <c r="PV74" s="33" t="str">
        <f t="shared" si="1177"/>
        <v/>
      </c>
      <c r="PW74" s="33" t="str">
        <f t="shared" si="1178"/>
        <v/>
      </c>
      <c r="PX74" s="33" t="str">
        <f t="shared" si="1179"/>
        <v/>
      </c>
      <c r="PY74" s="33" t="str">
        <f t="shared" si="1180"/>
        <v/>
      </c>
      <c r="QB74" s="36" t="str">
        <f t="shared" si="1181"/>
        <v/>
      </c>
      <c r="QC74" s="33" t="str">
        <f t="shared" si="1182"/>
        <v/>
      </c>
      <c r="QD74" s="33" t="str">
        <f t="shared" si="1183"/>
        <v/>
      </c>
      <c r="QE74" s="33" t="str">
        <f t="shared" si="1184"/>
        <v/>
      </c>
      <c r="QF74" s="33" t="str">
        <f t="shared" si="1185"/>
        <v/>
      </c>
      <c r="QG74" s="33" t="str">
        <f t="shared" si="1186"/>
        <v/>
      </c>
      <c r="QI74" s="36" t="str">
        <f t="shared" si="1187"/>
        <v/>
      </c>
      <c r="QJ74" s="33" t="str">
        <f t="shared" si="1188"/>
        <v/>
      </c>
      <c r="QK74" s="33" t="str">
        <f t="shared" si="1189"/>
        <v/>
      </c>
      <c r="QL74" s="33" t="str">
        <f t="shared" si="1190"/>
        <v/>
      </c>
      <c r="QM74" s="33" t="str">
        <f t="shared" si="1191"/>
        <v/>
      </c>
      <c r="QN74" s="33" t="str">
        <f t="shared" si="1192"/>
        <v/>
      </c>
      <c r="QP74" s="36" t="str">
        <f t="shared" si="1193"/>
        <v/>
      </c>
      <c r="QQ74" s="33" t="str">
        <f t="shared" si="1194"/>
        <v/>
      </c>
      <c r="QR74" s="33" t="str">
        <f t="shared" si="1195"/>
        <v/>
      </c>
      <c r="QS74" s="33" t="str">
        <f t="shared" si="1196"/>
        <v/>
      </c>
      <c r="QT74" s="33" t="str">
        <f t="shared" si="1197"/>
        <v/>
      </c>
      <c r="QU74" s="33" t="str">
        <f t="shared" si="1198"/>
        <v/>
      </c>
      <c r="QW74" s="36" t="str">
        <f t="shared" si="1199"/>
        <v/>
      </c>
      <c r="QX74" s="33" t="str">
        <f t="shared" si="1200"/>
        <v/>
      </c>
      <c r="QY74" s="33" t="str">
        <f t="shared" si="1201"/>
        <v/>
      </c>
      <c r="QZ74" s="33" t="str">
        <f t="shared" si="1202"/>
        <v/>
      </c>
      <c r="RA74" s="33" t="str">
        <f t="shared" si="1203"/>
        <v/>
      </c>
      <c r="RB74" s="33" t="str">
        <f t="shared" si="1204"/>
        <v/>
      </c>
      <c r="RD74" s="36" t="str">
        <f t="shared" si="1205"/>
        <v/>
      </c>
      <c r="RE74" s="33" t="str">
        <f t="shared" si="1206"/>
        <v/>
      </c>
      <c r="RF74" s="33" t="str">
        <f t="shared" si="1207"/>
        <v/>
      </c>
      <c r="RG74" s="33" t="str">
        <f t="shared" si="1208"/>
        <v/>
      </c>
      <c r="RH74" s="33" t="str">
        <f t="shared" si="1209"/>
        <v/>
      </c>
      <c r="RI74" s="33" t="str">
        <f t="shared" si="1210"/>
        <v/>
      </c>
      <c r="RM74" s="33" t="str">
        <f t="shared" si="1211"/>
        <v/>
      </c>
      <c r="RO74" s="33" t="str">
        <f t="shared" si="1212"/>
        <v/>
      </c>
      <c r="RQ74" s="33" t="str">
        <f t="shared" si="1213"/>
        <v/>
      </c>
      <c r="RS74" s="33" t="str">
        <f t="shared" si="1213"/>
        <v/>
      </c>
      <c r="RU74" s="33" t="str">
        <f t="shared" ref="RU74" si="1328">IF(ISBLANK(RT74),"","topic")</f>
        <v/>
      </c>
      <c r="RW74" s="33" t="str">
        <f t="shared" ref="RW74" si="1329">IF(ISBLANK(RV74),"","topic")</f>
        <v/>
      </c>
      <c r="RY74" s="33" t="str">
        <f t="shared" ref="RY74" si="1330">IF(ISBLANK(RX74),"","topic")</f>
        <v/>
      </c>
      <c r="SA74" s="33" t="str">
        <f t="shared" ref="SA74" si="1331">IF(ISBLANK(RZ74),"","topic")</f>
        <v/>
      </c>
      <c r="SC74" s="33" t="str">
        <f t="shared" ref="SC74" si="1332">IF(ISBLANK(SB74),"","topic")</f>
        <v/>
      </c>
      <c r="SE74" s="33" t="str">
        <f t="shared" ref="SE74" si="1333">IF(ISBLANK(SD74),"","topic")</f>
        <v/>
      </c>
      <c r="SG74" s="33" t="str">
        <f t="shared" ref="SG74" si="1334">IF(ISBLANK(SF74),"","topic")</f>
        <v/>
      </c>
      <c r="SJ74" s="33" t="str">
        <f t="shared" si="1221"/>
        <v/>
      </c>
      <c r="SL74" s="33" t="str">
        <f t="shared" si="1222"/>
        <v/>
      </c>
      <c r="SN74" s="33" t="str">
        <f t="shared" si="1223"/>
        <v/>
      </c>
      <c r="SP74" s="33" t="str">
        <f t="shared" si="1224"/>
        <v/>
      </c>
      <c r="SR74" s="33" t="str">
        <f t="shared" si="1225"/>
        <v/>
      </c>
      <c r="SU74" s="33" t="str">
        <f t="shared" si="1226"/>
        <v/>
      </c>
      <c r="SW74" s="33" t="str">
        <f t="shared" si="1226"/>
        <v/>
      </c>
      <c r="SY74" s="33" t="str">
        <f t="shared" si="1226"/>
        <v/>
      </c>
      <c r="TA74" s="33" t="str">
        <f t="shared" si="1226"/>
        <v/>
      </c>
      <c r="TC74" s="33" t="str">
        <f t="shared" si="1226"/>
        <v/>
      </c>
      <c r="TF74" s="33" t="str">
        <f t="shared" si="1227"/>
        <v/>
      </c>
      <c r="TH74" s="33" t="str">
        <f t="shared" si="1227"/>
        <v/>
      </c>
      <c r="TJ74" s="33" t="str">
        <f t="shared" ref="TJ74" si="1335">IF(ISBLANK(TI74),"","geographic")</f>
        <v/>
      </c>
      <c r="TL74" s="33" t="str">
        <f t="shared" ref="TL74" si="1336">IF(ISBLANK(TK74),"","geographic")</f>
        <v/>
      </c>
      <c r="TN74" s="33" t="str">
        <f t="shared" ref="TN74" si="1337">IF(ISBLANK(TM74),"","geographic")</f>
        <v/>
      </c>
      <c r="TQ74" s="33" t="str">
        <f t="shared" si="1231"/>
        <v/>
      </c>
      <c r="TS74" s="33" t="str">
        <f t="shared" si="1231"/>
        <v/>
      </c>
      <c r="TU74" s="33" t="str">
        <f t="shared" ref="TU74" si="1338">IF(ISBLANK(TT74),"","temporal")</f>
        <v/>
      </c>
      <c r="TW74" s="33" t="str">
        <f t="shared" ref="TW74" si="1339">IF(ISBLANK(TV74),"","temporal")</f>
        <v/>
      </c>
      <c r="TY74" s="33" t="str">
        <f t="shared" ref="TY74" si="1340">IF(ISBLANK(TX74),"","temporal")</f>
        <v/>
      </c>
      <c r="UA74" s="32"/>
      <c r="UB74" s="33" t="str">
        <f t="shared" si="1235"/>
        <v/>
      </c>
      <c r="UC74" s="33" t="str">
        <f t="shared" si="1236"/>
        <v/>
      </c>
      <c r="UD74" s="32"/>
      <c r="UE74" s="33" t="str">
        <f t="shared" si="1237"/>
        <v/>
      </c>
      <c r="UF74" s="33" t="str">
        <f t="shared" si="1314"/>
        <v/>
      </c>
      <c r="UG74" s="32"/>
      <c r="UH74" s="33" t="str">
        <f t="shared" si="1238"/>
        <v/>
      </c>
      <c r="UI74" s="33" t="str">
        <f t="shared" si="1239"/>
        <v/>
      </c>
      <c r="UJ74" s="32"/>
      <c r="UK74" s="33" t="str">
        <f t="shared" si="1240"/>
        <v/>
      </c>
      <c r="UL74" s="33" t="str">
        <f t="shared" si="1241"/>
        <v/>
      </c>
      <c r="UM74" s="32"/>
      <c r="UN74" s="33" t="str">
        <f t="shared" si="1242"/>
        <v/>
      </c>
      <c r="UO74" s="33" t="str">
        <f t="shared" si="1243"/>
        <v/>
      </c>
      <c r="UR74" s="36" t="str">
        <f t="shared" si="1244"/>
        <v/>
      </c>
      <c r="US74" s="36" t="str">
        <f t="shared" si="1064"/>
        <v/>
      </c>
      <c r="UU74" s="36" t="str">
        <f t="shared" si="1245"/>
        <v/>
      </c>
      <c r="UV74" s="36" t="str">
        <f t="shared" si="1065"/>
        <v/>
      </c>
      <c r="UX74" s="36" t="str">
        <f t="shared" si="1246"/>
        <v/>
      </c>
      <c r="UY74" s="36" t="str">
        <f t="shared" si="1066"/>
        <v/>
      </c>
      <c r="VA74" s="36" t="str">
        <f t="shared" si="1247"/>
        <v/>
      </c>
      <c r="VB74" s="36" t="str">
        <f t="shared" si="1067"/>
        <v/>
      </c>
      <c r="VD74" s="36" t="str">
        <f t="shared" si="1248"/>
        <v/>
      </c>
      <c r="VE74" s="36" t="str">
        <f t="shared" si="1068"/>
        <v/>
      </c>
      <c r="VH74" s="36" t="str">
        <f t="shared" si="1249"/>
        <v/>
      </c>
      <c r="VI74" s="36" t="str">
        <f t="shared" si="1069"/>
        <v/>
      </c>
      <c r="VK74" s="36" t="str">
        <f t="shared" si="1250"/>
        <v/>
      </c>
      <c r="VL74" s="36" t="str">
        <f t="shared" si="1070"/>
        <v/>
      </c>
      <c r="VN74" s="36" t="str">
        <f t="shared" si="1251"/>
        <v/>
      </c>
      <c r="VO74" s="36" t="str">
        <f t="shared" si="1071"/>
        <v/>
      </c>
      <c r="VQ74" s="36" t="str">
        <f t="shared" si="1252"/>
        <v/>
      </c>
      <c r="VR74" s="36" t="str">
        <f t="shared" si="1072"/>
        <v/>
      </c>
      <c r="VT74" s="36" t="str">
        <f t="shared" si="1253"/>
        <v/>
      </c>
      <c r="VU74" s="36" t="str">
        <f t="shared" si="1073"/>
        <v/>
      </c>
      <c r="VY74" s="33" t="str">
        <f t="shared" si="1298"/>
        <v/>
      </c>
      <c r="WB74" s="36" t="str">
        <f t="shared" si="1254"/>
        <v/>
      </c>
      <c r="WC74" s="33" t="str">
        <f t="shared" si="1255"/>
        <v/>
      </c>
      <c r="WD74" s="32"/>
      <c r="WE74" s="32"/>
      <c r="WF74" s="36" t="str">
        <f t="shared" si="1256"/>
        <v/>
      </c>
      <c r="WG74" s="33" t="str">
        <f t="shared" si="1257"/>
        <v/>
      </c>
      <c r="WH74" s="32"/>
      <c r="WI74" s="32"/>
      <c r="WJ74" s="36" t="str">
        <f t="shared" si="1258"/>
        <v/>
      </c>
      <c r="WK74" s="33" t="str">
        <f t="shared" si="1259"/>
        <v/>
      </c>
      <c r="WL74" s="32"/>
      <c r="WM74" s="32"/>
      <c r="WN74" s="36" t="str">
        <f t="shared" si="1260"/>
        <v/>
      </c>
      <c r="WO74" s="33" t="str">
        <f t="shared" si="1261"/>
        <v/>
      </c>
      <c r="WP74" s="33"/>
      <c r="WQ74" s="32"/>
      <c r="WR74" s="36" t="str">
        <f t="shared" si="1262"/>
        <v/>
      </c>
      <c r="WS74" s="33" t="str">
        <f t="shared" si="1263"/>
        <v/>
      </c>
      <c r="WU74" s="33" t="str">
        <f t="shared" si="1074"/>
        <v/>
      </c>
      <c r="WV74" s="33" t="str">
        <f t="shared" si="1075"/>
        <v/>
      </c>
      <c r="WW74" s="33" t="str">
        <f t="shared" si="1076"/>
        <v/>
      </c>
      <c r="WX74" s="33" t="str">
        <f t="shared" si="1077"/>
        <v/>
      </c>
      <c r="WY74" s="33" t="str">
        <f t="shared" si="1078"/>
        <v/>
      </c>
      <c r="WZ74" s="33" t="str">
        <f t="shared" si="1079"/>
        <v/>
      </c>
      <c r="XA74" s="33" t="str">
        <f t="shared" si="1080"/>
        <v/>
      </c>
      <c r="XB74" s="33" t="str">
        <f t="shared" si="1081"/>
        <v/>
      </c>
      <c r="XC74" s="33" t="str">
        <f t="shared" si="1082"/>
        <v/>
      </c>
    </row>
    <row r="75" spans="3:627" x14ac:dyDescent="0.35">
      <c r="C75" s="33" t="str">
        <f t="shared" si="1083"/>
        <v/>
      </c>
      <c r="E75" s="32" t="str">
        <f t="shared" si="1084"/>
        <v/>
      </c>
      <c r="F75" s="33" t="str">
        <f t="shared" si="1085"/>
        <v/>
      </c>
      <c r="G75" s="33" t="str">
        <f t="shared" si="1086"/>
        <v/>
      </c>
      <c r="J75" s="33" t="str">
        <f t="shared" si="1087"/>
        <v/>
      </c>
      <c r="K75" s="33" t="str">
        <f t="shared" si="1088"/>
        <v/>
      </c>
      <c r="L75" s="33" t="str">
        <f t="shared" si="1089"/>
        <v/>
      </c>
      <c r="N75" s="33" t="str">
        <f t="shared" si="1048"/>
        <v/>
      </c>
      <c r="O75" s="33" t="str">
        <f t="shared" si="1049"/>
        <v/>
      </c>
      <c r="Q75" s="33" t="str">
        <f t="shared" si="1090"/>
        <v/>
      </c>
      <c r="R75" s="33" t="str">
        <f t="shared" si="1091"/>
        <v/>
      </c>
      <c r="U75" s="33" t="str">
        <f t="shared" si="1092"/>
        <v/>
      </c>
      <c r="V75" s="33" t="str">
        <f t="shared" si="1093"/>
        <v/>
      </c>
      <c r="X75" s="32"/>
      <c r="Y75" s="33" t="str">
        <f>IF(ISBLANK(X75),"",VLOOKUP(X75,resource_type!A:C,3,FALSE))</f>
        <v/>
      </c>
      <c r="Z75" s="33" t="str">
        <f>IF(ISBLANK(X75),"",VLOOKUP(X75,resource_type!A:C,2,FALSE))</f>
        <v/>
      </c>
      <c r="AA75" s="33" t="str">
        <f t="shared" si="1094"/>
        <v/>
      </c>
      <c r="AB75" s="33" t="str">
        <f t="shared" si="1095"/>
        <v/>
      </c>
      <c r="AC75" s="32"/>
      <c r="AD75" s="33" t="str">
        <f>IF(ISBLANK(AC75),"",VLOOKUP(AC75,resource_type!A:C,3,FALSE))</f>
        <v/>
      </c>
      <c r="AE75" s="32"/>
      <c r="AF75" s="33" t="str">
        <f>IF(ISBLANK(AE75),"",VLOOKUP(AE75,resource_type!A:C,3,FALSE))</f>
        <v/>
      </c>
      <c r="AH75" s="32"/>
      <c r="AI75" s="33" t="str">
        <f t="shared" si="1096"/>
        <v/>
      </c>
      <c r="AJ75" s="32"/>
      <c r="AK75" s="33" t="str">
        <f t="shared" si="1097"/>
        <v/>
      </c>
      <c r="AL75" s="32"/>
      <c r="AM75" s="33" t="str">
        <f t="shared" si="1098"/>
        <v/>
      </c>
      <c r="AP75" s="36" t="str">
        <f t="shared" si="1299"/>
        <v/>
      </c>
      <c r="AQ75" s="36" t="str">
        <f t="shared" si="1300"/>
        <v/>
      </c>
      <c r="AT75" s="33" t="str">
        <f t="shared" si="1277"/>
        <v/>
      </c>
      <c r="AU75" s="33" t="str">
        <f t="shared" si="1099"/>
        <v/>
      </c>
      <c r="AV75" s="33" t="str">
        <f t="shared" si="1100"/>
        <v/>
      </c>
      <c r="AW75" s="32"/>
      <c r="AX75" s="33" t="str">
        <f>IF(ISBLANK(AW75),"",VLOOKUP(AW75,role!A:E,2,FALSE))</f>
        <v/>
      </c>
      <c r="AY75" s="33" t="str">
        <f>IF(ISBLANK(AW75),"",VLOOKUP(AW75,role!A:E,3,FALSE))</f>
        <v/>
      </c>
      <c r="AZ75" s="33" t="str">
        <f>IF(ISBLANK(AW75),"",VLOOKUP(AW75,role!A:E,4,FALSE))</f>
        <v/>
      </c>
      <c r="BA75" s="33" t="str">
        <f>IF(ISBLANK(AW75),"",VLOOKUP(AW75,role!A:E,5,FALSE))</f>
        <v/>
      </c>
      <c r="BL75" s="33" t="str">
        <f t="shared" si="1278"/>
        <v/>
      </c>
      <c r="BM75" s="33" t="str">
        <f t="shared" si="1279"/>
        <v/>
      </c>
      <c r="BN75" s="33" t="str">
        <f t="shared" si="1280"/>
        <v/>
      </c>
      <c r="BO75" s="32"/>
      <c r="BP75" s="33" t="str">
        <f>IF(ISBLANK(BO75),"",VLOOKUP(BO75,role!A:E,2,FALSE))</f>
        <v/>
      </c>
      <c r="BQ75" s="33" t="str">
        <f>IF(ISBLANK(BO75),"",VLOOKUP(BO75,role!A:E,3,FALSE))</f>
        <v/>
      </c>
      <c r="BR75" s="33" t="str">
        <f>IF(ISBLANK(BO75),"",VLOOKUP(BO75,role!A:E,4,FALSE))</f>
        <v/>
      </c>
      <c r="BS75" s="33" t="str">
        <f>IF(ISBLANK(BO75),"",VLOOKUP(BO75,role!A:E,5,FALSE))</f>
        <v/>
      </c>
      <c r="CD75" s="33" t="str">
        <f t="shared" si="1101"/>
        <v/>
      </c>
      <c r="CE75" s="33" t="str">
        <f t="shared" si="1102"/>
        <v/>
      </c>
      <c r="CF75" s="33" t="str">
        <f t="shared" si="1103"/>
        <v/>
      </c>
      <c r="CG75" s="32"/>
      <c r="CH75" s="33" t="str">
        <f>IF(ISBLANK(CG75),"",VLOOKUP(CG75,role!A:E,2,FALSE))</f>
        <v/>
      </c>
      <c r="CI75" s="33" t="str">
        <f>IF(ISBLANK(CG75),"",VLOOKUP(CG75,role!A:E,3,FALSE))</f>
        <v/>
      </c>
      <c r="CJ75" s="33" t="str">
        <f>IF(ISBLANK(CG75),"",VLOOKUP(CG75,role!A:E,4,FALSE))</f>
        <v/>
      </c>
      <c r="CK75" s="33" t="str">
        <f>IF(ISBLANK(CG75),"",VLOOKUP(CG75,role!A:E,5,FALSE))</f>
        <v/>
      </c>
      <c r="CR75" s="32"/>
      <c r="CS75" s="32"/>
      <c r="CT75" s="41"/>
      <c r="CU75" s="32"/>
      <c r="CV75" s="33" t="str">
        <f t="shared" si="1104"/>
        <v/>
      </c>
      <c r="CW75" s="33" t="str">
        <f t="shared" si="1105"/>
        <v/>
      </c>
      <c r="CX75" s="33" t="str">
        <f t="shared" si="1106"/>
        <v/>
      </c>
      <c r="CY75" s="32"/>
      <c r="CZ75" s="33" t="str">
        <f>IF(ISBLANK(CY75),"",VLOOKUP(CY75,role!A:E,2,FALSE))</f>
        <v/>
      </c>
      <c r="DA75" s="33" t="str">
        <f>IF(ISBLANK(CY75),"",VLOOKUP(CY75,role!A:E,3,FALSE))</f>
        <v/>
      </c>
      <c r="DB75" s="33" t="str">
        <f>IF(ISBLANK(CY75),"",VLOOKUP(CY75,role!A:E,4,FALSE))</f>
        <v/>
      </c>
      <c r="DC75" s="33" t="str">
        <f>IF(ISBLANK(CY75),"",VLOOKUP(CY75,role!A:E,5,FALSE))</f>
        <v/>
      </c>
      <c r="DJ75" s="32"/>
      <c r="DK75" s="32"/>
      <c r="DL75" s="41"/>
      <c r="DM75" s="32"/>
      <c r="DN75" s="33" t="str">
        <f t="shared" si="1107"/>
        <v/>
      </c>
      <c r="DO75" s="33" t="str">
        <f t="shared" si="1108"/>
        <v/>
      </c>
      <c r="DP75" s="33" t="str">
        <f t="shared" si="1109"/>
        <v/>
      </c>
      <c r="DQ75" s="32"/>
      <c r="DR75" s="33" t="str">
        <f>IF(ISBLANK(DQ75),"",VLOOKUP(DQ75,role!A:E,2,FALSE))</f>
        <v/>
      </c>
      <c r="DS75" s="33" t="str">
        <f>IF(ISBLANK(DQ75),"",VLOOKUP(DQ75,role!A:E,3,FALSE))</f>
        <v/>
      </c>
      <c r="DT75" s="33" t="str">
        <f>IF(ISBLANK(DQ75),"",VLOOKUP(DQ75,role!A:E,4,FALSE))</f>
        <v/>
      </c>
      <c r="DU75" s="33" t="str">
        <f>IF(ISBLANK(DQ75),"",VLOOKUP(DQ75,role!A:E,5,FALSE))</f>
        <v/>
      </c>
      <c r="EB75" s="32"/>
      <c r="EC75" s="32"/>
      <c r="ED75" s="34"/>
      <c r="EE75" s="32"/>
      <c r="EF75" s="32"/>
      <c r="EG75" s="33" t="str">
        <f t="shared" si="1110"/>
        <v/>
      </c>
      <c r="EH75" s="33" t="str">
        <f t="shared" si="1111"/>
        <v/>
      </c>
      <c r="EI75" s="33" t="str">
        <f t="shared" si="1112"/>
        <v/>
      </c>
      <c r="EJ75" s="32"/>
      <c r="EK75" s="33" t="str">
        <f>IF(ISBLANK(EJ75),"",VLOOKUP(EJ75,role!A:E,2,FALSE))</f>
        <v/>
      </c>
      <c r="EL75" s="33" t="str">
        <f>IF(ISBLANK(EJ75),"",VLOOKUP(EJ75,role!A:E,3,FALSE))</f>
        <v/>
      </c>
      <c r="EM75" s="33" t="str">
        <f>IF(ISBLANK(EJ75),"",VLOOKUP(EJ75,role!A:E,4,FALSE))</f>
        <v/>
      </c>
      <c r="EN75" s="33" t="str">
        <f>IF(ISBLANK(EJ75),"",VLOOKUP(EJ75,role!A:E,5,FALSE))</f>
        <v/>
      </c>
      <c r="EU75" s="32"/>
      <c r="EV75" s="32"/>
      <c r="EW75" s="41"/>
      <c r="EX75" s="32"/>
      <c r="EY75" s="33" t="str">
        <f t="shared" si="1113"/>
        <v/>
      </c>
      <c r="EZ75" s="33" t="str">
        <f t="shared" si="1114"/>
        <v/>
      </c>
      <c r="FA75" s="33" t="str">
        <f t="shared" si="1115"/>
        <v/>
      </c>
      <c r="FB75" s="32"/>
      <c r="FC75" s="33" t="str">
        <f>IF(ISBLANK(FB75),"",VLOOKUP(FB75,role!A:E,2,FALSE))</f>
        <v/>
      </c>
      <c r="FD75" s="33" t="str">
        <f>IF(ISBLANK(FB75),"",VLOOKUP(FB75,role!A:E,3,FALSE))</f>
        <v/>
      </c>
      <c r="FE75" s="33" t="str">
        <f>IF(ISBLANK(FB75),"",VLOOKUP(FB75,role!A:E,4,FALSE))</f>
        <v/>
      </c>
      <c r="FF75" s="33" t="str">
        <f>IF(ISBLANK(FB75),"",VLOOKUP(FB75,role!A:E,5,FALSE))</f>
        <v/>
      </c>
      <c r="FM75" s="32"/>
      <c r="FN75" s="32"/>
      <c r="FO75" s="41"/>
      <c r="FP75" s="32"/>
      <c r="FQ75" s="33" t="str">
        <f t="shared" si="1116"/>
        <v/>
      </c>
      <c r="FR75" s="33" t="str">
        <f t="shared" si="1117"/>
        <v/>
      </c>
      <c r="FS75" s="33" t="str">
        <f t="shared" si="1118"/>
        <v/>
      </c>
      <c r="FT75" s="32"/>
      <c r="FU75" s="33" t="str">
        <f>IF(ISBLANK(FT75),"",VLOOKUP(FT75,role!A:E,2,FALSE))</f>
        <v/>
      </c>
      <c r="FV75" s="33" t="str">
        <f>IF(ISBLANK(FT75),"",VLOOKUP(FT75,role!A:E,3,FALSE))</f>
        <v/>
      </c>
      <c r="FW75" s="33" t="str">
        <f>IF(ISBLANK(FT75),"",VLOOKUP(FT75,role!A:E,4,FALSE))</f>
        <v/>
      </c>
      <c r="FX75" s="33" t="str">
        <f>IF(ISBLANK(FT75),"",VLOOKUP(FT75,role!A:E,5,FALSE))</f>
        <v/>
      </c>
      <c r="GE75" s="32"/>
      <c r="GF75" s="32"/>
      <c r="GG75" s="41"/>
      <c r="GH75" s="32"/>
      <c r="GI75" s="33" t="str">
        <f t="shared" si="1119"/>
        <v/>
      </c>
      <c r="GJ75" s="33" t="str">
        <f t="shared" si="1120"/>
        <v/>
      </c>
      <c r="GK75" s="33" t="str">
        <f t="shared" si="1121"/>
        <v/>
      </c>
      <c r="GL75" s="32"/>
      <c r="GM75" s="33" t="str">
        <f>IF(ISBLANK(GL75),"",VLOOKUP(GL75,role!A:E,2,FALSE))</f>
        <v/>
      </c>
      <c r="GN75" s="33" t="str">
        <f>IF(ISBLANK(GL75),"",VLOOKUP(GL75,role!A:E,3,FALSE))</f>
        <v/>
      </c>
      <c r="GO75" s="33" t="str">
        <f>IF(ISBLANK(GL75),"",VLOOKUP(GL75,role!A:E,4,FALSE))</f>
        <v/>
      </c>
      <c r="GP75" s="33" t="str">
        <f>IF(ISBLANK(GL75),"",VLOOKUP(GL75,role!A:E,5,FALSE))</f>
        <v/>
      </c>
      <c r="GW75" s="32"/>
      <c r="GX75" s="32"/>
      <c r="GY75" s="41"/>
      <c r="GZ75" s="32"/>
      <c r="HA75" s="33" t="str">
        <f t="shared" si="1122"/>
        <v/>
      </c>
      <c r="HB75" s="33" t="str">
        <f t="shared" si="1123"/>
        <v/>
      </c>
      <c r="HC75" s="33" t="str">
        <f t="shared" si="1124"/>
        <v/>
      </c>
      <c r="HD75" s="32"/>
      <c r="HE75" s="33" t="str">
        <f>IF(ISBLANK(HD75),"",VLOOKUP(HD75,role!A:E,2,FALSE))</f>
        <v/>
      </c>
      <c r="HF75" s="33" t="str">
        <f>IF(ISBLANK(HD75),"",VLOOKUP(HD75,role!A:E,3,FALSE))</f>
        <v/>
      </c>
      <c r="HG75" s="33" t="str">
        <f>IF(ISBLANK(HD75),"",VLOOKUP(HD75,role!A:E,4,FALSE))</f>
        <v/>
      </c>
      <c r="HH75" s="33" t="str">
        <f>IF(ISBLANK(HD75),"",VLOOKUP(HD75,role!A:E,5,FALSE))</f>
        <v/>
      </c>
      <c r="HO75" s="32"/>
      <c r="HP75" s="32"/>
      <c r="HQ75" s="34"/>
      <c r="HR75" s="32"/>
      <c r="HS75" s="32"/>
      <c r="HT75" s="33" t="str">
        <f t="shared" si="1125"/>
        <v/>
      </c>
      <c r="HU75" s="33" t="str">
        <f t="shared" si="1126"/>
        <v/>
      </c>
      <c r="HV75" s="33" t="str">
        <f t="shared" si="1127"/>
        <v/>
      </c>
      <c r="HW75" s="32"/>
      <c r="HX75" s="33" t="str">
        <f>IF(ISBLANK(HW75),"",VLOOKUP(HW75,role!A:E,2,FALSE))</f>
        <v/>
      </c>
      <c r="HY75" s="33" t="str">
        <f>IF(ISBLANK(HW75),"",VLOOKUP(HW75,role!A:E,3,FALSE))</f>
        <v/>
      </c>
      <c r="HZ75" s="33" t="str">
        <f>IF(ISBLANK(HW75),"",VLOOKUP(HW75,role!A:E,4,FALSE))</f>
        <v/>
      </c>
      <c r="IA75" s="33" t="str">
        <f>IF(ISBLANK(HW75),"",VLOOKUP(HW75,role!A:E,5,FALSE))</f>
        <v/>
      </c>
      <c r="IH75" s="32"/>
      <c r="II75" s="32"/>
      <c r="IJ75" s="41"/>
      <c r="IK75" s="32"/>
      <c r="IL75" s="33" t="str">
        <f t="shared" si="1128"/>
        <v/>
      </c>
      <c r="IM75" s="33" t="str">
        <f t="shared" si="1129"/>
        <v/>
      </c>
      <c r="IN75" s="33" t="str">
        <f t="shared" si="1130"/>
        <v/>
      </c>
      <c r="IO75" s="32"/>
      <c r="IP75" s="33" t="str">
        <f>IF(ISBLANK(IO75),"",VLOOKUP(IO75,role!A:E,2,FALSE))</f>
        <v/>
      </c>
      <c r="IQ75" s="33" t="str">
        <f>IF(ISBLANK(IO75),"",VLOOKUP(IO75,role!A:E,3,FALSE))</f>
        <v/>
      </c>
      <c r="IR75" s="33" t="str">
        <f>IF(ISBLANK(IO75),"",VLOOKUP(IO75,role!A:E,4,FALSE))</f>
        <v/>
      </c>
      <c r="IS75" s="33" t="str">
        <f>IF(ISBLANK(IO75),"",VLOOKUP(IO75,role!A:E,5,FALSE))</f>
        <v/>
      </c>
      <c r="IZ75" s="32"/>
      <c r="JA75" s="32"/>
      <c r="JB75" s="41"/>
      <c r="JC75" s="32"/>
      <c r="JD75" s="33" t="str">
        <f t="shared" si="1131"/>
        <v/>
      </c>
      <c r="JE75" s="33" t="str">
        <f t="shared" si="1132"/>
        <v/>
      </c>
      <c r="JF75" s="33" t="str">
        <f t="shared" si="1133"/>
        <v/>
      </c>
      <c r="JG75" s="32"/>
      <c r="JH75" s="33" t="str">
        <f>IF(ISBLANK(JG75),"",VLOOKUP(JG75,role!A:E,2,FALSE))</f>
        <v/>
      </c>
      <c r="JI75" s="33" t="str">
        <f>IF(ISBLANK(JG75),"",VLOOKUP(JG75,role!A:E,3,FALSE))</f>
        <v/>
      </c>
      <c r="JJ75" s="33" t="str">
        <f>IF(ISBLANK(JG75),"",VLOOKUP(JG75,role!A:E,4,FALSE))</f>
        <v/>
      </c>
      <c r="JK75" s="33" t="str">
        <f>IF(ISBLANK(JG75),"",VLOOKUP(JG75,role!A:E,5,FALSE))</f>
        <v/>
      </c>
      <c r="JR75" s="32"/>
      <c r="JS75" s="32"/>
      <c r="JT75" s="41"/>
      <c r="JU75" s="32"/>
      <c r="JV75" s="33" t="str">
        <f t="shared" si="1134"/>
        <v/>
      </c>
      <c r="JW75" s="33" t="str">
        <f t="shared" si="1135"/>
        <v/>
      </c>
      <c r="JX75" s="33" t="str">
        <f t="shared" si="1136"/>
        <v/>
      </c>
      <c r="JY75" s="32"/>
      <c r="JZ75" s="33" t="str">
        <f>IF(ISBLANK(JY75),"",VLOOKUP(JY75,role!A:E,2,FALSE))</f>
        <v/>
      </c>
      <c r="KA75" s="33" t="str">
        <f>IF(ISBLANK(JY75),"",VLOOKUP(JY75,role!A:E,3,FALSE))</f>
        <v/>
      </c>
      <c r="KB75" s="33" t="str">
        <f>IF(ISBLANK(JY75),"",VLOOKUP(JY75,role!A:E,4,FALSE))</f>
        <v/>
      </c>
      <c r="KC75" s="33" t="str">
        <f>IF(ISBLANK(JY75),"",VLOOKUP(JY75,role!A:E,5,FALSE))</f>
        <v/>
      </c>
      <c r="KJ75" s="32"/>
      <c r="KK75" s="32"/>
      <c r="KL75" s="41"/>
      <c r="KM75" s="32"/>
      <c r="KN75" s="33" t="str">
        <f t="shared" si="1137"/>
        <v/>
      </c>
      <c r="KO75" s="33" t="str">
        <f t="shared" si="1138"/>
        <v/>
      </c>
      <c r="KP75" s="33" t="str">
        <f t="shared" si="1139"/>
        <v/>
      </c>
      <c r="KQ75" s="32"/>
      <c r="KR75" s="33" t="str">
        <f>IF(ISBLANK(KQ75),"",VLOOKUP(KQ75,role!A:E,2,FALSE))</f>
        <v/>
      </c>
      <c r="KS75" s="33" t="str">
        <f>IF(ISBLANK(KQ75),"",VLOOKUP(KQ75,role!A:E,3,FALSE))</f>
        <v/>
      </c>
      <c r="KT75" s="33" t="str">
        <f>IF(ISBLANK(KQ75),"",VLOOKUP(KQ75,role!A:E,4,FALSE))</f>
        <v/>
      </c>
      <c r="KU75" s="33" t="str">
        <f>IF(ISBLANK(KQ75),"",VLOOKUP(KQ75,role!A:E,5,FALSE))</f>
        <v/>
      </c>
      <c r="LB75" s="32"/>
      <c r="LC75" s="32"/>
      <c r="LD75" s="41"/>
      <c r="LE75" s="32"/>
      <c r="LF75" s="33" t="str">
        <f t="shared" si="1140"/>
        <v/>
      </c>
      <c r="LG75" s="33" t="str">
        <f t="shared" si="1141"/>
        <v/>
      </c>
      <c r="LH75" s="33" t="str">
        <f t="shared" si="1142"/>
        <v/>
      </c>
      <c r="LI75" s="32"/>
      <c r="LJ75" s="33" t="str">
        <f>IF(ISBLANK(LI75),"",VLOOKUP(LI75,role!A:E,2,FALSE))</f>
        <v/>
      </c>
      <c r="LK75" s="33" t="str">
        <f>IF(ISBLANK(LI75),"",VLOOKUP(LI75,role!A:E,3,FALSE))</f>
        <v/>
      </c>
      <c r="LL75" s="33" t="str">
        <f>IF(ISBLANK(LI75),"",VLOOKUP(LI75,role!A:E,4,FALSE))</f>
        <v/>
      </c>
      <c r="LM75" s="33" t="str">
        <f>IF(ISBLANK(LI75),"",VLOOKUP(LI75,role!A:E,5,FALSE))</f>
        <v/>
      </c>
      <c r="LT75" s="32"/>
      <c r="LU75" s="32"/>
      <c r="LV75" s="41"/>
      <c r="LW75" s="32"/>
      <c r="LX75" s="33" t="str">
        <f t="shared" si="1143"/>
        <v/>
      </c>
      <c r="LY75" s="33" t="str">
        <f t="shared" si="1144"/>
        <v/>
      </c>
      <c r="LZ75" s="33" t="str">
        <f t="shared" si="1145"/>
        <v/>
      </c>
      <c r="MA75" s="32"/>
      <c r="MB75" s="33" t="str">
        <f>IF(ISBLANK(MA75),"",VLOOKUP(MA75,role!A:E,2,FALSE))</f>
        <v/>
      </c>
      <c r="MC75" s="33" t="str">
        <f>IF(ISBLANK(MA75),"",VLOOKUP(MA75,role!A:E,3,FALSE))</f>
        <v/>
      </c>
      <c r="MD75" s="33" t="str">
        <f>IF(ISBLANK(MA75),"",VLOOKUP(MA75,role!A:E,4,FALSE))</f>
        <v/>
      </c>
      <c r="ME75" s="33" t="str">
        <f>IF(ISBLANK(MA75),"",VLOOKUP(MA75,role!A:E,5,FALSE))</f>
        <v/>
      </c>
      <c r="ML75" s="32"/>
      <c r="MM75" s="32"/>
      <c r="MN75" s="41"/>
      <c r="MO75" s="32"/>
      <c r="MP75" s="33" t="str">
        <f t="shared" si="1146"/>
        <v/>
      </c>
      <c r="MQ75" s="33" t="str">
        <f t="shared" si="1147"/>
        <v/>
      </c>
      <c r="MR75" s="33" t="str">
        <f t="shared" si="1148"/>
        <v/>
      </c>
      <c r="MS75" s="32"/>
      <c r="MT75" s="33" t="str">
        <f>IF(ISBLANK(MS75),"",VLOOKUP(MS75,role!A:E,2,FALSE))</f>
        <v/>
      </c>
      <c r="MU75" s="33" t="str">
        <f>IF(ISBLANK(MS75),"",VLOOKUP(MS75,role!A:E,3,FALSE))</f>
        <v/>
      </c>
      <c r="MV75" s="33" t="str">
        <f>IF(ISBLANK(MS75),"",VLOOKUP(MS75,role!A:E,4,FALSE))</f>
        <v/>
      </c>
      <c r="MW75" s="33" t="str">
        <f>IF(ISBLANK(MS75),"",VLOOKUP(MS75,role!A:E,5,FALSE))</f>
        <v/>
      </c>
      <c r="ND75" s="32"/>
      <c r="NE75" s="32"/>
      <c r="NF75" s="41"/>
      <c r="NG75" s="32"/>
      <c r="NH75" s="33" t="str">
        <f t="shared" si="1149"/>
        <v/>
      </c>
      <c r="NI75" s="33" t="str">
        <f t="shared" si="1150"/>
        <v/>
      </c>
      <c r="NJ75" s="33" t="str">
        <f t="shared" si="1151"/>
        <v/>
      </c>
      <c r="NK75" s="32"/>
      <c r="NL75" s="33" t="str">
        <f>IF(ISBLANK(NK75),"",VLOOKUP(NK75,role!A:E,2,FALSE))</f>
        <v/>
      </c>
      <c r="NM75" s="33" t="str">
        <f>IF(ISBLANK(NK75),"",VLOOKUP(NK75,role!A:E,3,FALSE))</f>
        <v/>
      </c>
      <c r="NN75" s="33" t="str">
        <f>IF(ISBLANK(NK75),"",VLOOKUP(NK75,role!A:E,4,FALSE))</f>
        <v/>
      </c>
      <c r="NO75" s="33" t="str">
        <f>IF(ISBLANK(NK75),"",VLOOKUP(NK75,role!A:E,5,FALSE))</f>
        <v/>
      </c>
      <c r="NV75" s="32"/>
      <c r="NW75" s="32"/>
      <c r="NX75" s="41"/>
      <c r="NY75" s="32"/>
      <c r="NZ75" s="33" t="str">
        <f t="shared" si="1152"/>
        <v/>
      </c>
      <c r="OA75" s="33" t="str">
        <f t="shared" si="1153"/>
        <v/>
      </c>
      <c r="OB75" s="33" t="str">
        <f t="shared" si="1154"/>
        <v/>
      </c>
      <c r="OC75" s="32"/>
      <c r="OD75" s="33" t="str">
        <f>IF(ISBLANK(OC75),"",VLOOKUP(OC75,role!A:E,2,FALSE))</f>
        <v/>
      </c>
      <c r="OE75" s="33" t="str">
        <f>IF(ISBLANK(OC75),"",VLOOKUP(OC75,role!A:E,3,FALSE))</f>
        <v/>
      </c>
      <c r="OF75" s="33" t="str">
        <f>IF(ISBLANK(OC75),"",VLOOKUP(OC75,role!A:E,4,FALSE))</f>
        <v/>
      </c>
      <c r="OG75" s="33" t="str">
        <f>IF(ISBLANK(OC75),"",VLOOKUP(OC75,role!A:E,5,FALSE))</f>
        <v/>
      </c>
      <c r="OR75" s="36" t="str">
        <f t="shared" si="1155"/>
        <v/>
      </c>
      <c r="OS75" s="33" t="str">
        <f t="shared" si="1156"/>
        <v/>
      </c>
      <c r="OT75" s="33" t="str">
        <f t="shared" si="1281"/>
        <v/>
      </c>
      <c r="OU75" s="33" t="str">
        <f t="shared" si="1282"/>
        <v/>
      </c>
      <c r="OV75" s="33" t="str">
        <f t="shared" si="1283"/>
        <v/>
      </c>
      <c r="OW75" s="33" t="str">
        <f t="shared" si="1284"/>
        <v/>
      </c>
      <c r="OY75" s="36" t="str">
        <f t="shared" si="1157"/>
        <v/>
      </c>
      <c r="OZ75" s="33" t="str">
        <f t="shared" si="1158"/>
        <v/>
      </c>
      <c r="PA75" s="33" t="str">
        <f t="shared" si="1159"/>
        <v/>
      </c>
      <c r="PB75" s="33" t="str">
        <f t="shared" si="1160"/>
        <v/>
      </c>
      <c r="PC75" s="33" t="str">
        <f t="shared" si="1161"/>
        <v/>
      </c>
      <c r="PD75" s="33" t="str">
        <f t="shared" si="1162"/>
        <v/>
      </c>
      <c r="PF75" s="36" t="str">
        <f t="shared" si="1163"/>
        <v/>
      </c>
      <c r="PG75" s="33" t="str">
        <f t="shared" si="1164"/>
        <v/>
      </c>
      <c r="PH75" s="33" t="str">
        <f t="shared" si="1165"/>
        <v/>
      </c>
      <c r="PI75" s="33" t="str">
        <f t="shared" si="1166"/>
        <v/>
      </c>
      <c r="PJ75" s="33" t="str">
        <f t="shared" si="1167"/>
        <v/>
      </c>
      <c r="PK75" s="33" t="str">
        <f t="shared" si="1168"/>
        <v/>
      </c>
      <c r="PM75" s="36" t="str">
        <f t="shared" si="1169"/>
        <v/>
      </c>
      <c r="PN75" s="33" t="str">
        <f t="shared" si="1170"/>
        <v/>
      </c>
      <c r="PO75" s="33" t="str">
        <f t="shared" si="1171"/>
        <v/>
      </c>
      <c r="PP75" s="33" t="str">
        <f t="shared" si="1172"/>
        <v/>
      </c>
      <c r="PQ75" s="33" t="str">
        <f t="shared" si="1173"/>
        <v/>
      </c>
      <c r="PR75" s="33" t="str">
        <f t="shared" si="1174"/>
        <v/>
      </c>
      <c r="PT75" s="36" t="str">
        <f t="shared" si="1175"/>
        <v/>
      </c>
      <c r="PU75" s="33" t="str">
        <f t="shared" si="1176"/>
        <v/>
      </c>
      <c r="PV75" s="33" t="str">
        <f t="shared" si="1177"/>
        <v/>
      </c>
      <c r="PW75" s="33" t="str">
        <f t="shared" si="1178"/>
        <v/>
      </c>
      <c r="PX75" s="33" t="str">
        <f t="shared" si="1179"/>
        <v/>
      </c>
      <c r="PY75" s="33" t="str">
        <f t="shared" si="1180"/>
        <v/>
      </c>
      <c r="QB75" s="36" t="str">
        <f t="shared" si="1181"/>
        <v/>
      </c>
      <c r="QC75" s="33" t="str">
        <f t="shared" si="1182"/>
        <v/>
      </c>
      <c r="QD75" s="33" t="str">
        <f t="shared" si="1183"/>
        <v/>
      </c>
      <c r="QE75" s="33" t="str">
        <f t="shared" si="1184"/>
        <v/>
      </c>
      <c r="QF75" s="33" t="str">
        <f t="shared" si="1185"/>
        <v/>
      </c>
      <c r="QG75" s="33" t="str">
        <f t="shared" si="1186"/>
        <v/>
      </c>
      <c r="QI75" s="36" t="str">
        <f t="shared" si="1187"/>
        <v/>
      </c>
      <c r="QJ75" s="33" t="str">
        <f t="shared" si="1188"/>
        <v/>
      </c>
      <c r="QK75" s="33" t="str">
        <f t="shared" si="1189"/>
        <v/>
      </c>
      <c r="QL75" s="33" t="str">
        <f t="shared" si="1190"/>
        <v/>
      </c>
      <c r="QM75" s="33" t="str">
        <f t="shared" si="1191"/>
        <v/>
      </c>
      <c r="QN75" s="33" t="str">
        <f t="shared" si="1192"/>
        <v/>
      </c>
      <c r="QP75" s="36" t="str">
        <f t="shared" si="1193"/>
        <v/>
      </c>
      <c r="QQ75" s="33" t="str">
        <f t="shared" si="1194"/>
        <v/>
      </c>
      <c r="QR75" s="33" t="str">
        <f t="shared" si="1195"/>
        <v/>
      </c>
      <c r="QS75" s="33" t="str">
        <f t="shared" si="1196"/>
        <v/>
      </c>
      <c r="QT75" s="33" t="str">
        <f t="shared" si="1197"/>
        <v/>
      </c>
      <c r="QU75" s="33" t="str">
        <f t="shared" si="1198"/>
        <v/>
      </c>
      <c r="QW75" s="36" t="str">
        <f t="shared" si="1199"/>
        <v/>
      </c>
      <c r="QX75" s="33" t="str">
        <f t="shared" si="1200"/>
        <v/>
      </c>
      <c r="QY75" s="33" t="str">
        <f t="shared" si="1201"/>
        <v/>
      </c>
      <c r="QZ75" s="33" t="str">
        <f t="shared" si="1202"/>
        <v/>
      </c>
      <c r="RA75" s="33" t="str">
        <f t="shared" si="1203"/>
        <v/>
      </c>
      <c r="RB75" s="33" t="str">
        <f t="shared" si="1204"/>
        <v/>
      </c>
      <c r="RD75" s="36" t="str">
        <f t="shared" si="1205"/>
        <v/>
      </c>
      <c r="RE75" s="33" t="str">
        <f t="shared" si="1206"/>
        <v/>
      </c>
      <c r="RF75" s="33" t="str">
        <f t="shared" si="1207"/>
        <v/>
      </c>
      <c r="RG75" s="33" t="str">
        <f t="shared" si="1208"/>
        <v/>
      </c>
      <c r="RH75" s="33" t="str">
        <f t="shared" si="1209"/>
        <v/>
      </c>
      <c r="RI75" s="33" t="str">
        <f t="shared" si="1210"/>
        <v/>
      </c>
      <c r="RM75" s="33" t="str">
        <f t="shared" si="1211"/>
        <v/>
      </c>
      <c r="RO75" s="33" t="str">
        <f t="shared" si="1212"/>
        <v/>
      </c>
      <c r="RQ75" s="33" t="str">
        <f t="shared" si="1213"/>
        <v/>
      </c>
      <c r="RS75" s="33" t="str">
        <f t="shared" si="1213"/>
        <v/>
      </c>
      <c r="RU75" s="33" t="str">
        <f t="shared" ref="RU75" si="1341">IF(ISBLANK(RT75),"","topic")</f>
        <v/>
      </c>
      <c r="RW75" s="33" t="str">
        <f t="shared" ref="RW75" si="1342">IF(ISBLANK(RV75),"","topic")</f>
        <v/>
      </c>
      <c r="RY75" s="33" t="str">
        <f t="shared" ref="RY75" si="1343">IF(ISBLANK(RX75),"","topic")</f>
        <v/>
      </c>
      <c r="SA75" s="33" t="str">
        <f t="shared" ref="SA75" si="1344">IF(ISBLANK(RZ75),"","topic")</f>
        <v/>
      </c>
      <c r="SC75" s="33" t="str">
        <f t="shared" ref="SC75" si="1345">IF(ISBLANK(SB75),"","topic")</f>
        <v/>
      </c>
      <c r="SE75" s="33" t="str">
        <f t="shared" ref="SE75" si="1346">IF(ISBLANK(SD75),"","topic")</f>
        <v/>
      </c>
      <c r="SG75" s="33" t="str">
        <f t="shared" ref="SG75" si="1347">IF(ISBLANK(SF75),"","topic")</f>
        <v/>
      </c>
      <c r="SJ75" s="33" t="str">
        <f t="shared" si="1221"/>
        <v/>
      </c>
      <c r="SL75" s="33" t="str">
        <f t="shared" si="1222"/>
        <v/>
      </c>
      <c r="SN75" s="33" t="str">
        <f t="shared" si="1223"/>
        <v/>
      </c>
      <c r="SP75" s="33" t="str">
        <f t="shared" si="1224"/>
        <v/>
      </c>
      <c r="SR75" s="33" t="str">
        <f t="shared" si="1225"/>
        <v/>
      </c>
      <c r="SU75" s="33" t="str">
        <f t="shared" si="1226"/>
        <v/>
      </c>
      <c r="SW75" s="33" t="str">
        <f t="shared" si="1226"/>
        <v/>
      </c>
      <c r="SY75" s="33" t="str">
        <f t="shared" si="1226"/>
        <v/>
      </c>
      <c r="TA75" s="33" t="str">
        <f t="shared" si="1226"/>
        <v/>
      </c>
      <c r="TC75" s="33" t="str">
        <f t="shared" si="1226"/>
        <v/>
      </c>
      <c r="TF75" s="33" t="str">
        <f t="shared" si="1227"/>
        <v/>
      </c>
      <c r="TH75" s="33" t="str">
        <f t="shared" si="1227"/>
        <v/>
      </c>
      <c r="TJ75" s="33" t="str">
        <f t="shared" ref="TJ75" si="1348">IF(ISBLANK(TI75),"","geographic")</f>
        <v/>
      </c>
      <c r="TL75" s="33" t="str">
        <f t="shared" ref="TL75" si="1349">IF(ISBLANK(TK75),"","geographic")</f>
        <v/>
      </c>
      <c r="TN75" s="33" t="str">
        <f t="shared" ref="TN75" si="1350">IF(ISBLANK(TM75),"","geographic")</f>
        <v/>
      </c>
      <c r="TQ75" s="33" t="str">
        <f t="shared" si="1231"/>
        <v/>
      </c>
      <c r="TS75" s="33" t="str">
        <f t="shared" si="1231"/>
        <v/>
      </c>
      <c r="TU75" s="33" t="str">
        <f t="shared" ref="TU75" si="1351">IF(ISBLANK(TT75),"","temporal")</f>
        <v/>
      </c>
      <c r="TW75" s="33" t="str">
        <f t="shared" ref="TW75" si="1352">IF(ISBLANK(TV75),"","temporal")</f>
        <v/>
      </c>
      <c r="TY75" s="33" t="str">
        <f t="shared" ref="TY75" si="1353">IF(ISBLANK(TX75),"","temporal")</f>
        <v/>
      </c>
      <c r="UA75" s="32"/>
      <c r="UB75" s="33" t="str">
        <f t="shared" si="1235"/>
        <v/>
      </c>
      <c r="UC75" s="33" t="str">
        <f t="shared" si="1236"/>
        <v/>
      </c>
      <c r="UD75" s="32"/>
      <c r="UE75" s="33" t="str">
        <f t="shared" si="1237"/>
        <v/>
      </c>
      <c r="UF75" s="33" t="str">
        <f t="shared" si="1314"/>
        <v/>
      </c>
      <c r="UG75" s="32"/>
      <c r="UH75" s="33" t="str">
        <f t="shared" si="1238"/>
        <v/>
      </c>
      <c r="UI75" s="33" t="str">
        <f t="shared" si="1239"/>
        <v/>
      </c>
      <c r="UJ75" s="32"/>
      <c r="UK75" s="33" t="str">
        <f t="shared" si="1240"/>
        <v/>
      </c>
      <c r="UL75" s="33" t="str">
        <f t="shared" si="1241"/>
        <v/>
      </c>
      <c r="UM75" s="32"/>
      <c r="UN75" s="33" t="str">
        <f t="shared" si="1242"/>
        <v/>
      </c>
      <c r="UO75" s="33" t="str">
        <f t="shared" si="1243"/>
        <v/>
      </c>
      <c r="UR75" s="36" t="str">
        <f t="shared" si="1244"/>
        <v/>
      </c>
      <c r="US75" s="36" t="str">
        <f t="shared" si="1064"/>
        <v/>
      </c>
      <c r="UU75" s="36" t="str">
        <f t="shared" si="1245"/>
        <v/>
      </c>
      <c r="UV75" s="36" t="str">
        <f t="shared" si="1065"/>
        <v/>
      </c>
      <c r="UX75" s="36" t="str">
        <f t="shared" si="1246"/>
        <v/>
      </c>
      <c r="UY75" s="36" t="str">
        <f t="shared" si="1066"/>
        <v/>
      </c>
      <c r="VA75" s="36" t="str">
        <f t="shared" si="1247"/>
        <v/>
      </c>
      <c r="VB75" s="36" t="str">
        <f t="shared" si="1067"/>
        <v/>
      </c>
      <c r="VD75" s="36" t="str">
        <f t="shared" si="1248"/>
        <v/>
      </c>
      <c r="VE75" s="36" t="str">
        <f t="shared" si="1068"/>
        <v/>
      </c>
      <c r="VH75" s="36" t="str">
        <f t="shared" si="1249"/>
        <v/>
      </c>
      <c r="VI75" s="36" t="str">
        <f t="shared" si="1069"/>
        <v/>
      </c>
      <c r="VK75" s="36" t="str">
        <f t="shared" si="1250"/>
        <v/>
      </c>
      <c r="VL75" s="36" t="str">
        <f t="shared" si="1070"/>
        <v/>
      </c>
      <c r="VN75" s="36" t="str">
        <f t="shared" si="1251"/>
        <v/>
      </c>
      <c r="VO75" s="36" t="str">
        <f t="shared" si="1071"/>
        <v/>
      </c>
      <c r="VQ75" s="36" t="str">
        <f t="shared" si="1252"/>
        <v/>
      </c>
      <c r="VR75" s="36" t="str">
        <f t="shared" si="1072"/>
        <v/>
      </c>
      <c r="VT75" s="36" t="str">
        <f t="shared" si="1253"/>
        <v/>
      </c>
      <c r="VU75" s="36" t="str">
        <f t="shared" si="1073"/>
        <v/>
      </c>
      <c r="VY75" s="33" t="str">
        <f t="shared" si="1298"/>
        <v/>
      </c>
      <c r="WB75" s="36" t="str">
        <f t="shared" si="1254"/>
        <v/>
      </c>
      <c r="WC75" s="33" t="str">
        <f t="shared" si="1255"/>
        <v/>
      </c>
      <c r="WD75" s="32"/>
      <c r="WE75" s="32"/>
      <c r="WF75" s="36" t="str">
        <f t="shared" si="1256"/>
        <v/>
      </c>
      <c r="WG75" s="33" t="str">
        <f t="shared" si="1257"/>
        <v/>
      </c>
      <c r="WH75" s="32"/>
      <c r="WI75" s="32"/>
      <c r="WJ75" s="36" t="str">
        <f t="shared" si="1258"/>
        <v/>
      </c>
      <c r="WK75" s="33" t="str">
        <f t="shared" si="1259"/>
        <v/>
      </c>
      <c r="WL75" s="32"/>
      <c r="WM75" s="32"/>
      <c r="WN75" s="36" t="str">
        <f t="shared" si="1260"/>
        <v/>
      </c>
      <c r="WO75" s="33" t="str">
        <f t="shared" si="1261"/>
        <v/>
      </c>
      <c r="WP75" s="33"/>
      <c r="WQ75" s="32"/>
      <c r="WR75" s="36" t="str">
        <f t="shared" si="1262"/>
        <v/>
      </c>
      <c r="WS75" s="33" t="str">
        <f t="shared" si="1263"/>
        <v/>
      </c>
      <c r="WU75" s="33" t="str">
        <f t="shared" si="1074"/>
        <v/>
      </c>
      <c r="WV75" s="33" t="str">
        <f t="shared" si="1075"/>
        <v/>
      </c>
      <c r="WW75" s="33" t="str">
        <f t="shared" si="1076"/>
        <v/>
      </c>
      <c r="WX75" s="33" t="str">
        <f t="shared" si="1077"/>
        <v/>
      </c>
      <c r="WY75" s="33" t="str">
        <f t="shared" si="1078"/>
        <v/>
      </c>
      <c r="WZ75" s="33" t="str">
        <f t="shared" si="1079"/>
        <v/>
      </c>
      <c r="XA75" s="33" t="str">
        <f t="shared" si="1080"/>
        <v/>
      </c>
      <c r="XB75" s="33" t="str">
        <f t="shared" si="1081"/>
        <v/>
      </c>
      <c r="XC75" s="33" t="str">
        <f t="shared" si="1082"/>
        <v/>
      </c>
    </row>
    <row r="76" spans="3:627" x14ac:dyDescent="0.35">
      <c r="C76" s="33" t="str">
        <f t="shared" si="1083"/>
        <v/>
      </c>
      <c r="E76" s="32" t="str">
        <f t="shared" si="1084"/>
        <v/>
      </c>
      <c r="F76" s="33" t="str">
        <f t="shared" si="1085"/>
        <v/>
      </c>
      <c r="G76" s="33" t="str">
        <f t="shared" si="1086"/>
        <v/>
      </c>
      <c r="J76" s="33" t="str">
        <f t="shared" si="1087"/>
        <v/>
      </c>
      <c r="K76" s="33" t="str">
        <f t="shared" si="1088"/>
        <v/>
      </c>
      <c r="L76" s="33" t="str">
        <f t="shared" si="1089"/>
        <v/>
      </c>
      <c r="N76" s="33" t="str">
        <f t="shared" si="1048"/>
        <v/>
      </c>
      <c r="O76" s="33" t="str">
        <f t="shared" si="1049"/>
        <v/>
      </c>
      <c r="Q76" s="33" t="str">
        <f t="shared" si="1090"/>
        <v/>
      </c>
      <c r="R76" s="33" t="str">
        <f t="shared" si="1091"/>
        <v/>
      </c>
      <c r="U76" s="33" t="str">
        <f t="shared" si="1092"/>
        <v/>
      </c>
      <c r="V76" s="33" t="str">
        <f t="shared" si="1093"/>
        <v/>
      </c>
      <c r="X76" s="32"/>
      <c r="Y76" s="33" t="str">
        <f>IF(ISBLANK(X76),"",VLOOKUP(X76,resource_type!A:C,3,FALSE))</f>
        <v/>
      </c>
      <c r="Z76" s="33" t="str">
        <f>IF(ISBLANK(X76),"",VLOOKUP(X76,resource_type!A:C,2,FALSE))</f>
        <v/>
      </c>
      <c r="AA76" s="33" t="str">
        <f t="shared" si="1094"/>
        <v/>
      </c>
      <c r="AB76" s="33" t="str">
        <f t="shared" si="1095"/>
        <v/>
      </c>
      <c r="AC76" s="32"/>
      <c r="AD76" s="33" t="str">
        <f>IF(ISBLANK(AC76),"",VLOOKUP(AC76,resource_type!A:C,3,FALSE))</f>
        <v/>
      </c>
      <c r="AE76" s="32"/>
      <c r="AF76" s="33" t="str">
        <f>IF(ISBLANK(AE76),"",VLOOKUP(AE76,resource_type!A:C,3,FALSE))</f>
        <v/>
      </c>
      <c r="AH76" s="32"/>
      <c r="AI76" s="33" t="str">
        <f t="shared" si="1096"/>
        <v/>
      </c>
      <c r="AJ76" s="32"/>
      <c r="AK76" s="33" t="str">
        <f t="shared" si="1097"/>
        <v/>
      </c>
      <c r="AL76" s="32"/>
      <c r="AM76" s="33" t="str">
        <f t="shared" si="1098"/>
        <v/>
      </c>
      <c r="AP76" s="36" t="str">
        <f t="shared" si="1299"/>
        <v/>
      </c>
      <c r="AQ76" s="36" t="str">
        <f t="shared" si="1300"/>
        <v/>
      </c>
      <c r="AT76" s="33" t="str">
        <f t="shared" si="1277"/>
        <v/>
      </c>
      <c r="AU76" s="33" t="str">
        <f t="shared" si="1099"/>
        <v/>
      </c>
      <c r="AV76" s="33" t="str">
        <f t="shared" si="1100"/>
        <v/>
      </c>
      <c r="AW76" s="32"/>
      <c r="AX76" s="33" t="str">
        <f>IF(ISBLANK(AW76),"",VLOOKUP(AW76,role!A:E,2,FALSE))</f>
        <v/>
      </c>
      <c r="AY76" s="33" t="str">
        <f>IF(ISBLANK(AW76),"",VLOOKUP(AW76,role!A:E,3,FALSE))</f>
        <v/>
      </c>
      <c r="AZ76" s="33" t="str">
        <f>IF(ISBLANK(AW76),"",VLOOKUP(AW76,role!A:E,4,FALSE))</f>
        <v/>
      </c>
      <c r="BA76" s="33" t="str">
        <f>IF(ISBLANK(AW76),"",VLOOKUP(AW76,role!A:E,5,FALSE))</f>
        <v/>
      </c>
      <c r="BL76" s="33" t="str">
        <f t="shared" si="1278"/>
        <v/>
      </c>
      <c r="BM76" s="33" t="str">
        <f t="shared" si="1279"/>
        <v/>
      </c>
      <c r="BN76" s="33" t="str">
        <f t="shared" si="1280"/>
        <v/>
      </c>
      <c r="BO76" s="32"/>
      <c r="BP76" s="33" t="str">
        <f>IF(ISBLANK(BO76),"",VLOOKUP(BO76,role!A:E,2,FALSE))</f>
        <v/>
      </c>
      <c r="BQ76" s="33" t="str">
        <f>IF(ISBLANK(BO76),"",VLOOKUP(BO76,role!A:E,3,FALSE))</f>
        <v/>
      </c>
      <c r="BR76" s="33" t="str">
        <f>IF(ISBLANK(BO76),"",VLOOKUP(BO76,role!A:E,4,FALSE))</f>
        <v/>
      </c>
      <c r="BS76" s="33" t="str">
        <f>IF(ISBLANK(BO76),"",VLOOKUP(BO76,role!A:E,5,FALSE))</f>
        <v/>
      </c>
      <c r="CD76" s="33" t="str">
        <f t="shared" si="1101"/>
        <v/>
      </c>
      <c r="CE76" s="33" t="str">
        <f t="shared" si="1102"/>
        <v/>
      </c>
      <c r="CF76" s="33" t="str">
        <f t="shared" si="1103"/>
        <v/>
      </c>
      <c r="CG76" s="32"/>
      <c r="CH76" s="33" t="str">
        <f>IF(ISBLANK(CG76),"",VLOOKUP(CG76,role!A:E,2,FALSE))</f>
        <v/>
      </c>
      <c r="CI76" s="33" t="str">
        <f>IF(ISBLANK(CG76),"",VLOOKUP(CG76,role!A:E,3,FALSE))</f>
        <v/>
      </c>
      <c r="CJ76" s="33" t="str">
        <f>IF(ISBLANK(CG76),"",VLOOKUP(CG76,role!A:E,4,FALSE))</f>
        <v/>
      </c>
      <c r="CK76" s="33" t="str">
        <f>IF(ISBLANK(CG76),"",VLOOKUP(CG76,role!A:E,5,FALSE))</f>
        <v/>
      </c>
      <c r="CR76" s="32"/>
      <c r="CS76" s="32"/>
      <c r="CT76" s="41"/>
      <c r="CU76" s="32"/>
      <c r="CV76" s="33" t="str">
        <f t="shared" si="1104"/>
        <v/>
      </c>
      <c r="CW76" s="33" t="str">
        <f t="shared" si="1105"/>
        <v/>
      </c>
      <c r="CX76" s="33" t="str">
        <f t="shared" si="1106"/>
        <v/>
      </c>
      <c r="CY76" s="32"/>
      <c r="CZ76" s="33" t="str">
        <f>IF(ISBLANK(CY76),"",VLOOKUP(CY76,role!A:E,2,FALSE))</f>
        <v/>
      </c>
      <c r="DA76" s="33" t="str">
        <f>IF(ISBLANK(CY76),"",VLOOKUP(CY76,role!A:E,3,FALSE))</f>
        <v/>
      </c>
      <c r="DB76" s="33" t="str">
        <f>IF(ISBLANK(CY76),"",VLOOKUP(CY76,role!A:E,4,FALSE))</f>
        <v/>
      </c>
      <c r="DC76" s="33" t="str">
        <f>IF(ISBLANK(CY76),"",VLOOKUP(CY76,role!A:E,5,FALSE))</f>
        <v/>
      </c>
      <c r="DJ76" s="32"/>
      <c r="DK76" s="32"/>
      <c r="DL76" s="41"/>
      <c r="DM76" s="32"/>
      <c r="DN76" s="33" t="str">
        <f t="shared" si="1107"/>
        <v/>
      </c>
      <c r="DO76" s="33" t="str">
        <f t="shared" si="1108"/>
        <v/>
      </c>
      <c r="DP76" s="33" t="str">
        <f t="shared" si="1109"/>
        <v/>
      </c>
      <c r="DQ76" s="32"/>
      <c r="DR76" s="33" t="str">
        <f>IF(ISBLANK(DQ76),"",VLOOKUP(DQ76,role!A:E,2,FALSE))</f>
        <v/>
      </c>
      <c r="DS76" s="33" t="str">
        <f>IF(ISBLANK(DQ76),"",VLOOKUP(DQ76,role!A:E,3,FALSE))</f>
        <v/>
      </c>
      <c r="DT76" s="33" t="str">
        <f>IF(ISBLANK(DQ76),"",VLOOKUP(DQ76,role!A:E,4,FALSE))</f>
        <v/>
      </c>
      <c r="DU76" s="33" t="str">
        <f>IF(ISBLANK(DQ76),"",VLOOKUP(DQ76,role!A:E,5,FALSE))</f>
        <v/>
      </c>
      <c r="EB76" s="32"/>
      <c r="EC76" s="32"/>
      <c r="ED76" s="34"/>
      <c r="EE76" s="32"/>
      <c r="EF76" s="32"/>
      <c r="EG76" s="33" t="str">
        <f t="shared" si="1110"/>
        <v/>
      </c>
      <c r="EH76" s="33" t="str">
        <f t="shared" si="1111"/>
        <v/>
      </c>
      <c r="EI76" s="33" t="str">
        <f t="shared" si="1112"/>
        <v/>
      </c>
      <c r="EJ76" s="32"/>
      <c r="EK76" s="33" t="str">
        <f>IF(ISBLANK(EJ76),"",VLOOKUP(EJ76,role!A:E,2,FALSE))</f>
        <v/>
      </c>
      <c r="EL76" s="33" t="str">
        <f>IF(ISBLANK(EJ76),"",VLOOKUP(EJ76,role!A:E,3,FALSE))</f>
        <v/>
      </c>
      <c r="EM76" s="33" t="str">
        <f>IF(ISBLANK(EJ76),"",VLOOKUP(EJ76,role!A:E,4,FALSE))</f>
        <v/>
      </c>
      <c r="EN76" s="33" t="str">
        <f>IF(ISBLANK(EJ76),"",VLOOKUP(EJ76,role!A:E,5,FALSE))</f>
        <v/>
      </c>
      <c r="EU76" s="32"/>
      <c r="EV76" s="32"/>
      <c r="EW76" s="41"/>
      <c r="EX76" s="32"/>
      <c r="EY76" s="33" t="str">
        <f t="shared" si="1113"/>
        <v/>
      </c>
      <c r="EZ76" s="33" t="str">
        <f t="shared" si="1114"/>
        <v/>
      </c>
      <c r="FA76" s="33" t="str">
        <f t="shared" si="1115"/>
        <v/>
      </c>
      <c r="FB76" s="32"/>
      <c r="FC76" s="33" t="str">
        <f>IF(ISBLANK(FB76),"",VLOOKUP(FB76,role!A:E,2,FALSE))</f>
        <v/>
      </c>
      <c r="FD76" s="33" t="str">
        <f>IF(ISBLANK(FB76),"",VLOOKUP(FB76,role!A:E,3,FALSE))</f>
        <v/>
      </c>
      <c r="FE76" s="33" t="str">
        <f>IF(ISBLANK(FB76),"",VLOOKUP(FB76,role!A:E,4,FALSE))</f>
        <v/>
      </c>
      <c r="FF76" s="33" t="str">
        <f>IF(ISBLANK(FB76),"",VLOOKUP(FB76,role!A:E,5,FALSE))</f>
        <v/>
      </c>
      <c r="FM76" s="32"/>
      <c r="FN76" s="32"/>
      <c r="FO76" s="41"/>
      <c r="FP76" s="32"/>
      <c r="FQ76" s="33" t="str">
        <f t="shared" si="1116"/>
        <v/>
      </c>
      <c r="FR76" s="33" t="str">
        <f t="shared" si="1117"/>
        <v/>
      </c>
      <c r="FS76" s="33" t="str">
        <f t="shared" si="1118"/>
        <v/>
      </c>
      <c r="FT76" s="32"/>
      <c r="FU76" s="33" t="str">
        <f>IF(ISBLANK(FT76),"",VLOOKUP(FT76,role!A:E,2,FALSE))</f>
        <v/>
      </c>
      <c r="FV76" s="33" t="str">
        <f>IF(ISBLANK(FT76),"",VLOOKUP(FT76,role!A:E,3,FALSE))</f>
        <v/>
      </c>
      <c r="FW76" s="33" t="str">
        <f>IF(ISBLANK(FT76),"",VLOOKUP(FT76,role!A:E,4,FALSE))</f>
        <v/>
      </c>
      <c r="FX76" s="33" t="str">
        <f>IF(ISBLANK(FT76),"",VLOOKUP(FT76,role!A:E,5,FALSE))</f>
        <v/>
      </c>
      <c r="GE76" s="32"/>
      <c r="GF76" s="32"/>
      <c r="GG76" s="41"/>
      <c r="GH76" s="32"/>
      <c r="GI76" s="33" t="str">
        <f t="shared" si="1119"/>
        <v/>
      </c>
      <c r="GJ76" s="33" t="str">
        <f t="shared" si="1120"/>
        <v/>
      </c>
      <c r="GK76" s="33" t="str">
        <f t="shared" si="1121"/>
        <v/>
      </c>
      <c r="GL76" s="32"/>
      <c r="GM76" s="33" t="str">
        <f>IF(ISBLANK(GL76),"",VLOOKUP(GL76,role!A:E,2,FALSE))</f>
        <v/>
      </c>
      <c r="GN76" s="33" t="str">
        <f>IF(ISBLANK(GL76),"",VLOOKUP(GL76,role!A:E,3,FALSE))</f>
        <v/>
      </c>
      <c r="GO76" s="33" t="str">
        <f>IF(ISBLANK(GL76),"",VLOOKUP(GL76,role!A:E,4,FALSE))</f>
        <v/>
      </c>
      <c r="GP76" s="33" t="str">
        <f>IF(ISBLANK(GL76),"",VLOOKUP(GL76,role!A:E,5,FALSE))</f>
        <v/>
      </c>
      <c r="GW76" s="32"/>
      <c r="GX76" s="32"/>
      <c r="GY76" s="41"/>
      <c r="GZ76" s="32"/>
      <c r="HA76" s="33" t="str">
        <f t="shared" si="1122"/>
        <v/>
      </c>
      <c r="HB76" s="33" t="str">
        <f t="shared" si="1123"/>
        <v/>
      </c>
      <c r="HC76" s="33" t="str">
        <f t="shared" si="1124"/>
        <v/>
      </c>
      <c r="HD76" s="32"/>
      <c r="HE76" s="33" t="str">
        <f>IF(ISBLANK(HD76),"",VLOOKUP(HD76,role!A:E,2,FALSE))</f>
        <v/>
      </c>
      <c r="HF76" s="33" t="str">
        <f>IF(ISBLANK(HD76),"",VLOOKUP(HD76,role!A:E,3,FALSE))</f>
        <v/>
      </c>
      <c r="HG76" s="33" t="str">
        <f>IF(ISBLANK(HD76),"",VLOOKUP(HD76,role!A:E,4,FALSE))</f>
        <v/>
      </c>
      <c r="HH76" s="33" t="str">
        <f>IF(ISBLANK(HD76),"",VLOOKUP(HD76,role!A:E,5,FALSE))</f>
        <v/>
      </c>
      <c r="HO76" s="32"/>
      <c r="HP76" s="32"/>
      <c r="HQ76" s="34"/>
      <c r="HR76" s="32"/>
      <c r="HS76" s="32"/>
      <c r="HT76" s="33" t="str">
        <f t="shared" si="1125"/>
        <v/>
      </c>
      <c r="HU76" s="33" t="str">
        <f t="shared" si="1126"/>
        <v/>
      </c>
      <c r="HV76" s="33" t="str">
        <f t="shared" si="1127"/>
        <v/>
      </c>
      <c r="HW76" s="32"/>
      <c r="HX76" s="33" t="str">
        <f>IF(ISBLANK(HW76),"",VLOOKUP(HW76,role!A:E,2,FALSE))</f>
        <v/>
      </c>
      <c r="HY76" s="33" t="str">
        <f>IF(ISBLANK(HW76),"",VLOOKUP(HW76,role!A:E,3,FALSE))</f>
        <v/>
      </c>
      <c r="HZ76" s="33" t="str">
        <f>IF(ISBLANK(HW76),"",VLOOKUP(HW76,role!A:E,4,FALSE))</f>
        <v/>
      </c>
      <c r="IA76" s="33" t="str">
        <f>IF(ISBLANK(HW76),"",VLOOKUP(HW76,role!A:E,5,FALSE))</f>
        <v/>
      </c>
      <c r="IH76" s="32"/>
      <c r="II76" s="32"/>
      <c r="IJ76" s="41"/>
      <c r="IK76" s="32"/>
      <c r="IL76" s="33" t="str">
        <f t="shared" si="1128"/>
        <v/>
      </c>
      <c r="IM76" s="33" t="str">
        <f t="shared" si="1129"/>
        <v/>
      </c>
      <c r="IN76" s="33" t="str">
        <f t="shared" si="1130"/>
        <v/>
      </c>
      <c r="IO76" s="32"/>
      <c r="IP76" s="33" t="str">
        <f>IF(ISBLANK(IO76),"",VLOOKUP(IO76,role!A:E,2,FALSE))</f>
        <v/>
      </c>
      <c r="IQ76" s="33" t="str">
        <f>IF(ISBLANK(IO76),"",VLOOKUP(IO76,role!A:E,3,FALSE))</f>
        <v/>
      </c>
      <c r="IR76" s="33" t="str">
        <f>IF(ISBLANK(IO76),"",VLOOKUP(IO76,role!A:E,4,FALSE))</f>
        <v/>
      </c>
      <c r="IS76" s="33" t="str">
        <f>IF(ISBLANK(IO76),"",VLOOKUP(IO76,role!A:E,5,FALSE))</f>
        <v/>
      </c>
      <c r="IZ76" s="32"/>
      <c r="JA76" s="32"/>
      <c r="JB76" s="41"/>
      <c r="JC76" s="32"/>
      <c r="JD76" s="33" t="str">
        <f t="shared" si="1131"/>
        <v/>
      </c>
      <c r="JE76" s="33" t="str">
        <f t="shared" si="1132"/>
        <v/>
      </c>
      <c r="JF76" s="33" t="str">
        <f t="shared" si="1133"/>
        <v/>
      </c>
      <c r="JG76" s="32"/>
      <c r="JH76" s="33" t="str">
        <f>IF(ISBLANK(JG76),"",VLOOKUP(JG76,role!A:E,2,FALSE))</f>
        <v/>
      </c>
      <c r="JI76" s="33" t="str">
        <f>IF(ISBLANK(JG76),"",VLOOKUP(JG76,role!A:E,3,FALSE))</f>
        <v/>
      </c>
      <c r="JJ76" s="33" t="str">
        <f>IF(ISBLANK(JG76),"",VLOOKUP(JG76,role!A:E,4,FALSE))</f>
        <v/>
      </c>
      <c r="JK76" s="33" t="str">
        <f>IF(ISBLANK(JG76),"",VLOOKUP(JG76,role!A:E,5,FALSE))</f>
        <v/>
      </c>
      <c r="JR76" s="32"/>
      <c r="JS76" s="32"/>
      <c r="JT76" s="41"/>
      <c r="JU76" s="32"/>
      <c r="JV76" s="33" t="str">
        <f t="shared" si="1134"/>
        <v/>
      </c>
      <c r="JW76" s="33" t="str">
        <f t="shared" si="1135"/>
        <v/>
      </c>
      <c r="JX76" s="33" t="str">
        <f t="shared" si="1136"/>
        <v/>
      </c>
      <c r="JY76" s="32"/>
      <c r="JZ76" s="33" t="str">
        <f>IF(ISBLANK(JY76),"",VLOOKUP(JY76,role!A:E,2,FALSE))</f>
        <v/>
      </c>
      <c r="KA76" s="33" t="str">
        <f>IF(ISBLANK(JY76),"",VLOOKUP(JY76,role!A:E,3,FALSE))</f>
        <v/>
      </c>
      <c r="KB76" s="33" t="str">
        <f>IF(ISBLANK(JY76),"",VLOOKUP(JY76,role!A:E,4,FALSE))</f>
        <v/>
      </c>
      <c r="KC76" s="33" t="str">
        <f>IF(ISBLANK(JY76),"",VLOOKUP(JY76,role!A:E,5,FALSE))</f>
        <v/>
      </c>
      <c r="KJ76" s="32"/>
      <c r="KK76" s="32"/>
      <c r="KL76" s="41"/>
      <c r="KM76" s="32"/>
      <c r="KN76" s="33" t="str">
        <f t="shared" si="1137"/>
        <v/>
      </c>
      <c r="KO76" s="33" t="str">
        <f t="shared" si="1138"/>
        <v/>
      </c>
      <c r="KP76" s="33" t="str">
        <f t="shared" si="1139"/>
        <v/>
      </c>
      <c r="KQ76" s="32"/>
      <c r="KR76" s="33" t="str">
        <f>IF(ISBLANK(KQ76),"",VLOOKUP(KQ76,role!A:E,2,FALSE))</f>
        <v/>
      </c>
      <c r="KS76" s="33" t="str">
        <f>IF(ISBLANK(KQ76),"",VLOOKUP(KQ76,role!A:E,3,FALSE))</f>
        <v/>
      </c>
      <c r="KT76" s="33" t="str">
        <f>IF(ISBLANK(KQ76),"",VLOOKUP(KQ76,role!A:E,4,FALSE))</f>
        <v/>
      </c>
      <c r="KU76" s="33" t="str">
        <f>IF(ISBLANK(KQ76),"",VLOOKUP(KQ76,role!A:E,5,FALSE))</f>
        <v/>
      </c>
      <c r="LB76" s="32"/>
      <c r="LC76" s="32"/>
      <c r="LD76" s="41"/>
      <c r="LE76" s="32"/>
      <c r="LF76" s="33" t="str">
        <f t="shared" si="1140"/>
        <v/>
      </c>
      <c r="LG76" s="33" t="str">
        <f t="shared" si="1141"/>
        <v/>
      </c>
      <c r="LH76" s="33" t="str">
        <f t="shared" si="1142"/>
        <v/>
      </c>
      <c r="LI76" s="32"/>
      <c r="LJ76" s="33" t="str">
        <f>IF(ISBLANK(LI76),"",VLOOKUP(LI76,role!A:E,2,FALSE))</f>
        <v/>
      </c>
      <c r="LK76" s="33" t="str">
        <f>IF(ISBLANK(LI76),"",VLOOKUP(LI76,role!A:E,3,FALSE))</f>
        <v/>
      </c>
      <c r="LL76" s="33" t="str">
        <f>IF(ISBLANK(LI76),"",VLOOKUP(LI76,role!A:E,4,FALSE))</f>
        <v/>
      </c>
      <c r="LM76" s="33" t="str">
        <f>IF(ISBLANK(LI76),"",VLOOKUP(LI76,role!A:E,5,FALSE))</f>
        <v/>
      </c>
      <c r="LT76" s="32"/>
      <c r="LU76" s="32"/>
      <c r="LV76" s="41"/>
      <c r="LW76" s="32"/>
      <c r="LX76" s="33" t="str">
        <f t="shared" si="1143"/>
        <v/>
      </c>
      <c r="LY76" s="33" t="str">
        <f t="shared" si="1144"/>
        <v/>
      </c>
      <c r="LZ76" s="33" t="str">
        <f t="shared" si="1145"/>
        <v/>
      </c>
      <c r="MA76" s="32"/>
      <c r="MB76" s="33" t="str">
        <f>IF(ISBLANK(MA76),"",VLOOKUP(MA76,role!A:E,2,FALSE))</f>
        <v/>
      </c>
      <c r="MC76" s="33" t="str">
        <f>IF(ISBLANK(MA76),"",VLOOKUP(MA76,role!A:E,3,FALSE))</f>
        <v/>
      </c>
      <c r="MD76" s="33" t="str">
        <f>IF(ISBLANK(MA76),"",VLOOKUP(MA76,role!A:E,4,FALSE))</f>
        <v/>
      </c>
      <c r="ME76" s="33" t="str">
        <f>IF(ISBLANK(MA76),"",VLOOKUP(MA76,role!A:E,5,FALSE))</f>
        <v/>
      </c>
      <c r="ML76" s="32"/>
      <c r="MM76" s="32"/>
      <c r="MN76" s="41"/>
      <c r="MO76" s="32"/>
      <c r="MP76" s="33" t="str">
        <f t="shared" si="1146"/>
        <v/>
      </c>
      <c r="MQ76" s="33" t="str">
        <f t="shared" si="1147"/>
        <v/>
      </c>
      <c r="MR76" s="33" t="str">
        <f t="shared" si="1148"/>
        <v/>
      </c>
      <c r="MS76" s="32"/>
      <c r="MT76" s="33" t="str">
        <f>IF(ISBLANK(MS76),"",VLOOKUP(MS76,role!A:E,2,FALSE))</f>
        <v/>
      </c>
      <c r="MU76" s="33" t="str">
        <f>IF(ISBLANK(MS76),"",VLOOKUP(MS76,role!A:E,3,FALSE))</f>
        <v/>
      </c>
      <c r="MV76" s="33" t="str">
        <f>IF(ISBLANK(MS76),"",VLOOKUP(MS76,role!A:E,4,FALSE))</f>
        <v/>
      </c>
      <c r="MW76" s="33" t="str">
        <f>IF(ISBLANK(MS76),"",VLOOKUP(MS76,role!A:E,5,FALSE))</f>
        <v/>
      </c>
      <c r="ND76" s="32"/>
      <c r="NE76" s="32"/>
      <c r="NF76" s="41"/>
      <c r="NG76" s="32"/>
      <c r="NH76" s="33" t="str">
        <f t="shared" si="1149"/>
        <v/>
      </c>
      <c r="NI76" s="33" t="str">
        <f t="shared" si="1150"/>
        <v/>
      </c>
      <c r="NJ76" s="33" t="str">
        <f t="shared" si="1151"/>
        <v/>
      </c>
      <c r="NK76" s="32"/>
      <c r="NL76" s="33" t="str">
        <f>IF(ISBLANK(NK76),"",VLOOKUP(NK76,role!A:E,2,FALSE))</f>
        <v/>
      </c>
      <c r="NM76" s="33" t="str">
        <f>IF(ISBLANK(NK76),"",VLOOKUP(NK76,role!A:E,3,FALSE))</f>
        <v/>
      </c>
      <c r="NN76" s="33" t="str">
        <f>IF(ISBLANK(NK76),"",VLOOKUP(NK76,role!A:E,4,FALSE))</f>
        <v/>
      </c>
      <c r="NO76" s="33" t="str">
        <f>IF(ISBLANK(NK76),"",VLOOKUP(NK76,role!A:E,5,FALSE))</f>
        <v/>
      </c>
      <c r="NV76" s="32"/>
      <c r="NW76" s="32"/>
      <c r="NX76" s="41"/>
      <c r="NY76" s="32"/>
      <c r="NZ76" s="33" t="str">
        <f t="shared" si="1152"/>
        <v/>
      </c>
      <c r="OA76" s="33" t="str">
        <f t="shared" si="1153"/>
        <v/>
      </c>
      <c r="OB76" s="33" t="str">
        <f t="shared" si="1154"/>
        <v/>
      </c>
      <c r="OC76" s="32"/>
      <c r="OD76" s="33" t="str">
        <f>IF(ISBLANK(OC76),"",VLOOKUP(OC76,role!A:E,2,FALSE))</f>
        <v/>
      </c>
      <c r="OE76" s="33" t="str">
        <f>IF(ISBLANK(OC76),"",VLOOKUP(OC76,role!A:E,3,FALSE))</f>
        <v/>
      </c>
      <c r="OF76" s="33" t="str">
        <f>IF(ISBLANK(OC76),"",VLOOKUP(OC76,role!A:E,4,FALSE))</f>
        <v/>
      </c>
      <c r="OG76" s="33" t="str">
        <f>IF(ISBLANK(OC76),"",VLOOKUP(OC76,role!A:E,5,FALSE))</f>
        <v/>
      </c>
      <c r="OR76" s="36" t="str">
        <f t="shared" si="1155"/>
        <v/>
      </c>
      <c r="OS76" s="33" t="str">
        <f t="shared" si="1156"/>
        <v/>
      </c>
      <c r="OT76" s="33" t="str">
        <f t="shared" si="1281"/>
        <v/>
      </c>
      <c r="OU76" s="33" t="str">
        <f t="shared" si="1282"/>
        <v/>
      </c>
      <c r="OV76" s="33" t="str">
        <f t="shared" si="1283"/>
        <v/>
      </c>
      <c r="OW76" s="33" t="str">
        <f t="shared" si="1284"/>
        <v/>
      </c>
      <c r="OY76" s="36" t="str">
        <f t="shared" si="1157"/>
        <v/>
      </c>
      <c r="OZ76" s="33" t="str">
        <f t="shared" si="1158"/>
        <v/>
      </c>
      <c r="PA76" s="33" t="str">
        <f t="shared" si="1159"/>
        <v/>
      </c>
      <c r="PB76" s="33" t="str">
        <f t="shared" si="1160"/>
        <v/>
      </c>
      <c r="PC76" s="33" t="str">
        <f t="shared" si="1161"/>
        <v/>
      </c>
      <c r="PD76" s="33" t="str">
        <f t="shared" si="1162"/>
        <v/>
      </c>
      <c r="PF76" s="36" t="str">
        <f t="shared" si="1163"/>
        <v/>
      </c>
      <c r="PG76" s="33" t="str">
        <f t="shared" si="1164"/>
        <v/>
      </c>
      <c r="PH76" s="33" t="str">
        <f t="shared" si="1165"/>
        <v/>
      </c>
      <c r="PI76" s="33" t="str">
        <f t="shared" si="1166"/>
        <v/>
      </c>
      <c r="PJ76" s="33" t="str">
        <f t="shared" si="1167"/>
        <v/>
      </c>
      <c r="PK76" s="33" t="str">
        <f t="shared" si="1168"/>
        <v/>
      </c>
      <c r="PM76" s="36" t="str">
        <f t="shared" si="1169"/>
        <v/>
      </c>
      <c r="PN76" s="33" t="str">
        <f t="shared" si="1170"/>
        <v/>
      </c>
      <c r="PO76" s="33" t="str">
        <f t="shared" si="1171"/>
        <v/>
      </c>
      <c r="PP76" s="33" t="str">
        <f t="shared" si="1172"/>
        <v/>
      </c>
      <c r="PQ76" s="33" t="str">
        <f t="shared" si="1173"/>
        <v/>
      </c>
      <c r="PR76" s="33" t="str">
        <f t="shared" si="1174"/>
        <v/>
      </c>
      <c r="PT76" s="36" t="str">
        <f t="shared" si="1175"/>
        <v/>
      </c>
      <c r="PU76" s="33" t="str">
        <f t="shared" si="1176"/>
        <v/>
      </c>
      <c r="PV76" s="33" t="str">
        <f t="shared" si="1177"/>
        <v/>
      </c>
      <c r="PW76" s="33" t="str">
        <f t="shared" si="1178"/>
        <v/>
      </c>
      <c r="PX76" s="33" t="str">
        <f t="shared" si="1179"/>
        <v/>
      </c>
      <c r="PY76" s="33" t="str">
        <f t="shared" si="1180"/>
        <v/>
      </c>
      <c r="QB76" s="36" t="str">
        <f t="shared" si="1181"/>
        <v/>
      </c>
      <c r="QC76" s="33" t="str">
        <f t="shared" si="1182"/>
        <v/>
      </c>
      <c r="QD76" s="33" t="str">
        <f t="shared" si="1183"/>
        <v/>
      </c>
      <c r="QE76" s="33" t="str">
        <f t="shared" si="1184"/>
        <v/>
      </c>
      <c r="QF76" s="33" t="str">
        <f t="shared" si="1185"/>
        <v/>
      </c>
      <c r="QG76" s="33" t="str">
        <f t="shared" si="1186"/>
        <v/>
      </c>
      <c r="QI76" s="36" t="str">
        <f t="shared" si="1187"/>
        <v/>
      </c>
      <c r="QJ76" s="33" t="str">
        <f t="shared" si="1188"/>
        <v/>
      </c>
      <c r="QK76" s="33" t="str">
        <f t="shared" si="1189"/>
        <v/>
      </c>
      <c r="QL76" s="33" t="str">
        <f t="shared" si="1190"/>
        <v/>
      </c>
      <c r="QM76" s="33" t="str">
        <f t="shared" si="1191"/>
        <v/>
      </c>
      <c r="QN76" s="33" t="str">
        <f t="shared" si="1192"/>
        <v/>
      </c>
      <c r="QP76" s="36" t="str">
        <f t="shared" si="1193"/>
        <v/>
      </c>
      <c r="QQ76" s="33" t="str">
        <f t="shared" si="1194"/>
        <v/>
      </c>
      <c r="QR76" s="33" t="str">
        <f t="shared" si="1195"/>
        <v/>
      </c>
      <c r="QS76" s="33" t="str">
        <f t="shared" si="1196"/>
        <v/>
      </c>
      <c r="QT76" s="33" t="str">
        <f t="shared" si="1197"/>
        <v/>
      </c>
      <c r="QU76" s="33" t="str">
        <f t="shared" si="1198"/>
        <v/>
      </c>
      <c r="QW76" s="36" t="str">
        <f t="shared" si="1199"/>
        <v/>
      </c>
      <c r="QX76" s="33" t="str">
        <f t="shared" si="1200"/>
        <v/>
      </c>
      <c r="QY76" s="33" t="str">
        <f t="shared" si="1201"/>
        <v/>
      </c>
      <c r="QZ76" s="33" t="str">
        <f t="shared" si="1202"/>
        <v/>
      </c>
      <c r="RA76" s="33" t="str">
        <f t="shared" si="1203"/>
        <v/>
      </c>
      <c r="RB76" s="33" t="str">
        <f t="shared" si="1204"/>
        <v/>
      </c>
      <c r="RD76" s="36" t="str">
        <f t="shared" si="1205"/>
        <v/>
      </c>
      <c r="RE76" s="33" t="str">
        <f t="shared" si="1206"/>
        <v/>
      </c>
      <c r="RF76" s="33" t="str">
        <f t="shared" si="1207"/>
        <v/>
      </c>
      <c r="RG76" s="33" t="str">
        <f t="shared" si="1208"/>
        <v/>
      </c>
      <c r="RH76" s="33" t="str">
        <f t="shared" si="1209"/>
        <v/>
      </c>
      <c r="RI76" s="33" t="str">
        <f t="shared" si="1210"/>
        <v/>
      </c>
      <c r="RM76" s="33" t="str">
        <f t="shared" si="1211"/>
        <v/>
      </c>
      <c r="RO76" s="33" t="str">
        <f t="shared" si="1212"/>
        <v/>
      </c>
      <c r="RQ76" s="33" t="str">
        <f t="shared" si="1213"/>
        <v/>
      </c>
      <c r="RS76" s="33" t="str">
        <f t="shared" si="1213"/>
        <v/>
      </c>
      <c r="RU76" s="33" t="str">
        <f t="shared" ref="RU76" si="1354">IF(ISBLANK(RT76),"","topic")</f>
        <v/>
      </c>
      <c r="RW76" s="33" t="str">
        <f t="shared" ref="RW76" si="1355">IF(ISBLANK(RV76),"","topic")</f>
        <v/>
      </c>
      <c r="RY76" s="33" t="str">
        <f t="shared" ref="RY76" si="1356">IF(ISBLANK(RX76),"","topic")</f>
        <v/>
      </c>
      <c r="SA76" s="33" t="str">
        <f t="shared" ref="SA76" si="1357">IF(ISBLANK(RZ76),"","topic")</f>
        <v/>
      </c>
      <c r="SC76" s="33" t="str">
        <f t="shared" ref="SC76" si="1358">IF(ISBLANK(SB76),"","topic")</f>
        <v/>
      </c>
      <c r="SE76" s="33" t="str">
        <f t="shared" ref="SE76" si="1359">IF(ISBLANK(SD76),"","topic")</f>
        <v/>
      </c>
      <c r="SG76" s="33" t="str">
        <f t="shared" ref="SG76" si="1360">IF(ISBLANK(SF76),"","topic")</f>
        <v/>
      </c>
      <c r="SJ76" s="33" t="str">
        <f t="shared" si="1221"/>
        <v/>
      </c>
      <c r="SL76" s="33" t="str">
        <f t="shared" si="1222"/>
        <v/>
      </c>
      <c r="SN76" s="33" t="str">
        <f t="shared" si="1223"/>
        <v/>
      </c>
      <c r="SP76" s="33" t="str">
        <f t="shared" si="1224"/>
        <v/>
      </c>
      <c r="SR76" s="33" t="str">
        <f t="shared" si="1225"/>
        <v/>
      </c>
      <c r="SU76" s="33" t="str">
        <f t="shared" si="1226"/>
        <v/>
      </c>
      <c r="SW76" s="33" t="str">
        <f t="shared" si="1226"/>
        <v/>
      </c>
      <c r="SY76" s="33" t="str">
        <f t="shared" si="1226"/>
        <v/>
      </c>
      <c r="TA76" s="33" t="str">
        <f t="shared" si="1226"/>
        <v/>
      </c>
      <c r="TC76" s="33" t="str">
        <f t="shared" si="1226"/>
        <v/>
      </c>
      <c r="TF76" s="33" t="str">
        <f t="shared" si="1227"/>
        <v/>
      </c>
      <c r="TH76" s="33" t="str">
        <f t="shared" si="1227"/>
        <v/>
      </c>
      <c r="TJ76" s="33" t="str">
        <f t="shared" ref="TJ76" si="1361">IF(ISBLANK(TI76),"","geographic")</f>
        <v/>
      </c>
      <c r="TL76" s="33" t="str">
        <f t="shared" ref="TL76" si="1362">IF(ISBLANK(TK76),"","geographic")</f>
        <v/>
      </c>
      <c r="TN76" s="33" t="str">
        <f t="shared" ref="TN76" si="1363">IF(ISBLANK(TM76),"","geographic")</f>
        <v/>
      </c>
      <c r="TQ76" s="33" t="str">
        <f t="shared" si="1231"/>
        <v/>
      </c>
      <c r="TS76" s="33" t="str">
        <f t="shared" si="1231"/>
        <v/>
      </c>
      <c r="TU76" s="33" t="str">
        <f t="shared" ref="TU76" si="1364">IF(ISBLANK(TT76),"","temporal")</f>
        <v/>
      </c>
      <c r="TW76" s="33" t="str">
        <f t="shared" ref="TW76" si="1365">IF(ISBLANK(TV76),"","temporal")</f>
        <v/>
      </c>
      <c r="TY76" s="33" t="str">
        <f t="shared" ref="TY76" si="1366">IF(ISBLANK(TX76),"","temporal")</f>
        <v/>
      </c>
      <c r="UA76" s="32"/>
      <c r="UB76" s="33" t="str">
        <f t="shared" si="1235"/>
        <v/>
      </c>
      <c r="UC76" s="33" t="str">
        <f t="shared" si="1236"/>
        <v/>
      </c>
      <c r="UD76" s="32"/>
      <c r="UE76" s="33" t="str">
        <f t="shared" si="1237"/>
        <v/>
      </c>
      <c r="UF76" s="33" t="str">
        <f t="shared" si="1314"/>
        <v/>
      </c>
      <c r="UG76" s="32"/>
      <c r="UH76" s="33" t="str">
        <f t="shared" si="1238"/>
        <v/>
      </c>
      <c r="UI76" s="33" t="str">
        <f t="shared" si="1239"/>
        <v/>
      </c>
      <c r="UJ76" s="32"/>
      <c r="UK76" s="33" t="str">
        <f t="shared" si="1240"/>
        <v/>
      </c>
      <c r="UL76" s="33" t="str">
        <f t="shared" si="1241"/>
        <v/>
      </c>
      <c r="UM76" s="32"/>
      <c r="UN76" s="33" t="str">
        <f t="shared" si="1242"/>
        <v/>
      </c>
      <c r="UO76" s="33" t="str">
        <f t="shared" si="1243"/>
        <v/>
      </c>
      <c r="UR76" s="36" t="str">
        <f t="shared" si="1244"/>
        <v/>
      </c>
      <c r="US76" s="36" t="str">
        <f t="shared" si="1064"/>
        <v/>
      </c>
      <c r="UU76" s="36" t="str">
        <f t="shared" si="1245"/>
        <v/>
      </c>
      <c r="UV76" s="36" t="str">
        <f t="shared" si="1065"/>
        <v/>
      </c>
      <c r="UX76" s="36" t="str">
        <f t="shared" si="1246"/>
        <v/>
      </c>
      <c r="UY76" s="36" t="str">
        <f t="shared" si="1066"/>
        <v/>
      </c>
      <c r="VA76" s="36" t="str">
        <f t="shared" si="1247"/>
        <v/>
      </c>
      <c r="VB76" s="36" t="str">
        <f t="shared" si="1067"/>
        <v/>
      </c>
      <c r="VD76" s="36" t="str">
        <f t="shared" si="1248"/>
        <v/>
      </c>
      <c r="VE76" s="36" t="str">
        <f t="shared" si="1068"/>
        <v/>
      </c>
      <c r="VH76" s="36" t="str">
        <f t="shared" si="1249"/>
        <v/>
      </c>
      <c r="VI76" s="36" t="str">
        <f t="shared" si="1069"/>
        <v/>
      </c>
      <c r="VK76" s="36" t="str">
        <f t="shared" si="1250"/>
        <v/>
      </c>
      <c r="VL76" s="36" t="str">
        <f t="shared" si="1070"/>
        <v/>
      </c>
      <c r="VN76" s="36" t="str">
        <f t="shared" si="1251"/>
        <v/>
      </c>
      <c r="VO76" s="36" t="str">
        <f t="shared" si="1071"/>
        <v/>
      </c>
      <c r="VQ76" s="36" t="str">
        <f t="shared" si="1252"/>
        <v/>
      </c>
      <c r="VR76" s="36" t="str">
        <f t="shared" si="1072"/>
        <v/>
      </c>
      <c r="VT76" s="36" t="str">
        <f t="shared" si="1253"/>
        <v/>
      </c>
      <c r="VU76" s="36" t="str">
        <f t="shared" si="1073"/>
        <v/>
      </c>
      <c r="VY76" s="33" t="str">
        <f t="shared" si="1298"/>
        <v/>
      </c>
      <c r="WB76" s="36" t="str">
        <f t="shared" si="1254"/>
        <v/>
      </c>
      <c r="WC76" s="33" t="str">
        <f t="shared" si="1255"/>
        <v/>
      </c>
      <c r="WD76" s="32"/>
      <c r="WE76" s="32"/>
      <c r="WF76" s="36" t="str">
        <f t="shared" si="1256"/>
        <v/>
      </c>
      <c r="WG76" s="33" t="str">
        <f t="shared" si="1257"/>
        <v/>
      </c>
      <c r="WH76" s="32"/>
      <c r="WI76" s="32"/>
      <c r="WJ76" s="36" t="str">
        <f t="shared" si="1258"/>
        <v/>
      </c>
      <c r="WK76" s="33" t="str">
        <f t="shared" si="1259"/>
        <v/>
      </c>
      <c r="WL76" s="32"/>
      <c r="WM76" s="32"/>
      <c r="WN76" s="36" t="str">
        <f t="shared" si="1260"/>
        <v/>
      </c>
      <c r="WO76" s="33" t="str">
        <f t="shared" si="1261"/>
        <v/>
      </c>
      <c r="WP76" s="33"/>
      <c r="WQ76" s="32"/>
      <c r="WR76" s="36" t="str">
        <f t="shared" si="1262"/>
        <v/>
      </c>
      <c r="WS76" s="33" t="str">
        <f t="shared" si="1263"/>
        <v/>
      </c>
      <c r="WU76" s="33" t="str">
        <f t="shared" si="1074"/>
        <v/>
      </c>
      <c r="WV76" s="33" t="str">
        <f t="shared" si="1075"/>
        <v/>
      </c>
      <c r="WW76" s="33" t="str">
        <f t="shared" si="1076"/>
        <v/>
      </c>
      <c r="WX76" s="33" t="str">
        <f t="shared" si="1077"/>
        <v/>
      </c>
      <c r="WY76" s="33" t="str">
        <f t="shared" si="1078"/>
        <v/>
      </c>
      <c r="WZ76" s="33" t="str">
        <f t="shared" si="1079"/>
        <v/>
      </c>
      <c r="XA76" s="33" t="str">
        <f t="shared" si="1080"/>
        <v/>
      </c>
      <c r="XB76" s="33" t="str">
        <f t="shared" si="1081"/>
        <v/>
      </c>
      <c r="XC76" s="33" t="str">
        <f t="shared" si="1082"/>
        <v/>
      </c>
    </row>
    <row r="77" spans="3:627" x14ac:dyDescent="0.35">
      <c r="C77" s="33" t="str">
        <f t="shared" si="1083"/>
        <v/>
      </c>
      <c r="E77" s="32" t="str">
        <f t="shared" si="1084"/>
        <v/>
      </c>
      <c r="F77" s="33" t="str">
        <f t="shared" si="1085"/>
        <v/>
      </c>
      <c r="G77" s="33" t="str">
        <f t="shared" si="1086"/>
        <v/>
      </c>
      <c r="J77" s="33" t="str">
        <f t="shared" si="1087"/>
        <v/>
      </c>
      <c r="K77" s="33" t="str">
        <f t="shared" si="1088"/>
        <v/>
      </c>
      <c r="L77" s="33" t="str">
        <f t="shared" si="1089"/>
        <v/>
      </c>
      <c r="N77" s="33" t="str">
        <f t="shared" si="1048"/>
        <v/>
      </c>
      <c r="O77" s="33" t="str">
        <f t="shared" si="1049"/>
        <v/>
      </c>
      <c r="Q77" s="33" t="str">
        <f t="shared" si="1090"/>
        <v/>
      </c>
      <c r="R77" s="33" t="str">
        <f t="shared" si="1091"/>
        <v/>
      </c>
      <c r="U77" s="33" t="str">
        <f t="shared" si="1092"/>
        <v/>
      </c>
      <c r="V77" s="33" t="str">
        <f t="shared" si="1093"/>
        <v/>
      </c>
      <c r="X77" s="32"/>
      <c r="Y77" s="33" t="str">
        <f>IF(ISBLANK(X77),"",VLOOKUP(X77,resource_type!A:C,3,FALSE))</f>
        <v/>
      </c>
      <c r="Z77" s="33" t="str">
        <f>IF(ISBLANK(X77),"",VLOOKUP(X77,resource_type!A:C,2,FALSE))</f>
        <v/>
      </c>
      <c r="AA77" s="33" t="str">
        <f t="shared" si="1094"/>
        <v/>
      </c>
      <c r="AB77" s="33" t="str">
        <f t="shared" si="1095"/>
        <v/>
      </c>
      <c r="AC77" s="32"/>
      <c r="AD77" s="33" t="str">
        <f>IF(ISBLANK(AC77),"",VLOOKUP(AC77,resource_type!A:C,3,FALSE))</f>
        <v/>
      </c>
      <c r="AE77" s="32"/>
      <c r="AF77" s="33" t="str">
        <f>IF(ISBLANK(AE77),"",VLOOKUP(AE77,resource_type!A:C,3,FALSE))</f>
        <v/>
      </c>
      <c r="AH77" s="32"/>
      <c r="AI77" s="33" t="str">
        <f t="shared" si="1096"/>
        <v/>
      </c>
      <c r="AJ77" s="32"/>
      <c r="AK77" s="33" t="str">
        <f t="shared" si="1097"/>
        <v/>
      </c>
      <c r="AL77" s="32"/>
      <c r="AM77" s="33" t="str">
        <f t="shared" si="1098"/>
        <v/>
      </c>
      <c r="AP77" s="36" t="str">
        <f t="shared" si="1299"/>
        <v/>
      </c>
      <c r="AQ77" s="36" t="str">
        <f t="shared" si="1300"/>
        <v/>
      </c>
      <c r="AT77" s="33" t="str">
        <f t="shared" si="1277"/>
        <v/>
      </c>
      <c r="AU77" s="33" t="str">
        <f t="shared" si="1099"/>
        <v/>
      </c>
      <c r="AV77" s="33" t="str">
        <f t="shared" si="1100"/>
        <v/>
      </c>
      <c r="AW77" s="32"/>
      <c r="AX77" s="33" t="str">
        <f>IF(ISBLANK(AW77),"",VLOOKUP(AW77,role!A:E,2,FALSE))</f>
        <v/>
      </c>
      <c r="AY77" s="33" t="str">
        <f>IF(ISBLANK(AW77),"",VLOOKUP(AW77,role!A:E,3,FALSE))</f>
        <v/>
      </c>
      <c r="AZ77" s="33" t="str">
        <f>IF(ISBLANK(AW77),"",VLOOKUP(AW77,role!A:E,4,FALSE))</f>
        <v/>
      </c>
      <c r="BA77" s="33" t="str">
        <f>IF(ISBLANK(AW77),"",VLOOKUP(AW77,role!A:E,5,FALSE))</f>
        <v/>
      </c>
      <c r="BL77" s="33" t="str">
        <f t="shared" si="1278"/>
        <v/>
      </c>
      <c r="BM77" s="33" t="str">
        <f t="shared" si="1279"/>
        <v/>
      </c>
      <c r="BN77" s="33" t="str">
        <f t="shared" si="1280"/>
        <v/>
      </c>
      <c r="BO77" s="32"/>
      <c r="BP77" s="33" t="str">
        <f>IF(ISBLANK(BO77),"",VLOOKUP(BO77,role!A:E,2,FALSE))</f>
        <v/>
      </c>
      <c r="BQ77" s="33" t="str">
        <f>IF(ISBLANK(BO77),"",VLOOKUP(BO77,role!A:E,3,FALSE))</f>
        <v/>
      </c>
      <c r="BR77" s="33" t="str">
        <f>IF(ISBLANK(BO77),"",VLOOKUP(BO77,role!A:E,4,FALSE))</f>
        <v/>
      </c>
      <c r="BS77" s="33" t="str">
        <f>IF(ISBLANK(BO77),"",VLOOKUP(BO77,role!A:E,5,FALSE))</f>
        <v/>
      </c>
      <c r="CD77" s="33" t="str">
        <f t="shared" si="1101"/>
        <v/>
      </c>
      <c r="CE77" s="33" t="str">
        <f t="shared" si="1102"/>
        <v/>
      </c>
      <c r="CF77" s="33" t="str">
        <f t="shared" si="1103"/>
        <v/>
      </c>
      <c r="CG77" s="32"/>
      <c r="CH77" s="33" t="str">
        <f>IF(ISBLANK(CG77),"",VLOOKUP(CG77,role!A:E,2,FALSE))</f>
        <v/>
      </c>
      <c r="CI77" s="33" t="str">
        <f>IF(ISBLANK(CG77),"",VLOOKUP(CG77,role!A:E,3,FALSE))</f>
        <v/>
      </c>
      <c r="CJ77" s="33" t="str">
        <f>IF(ISBLANK(CG77),"",VLOOKUP(CG77,role!A:E,4,FALSE))</f>
        <v/>
      </c>
      <c r="CK77" s="33" t="str">
        <f>IF(ISBLANK(CG77),"",VLOOKUP(CG77,role!A:E,5,FALSE))</f>
        <v/>
      </c>
      <c r="CR77" s="32"/>
      <c r="CS77" s="32"/>
      <c r="CT77" s="41"/>
      <c r="CU77" s="32"/>
      <c r="CV77" s="33" t="str">
        <f t="shared" si="1104"/>
        <v/>
      </c>
      <c r="CW77" s="33" t="str">
        <f t="shared" si="1105"/>
        <v/>
      </c>
      <c r="CX77" s="33" t="str">
        <f t="shared" si="1106"/>
        <v/>
      </c>
      <c r="CY77" s="32"/>
      <c r="CZ77" s="33" t="str">
        <f>IF(ISBLANK(CY77),"",VLOOKUP(CY77,role!A:E,2,FALSE))</f>
        <v/>
      </c>
      <c r="DA77" s="33" t="str">
        <f>IF(ISBLANK(CY77),"",VLOOKUP(CY77,role!A:E,3,FALSE))</f>
        <v/>
      </c>
      <c r="DB77" s="33" t="str">
        <f>IF(ISBLANK(CY77),"",VLOOKUP(CY77,role!A:E,4,FALSE))</f>
        <v/>
      </c>
      <c r="DC77" s="33" t="str">
        <f>IF(ISBLANK(CY77),"",VLOOKUP(CY77,role!A:E,5,FALSE))</f>
        <v/>
      </c>
      <c r="DJ77" s="32"/>
      <c r="DK77" s="32"/>
      <c r="DL77" s="41"/>
      <c r="DM77" s="32"/>
      <c r="DN77" s="33" t="str">
        <f t="shared" si="1107"/>
        <v/>
      </c>
      <c r="DO77" s="33" t="str">
        <f t="shared" si="1108"/>
        <v/>
      </c>
      <c r="DP77" s="33" t="str">
        <f t="shared" si="1109"/>
        <v/>
      </c>
      <c r="DQ77" s="32"/>
      <c r="DR77" s="33" t="str">
        <f>IF(ISBLANK(DQ77),"",VLOOKUP(DQ77,role!A:E,2,FALSE))</f>
        <v/>
      </c>
      <c r="DS77" s="33" t="str">
        <f>IF(ISBLANK(DQ77),"",VLOOKUP(DQ77,role!A:E,3,FALSE))</f>
        <v/>
      </c>
      <c r="DT77" s="33" t="str">
        <f>IF(ISBLANK(DQ77),"",VLOOKUP(DQ77,role!A:E,4,FALSE))</f>
        <v/>
      </c>
      <c r="DU77" s="33" t="str">
        <f>IF(ISBLANK(DQ77),"",VLOOKUP(DQ77,role!A:E,5,FALSE))</f>
        <v/>
      </c>
      <c r="EB77" s="32"/>
      <c r="EC77" s="32"/>
      <c r="ED77" s="34"/>
      <c r="EE77" s="32"/>
      <c r="EF77" s="32"/>
      <c r="EG77" s="33" t="str">
        <f t="shared" si="1110"/>
        <v/>
      </c>
      <c r="EH77" s="33" t="str">
        <f t="shared" si="1111"/>
        <v/>
      </c>
      <c r="EI77" s="33" t="str">
        <f t="shared" si="1112"/>
        <v/>
      </c>
      <c r="EJ77" s="32"/>
      <c r="EK77" s="33" t="str">
        <f>IF(ISBLANK(EJ77),"",VLOOKUP(EJ77,role!A:E,2,FALSE))</f>
        <v/>
      </c>
      <c r="EL77" s="33" t="str">
        <f>IF(ISBLANK(EJ77),"",VLOOKUP(EJ77,role!A:E,3,FALSE))</f>
        <v/>
      </c>
      <c r="EM77" s="33" t="str">
        <f>IF(ISBLANK(EJ77),"",VLOOKUP(EJ77,role!A:E,4,FALSE))</f>
        <v/>
      </c>
      <c r="EN77" s="33" t="str">
        <f>IF(ISBLANK(EJ77),"",VLOOKUP(EJ77,role!A:E,5,FALSE))</f>
        <v/>
      </c>
      <c r="EU77" s="32"/>
      <c r="EV77" s="32"/>
      <c r="EW77" s="41"/>
      <c r="EX77" s="32"/>
      <c r="EY77" s="33" t="str">
        <f t="shared" si="1113"/>
        <v/>
      </c>
      <c r="EZ77" s="33" t="str">
        <f t="shared" si="1114"/>
        <v/>
      </c>
      <c r="FA77" s="33" t="str">
        <f t="shared" si="1115"/>
        <v/>
      </c>
      <c r="FB77" s="32"/>
      <c r="FC77" s="33" t="str">
        <f>IF(ISBLANK(FB77),"",VLOOKUP(FB77,role!A:E,2,FALSE))</f>
        <v/>
      </c>
      <c r="FD77" s="33" t="str">
        <f>IF(ISBLANK(FB77),"",VLOOKUP(FB77,role!A:E,3,FALSE))</f>
        <v/>
      </c>
      <c r="FE77" s="33" t="str">
        <f>IF(ISBLANK(FB77),"",VLOOKUP(FB77,role!A:E,4,FALSE))</f>
        <v/>
      </c>
      <c r="FF77" s="33" t="str">
        <f>IF(ISBLANK(FB77),"",VLOOKUP(FB77,role!A:E,5,FALSE))</f>
        <v/>
      </c>
      <c r="FM77" s="32"/>
      <c r="FN77" s="32"/>
      <c r="FO77" s="41"/>
      <c r="FP77" s="32"/>
      <c r="FQ77" s="33" t="str">
        <f t="shared" si="1116"/>
        <v/>
      </c>
      <c r="FR77" s="33" t="str">
        <f t="shared" si="1117"/>
        <v/>
      </c>
      <c r="FS77" s="33" t="str">
        <f t="shared" si="1118"/>
        <v/>
      </c>
      <c r="FT77" s="32"/>
      <c r="FU77" s="33" t="str">
        <f>IF(ISBLANK(FT77),"",VLOOKUP(FT77,role!A:E,2,FALSE))</f>
        <v/>
      </c>
      <c r="FV77" s="33" t="str">
        <f>IF(ISBLANK(FT77),"",VLOOKUP(FT77,role!A:E,3,FALSE))</f>
        <v/>
      </c>
      <c r="FW77" s="33" t="str">
        <f>IF(ISBLANK(FT77),"",VLOOKUP(FT77,role!A:E,4,FALSE))</f>
        <v/>
      </c>
      <c r="FX77" s="33" t="str">
        <f>IF(ISBLANK(FT77),"",VLOOKUP(FT77,role!A:E,5,FALSE))</f>
        <v/>
      </c>
      <c r="GE77" s="32"/>
      <c r="GF77" s="32"/>
      <c r="GG77" s="41"/>
      <c r="GH77" s="32"/>
      <c r="GI77" s="33" t="str">
        <f t="shared" si="1119"/>
        <v/>
      </c>
      <c r="GJ77" s="33" t="str">
        <f t="shared" si="1120"/>
        <v/>
      </c>
      <c r="GK77" s="33" t="str">
        <f t="shared" si="1121"/>
        <v/>
      </c>
      <c r="GL77" s="32"/>
      <c r="GM77" s="33" t="str">
        <f>IF(ISBLANK(GL77),"",VLOOKUP(GL77,role!A:E,2,FALSE))</f>
        <v/>
      </c>
      <c r="GN77" s="33" t="str">
        <f>IF(ISBLANK(GL77),"",VLOOKUP(GL77,role!A:E,3,FALSE))</f>
        <v/>
      </c>
      <c r="GO77" s="33" t="str">
        <f>IF(ISBLANK(GL77),"",VLOOKUP(GL77,role!A:E,4,FALSE))</f>
        <v/>
      </c>
      <c r="GP77" s="33" t="str">
        <f>IF(ISBLANK(GL77),"",VLOOKUP(GL77,role!A:E,5,FALSE))</f>
        <v/>
      </c>
      <c r="GW77" s="32"/>
      <c r="GX77" s="32"/>
      <c r="GY77" s="41"/>
      <c r="GZ77" s="32"/>
      <c r="HA77" s="33" t="str">
        <f t="shared" si="1122"/>
        <v/>
      </c>
      <c r="HB77" s="33" t="str">
        <f t="shared" si="1123"/>
        <v/>
      </c>
      <c r="HC77" s="33" t="str">
        <f t="shared" si="1124"/>
        <v/>
      </c>
      <c r="HD77" s="32"/>
      <c r="HE77" s="33" t="str">
        <f>IF(ISBLANK(HD77),"",VLOOKUP(HD77,role!A:E,2,FALSE))</f>
        <v/>
      </c>
      <c r="HF77" s="33" t="str">
        <f>IF(ISBLANK(HD77),"",VLOOKUP(HD77,role!A:E,3,FALSE))</f>
        <v/>
      </c>
      <c r="HG77" s="33" t="str">
        <f>IF(ISBLANK(HD77),"",VLOOKUP(HD77,role!A:E,4,FALSE))</f>
        <v/>
      </c>
      <c r="HH77" s="33" t="str">
        <f>IF(ISBLANK(HD77),"",VLOOKUP(HD77,role!A:E,5,FALSE))</f>
        <v/>
      </c>
      <c r="HO77" s="32"/>
      <c r="HP77" s="32"/>
      <c r="HQ77" s="34"/>
      <c r="HR77" s="32"/>
      <c r="HS77" s="32"/>
      <c r="HT77" s="33" t="str">
        <f t="shared" si="1125"/>
        <v/>
      </c>
      <c r="HU77" s="33" t="str">
        <f t="shared" si="1126"/>
        <v/>
      </c>
      <c r="HV77" s="33" t="str">
        <f t="shared" si="1127"/>
        <v/>
      </c>
      <c r="HW77" s="32"/>
      <c r="HX77" s="33" t="str">
        <f>IF(ISBLANK(HW77),"",VLOOKUP(HW77,role!A:E,2,FALSE))</f>
        <v/>
      </c>
      <c r="HY77" s="33" t="str">
        <f>IF(ISBLANK(HW77),"",VLOOKUP(HW77,role!A:E,3,FALSE))</f>
        <v/>
      </c>
      <c r="HZ77" s="33" t="str">
        <f>IF(ISBLANK(HW77),"",VLOOKUP(HW77,role!A:E,4,FALSE))</f>
        <v/>
      </c>
      <c r="IA77" s="33" t="str">
        <f>IF(ISBLANK(HW77),"",VLOOKUP(HW77,role!A:E,5,FALSE))</f>
        <v/>
      </c>
      <c r="IH77" s="32"/>
      <c r="II77" s="32"/>
      <c r="IJ77" s="41"/>
      <c r="IK77" s="32"/>
      <c r="IL77" s="33" t="str">
        <f t="shared" si="1128"/>
        <v/>
      </c>
      <c r="IM77" s="33" t="str">
        <f t="shared" si="1129"/>
        <v/>
      </c>
      <c r="IN77" s="33" t="str">
        <f t="shared" si="1130"/>
        <v/>
      </c>
      <c r="IO77" s="32"/>
      <c r="IP77" s="33" t="str">
        <f>IF(ISBLANK(IO77),"",VLOOKUP(IO77,role!A:E,2,FALSE))</f>
        <v/>
      </c>
      <c r="IQ77" s="33" t="str">
        <f>IF(ISBLANK(IO77),"",VLOOKUP(IO77,role!A:E,3,FALSE))</f>
        <v/>
      </c>
      <c r="IR77" s="33" t="str">
        <f>IF(ISBLANK(IO77),"",VLOOKUP(IO77,role!A:E,4,FALSE))</f>
        <v/>
      </c>
      <c r="IS77" s="33" t="str">
        <f>IF(ISBLANK(IO77),"",VLOOKUP(IO77,role!A:E,5,FALSE))</f>
        <v/>
      </c>
      <c r="IZ77" s="32"/>
      <c r="JA77" s="32"/>
      <c r="JB77" s="41"/>
      <c r="JC77" s="32"/>
      <c r="JD77" s="33" t="str">
        <f t="shared" si="1131"/>
        <v/>
      </c>
      <c r="JE77" s="33" t="str">
        <f t="shared" si="1132"/>
        <v/>
      </c>
      <c r="JF77" s="33" t="str">
        <f t="shared" si="1133"/>
        <v/>
      </c>
      <c r="JG77" s="32"/>
      <c r="JH77" s="33" t="str">
        <f>IF(ISBLANK(JG77),"",VLOOKUP(JG77,role!A:E,2,FALSE))</f>
        <v/>
      </c>
      <c r="JI77" s="33" t="str">
        <f>IF(ISBLANK(JG77),"",VLOOKUP(JG77,role!A:E,3,FALSE))</f>
        <v/>
      </c>
      <c r="JJ77" s="33" t="str">
        <f>IF(ISBLANK(JG77),"",VLOOKUP(JG77,role!A:E,4,FALSE))</f>
        <v/>
      </c>
      <c r="JK77" s="33" t="str">
        <f>IF(ISBLANK(JG77),"",VLOOKUP(JG77,role!A:E,5,FALSE))</f>
        <v/>
      </c>
      <c r="JR77" s="32"/>
      <c r="JS77" s="32"/>
      <c r="JT77" s="41"/>
      <c r="JU77" s="32"/>
      <c r="JV77" s="33" t="str">
        <f t="shared" si="1134"/>
        <v/>
      </c>
      <c r="JW77" s="33" t="str">
        <f t="shared" si="1135"/>
        <v/>
      </c>
      <c r="JX77" s="33" t="str">
        <f t="shared" si="1136"/>
        <v/>
      </c>
      <c r="JY77" s="32"/>
      <c r="JZ77" s="33" t="str">
        <f>IF(ISBLANK(JY77),"",VLOOKUP(JY77,role!A:E,2,FALSE))</f>
        <v/>
      </c>
      <c r="KA77" s="33" t="str">
        <f>IF(ISBLANK(JY77),"",VLOOKUP(JY77,role!A:E,3,FALSE))</f>
        <v/>
      </c>
      <c r="KB77" s="33" t="str">
        <f>IF(ISBLANK(JY77),"",VLOOKUP(JY77,role!A:E,4,FALSE))</f>
        <v/>
      </c>
      <c r="KC77" s="33" t="str">
        <f>IF(ISBLANK(JY77),"",VLOOKUP(JY77,role!A:E,5,FALSE))</f>
        <v/>
      </c>
      <c r="KJ77" s="32"/>
      <c r="KK77" s="32"/>
      <c r="KL77" s="41"/>
      <c r="KM77" s="32"/>
      <c r="KN77" s="33" t="str">
        <f t="shared" si="1137"/>
        <v/>
      </c>
      <c r="KO77" s="33" t="str">
        <f t="shared" si="1138"/>
        <v/>
      </c>
      <c r="KP77" s="33" t="str">
        <f t="shared" si="1139"/>
        <v/>
      </c>
      <c r="KQ77" s="32"/>
      <c r="KR77" s="33" t="str">
        <f>IF(ISBLANK(KQ77),"",VLOOKUP(KQ77,role!A:E,2,FALSE))</f>
        <v/>
      </c>
      <c r="KS77" s="33" t="str">
        <f>IF(ISBLANK(KQ77),"",VLOOKUP(KQ77,role!A:E,3,FALSE))</f>
        <v/>
      </c>
      <c r="KT77" s="33" t="str">
        <f>IF(ISBLANK(KQ77),"",VLOOKUP(KQ77,role!A:E,4,FALSE))</f>
        <v/>
      </c>
      <c r="KU77" s="33" t="str">
        <f>IF(ISBLANK(KQ77),"",VLOOKUP(KQ77,role!A:E,5,FALSE))</f>
        <v/>
      </c>
      <c r="LB77" s="32"/>
      <c r="LC77" s="32"/>
      <c r="LD77" s="41"/>
      <c r="LE77" s="32"/>
      <c r="LF77" s="33" t="str">
        <f t="shared" si="1140"/>
        <v/>
      </c>
      <c r="LG77" s="33" t="str">
        <f t="shared" si="1141"/>
        <v/>
      </c>
      <c r="LH77" s="33" t="str">
        <f t="shared" si="1142"/>
        <v/>
      </c>
      <c r="LI77" s="32"/>
      <c r="LJ77" s="33" t="str">
        <f>IF(ISBLANK(LI77),"",VLOOKUP(LI77,role!A:E,2,FALSE))</f>
        <v/>
      </c>
      <c r="LK77" s="33" t="str">
        <f>IF(ISBLANK(LI77),"",VLOOKUP(LI77,role!A:E,3,FALSE))</f>
        <v/>
      </c>
      <c r="LL77" s="33" t="str">
        <f>IF(ISBLANK(LI77),"",VLOOKUP(LI77,role!A:E,4,FALSE))</f>
        <v/>
      </c>
      <c r="LM77" s="33" t="str">
        <f>IF(ISBLANK(LI77),"",VLOOKUP(LI77,role!A:E,5,FALSE))</f>
        <v/>
      </c>
      <c r="LT77" s="32"/>
      <c r="LU77" s="32"/>
      <c r="LV77" s="41"/>
      <c r="LW77" s="32"/>
      <c r="LX77" s="33" t="str">
        <f t="shared" si="1143"/>
        <v/>
      </c>
      <c r="LY77" s="33" t="str">
        <f t="shared" si="1144"/>
        <v/>
      </c>
      <c r="LZ77" s="33" t="str">
        <f t="shared" si="1145"/>
        <v/>
      </c>
      <c r="MA77" s="32"/>
      <c r="MB77" s="33" t="str">
        <f>IF(ISBLANK(MA77),"",VLOOKUP(MA77,role!A:E,2,FALSE))</f>
        <v/>
      </c>
      <c r="MC77" s="33" t="str">
        <f>IF(ISBLANK(MA77),"",VLOOKUP(MA77,role!A:E,3,FALSE))</f>
        <v/>
      </c>
      <c r="MD77" s="33" t="str">
        <f>IF(ISBLANK(MA77),"",VLOOKUP(MA77,role!A:E,4,FALSE))</f>
        <v/>
      </c>
      <c r="ME77" s="33" t="str">
        <f>IF(ISBLANK(MA77),"",VLOOKUP(MA77,role!A:E,5,FALSE))</f>
        <v/>
      </c>
      <c r="ML77" s="32"/>
      <c r="MM77" s="32"/>
      <c r="MN77" s="41"/>
      <c r="MO77" s="32"/>
      <c r="MP77" s="33" t="str">
        <f t="shared" si="1146"/>
        <v/>
      </c>
      <c r="MQ77" s="33" t="str">
        <f t="shared" si="1147"/>
        <v/>
      </c>
      <c r="MR77" s="33" t="str">
        <f t="shared" si="1148"/>
        <v/>
      </c>
      <c r="MS77" s="32"/>
      <c r="MT77" s="33" t="str">
        <f>IF(ISBLANK(MS77),"",VLOOKUP(MS77,role!A:E,2,FALSE))</f>
        <v/>
      </c>
      <c r="MU77" s="33" t="str">
        <f>IF(ISBLANK(MS77),"",VLOOKUP(MS77,role!A:E,3,FALSE))</f>
        <v/>
      </c>
      <c r="MV77" s="33" t="str">
        <f>IF(ISBLANK(MS77),"",VLOOKUP(MS77,role!A:E,4,FALSE))</f>
        <v/>
      </c>
      <c r="MW77" s="33" t="str">
        <f>IF(ISBLANK(MS77),"",VLOOKUP(MS77,role!A:E,5,FALSE))</f>
        <v/>
      </c>
      <c r="ND77" s="32"/>
      <c r="NE77" s="32"/>
      <c r="NF77" s="41"/>
      <c r="NG77" s="32"/>
      <c r="NH77" s="33" t="str">
        <f t="shared" si="1149"/>
        <v/>
      </c>
      <c r="NI77" s="33" t="str">
        <f t="shared" si="1150"/>
        <v/>
      </c>
      <c r="NJ77" s="33" t="str">
        <f t="shared" si="1151"/>
        <v/>
      </c>
      <c r="NK77" s="32"/>
      <c r="NL77" s="33" t="str">
        <f>IF(ISBLANK(NK77),"",VLOOKUP(NK77,role!A:E,2,FALSE))</f>
        <v/>
      </c>
      <c r="NM77" s="33" t="str">
        <f>IF(ISBLANK(NK77),"",VLOOKUP(NK77,role!A:E,3,FALSE))</f>
        <v/>
      </c>
      <c r="NN77" s="33" t="str">
        <f>IF(ISBLANK(NK77),"",VLOOKUP(NK77,role!A:E,4,FALSE))</f>
        <v/>
      </c>
      <c r="NO77" s="33" t="str">
        <f>IF(ISBLANK(NK77),"",VLOOKUP(NK77,role!A:E,5,FALSE))</f>
        <v/>
      </c>
      <c r="NV77" s="32"/>
      <c r="NW77" s="32"/>
      <c r="NX77" s="41"/>
      <c r="NY77" s="32"/>
      <c r="NZ77" s="33" t="str">
        <f t="shared" si="1152"/>
        <v/>
      </c>
      <c r="OA77" s="33" t="str">
        <f t="shared" si="1153"/>
        <v/>
      </c>
      <c r="OB77" s="33" t="str">
        <f t="shared" si="1154"/>
        <v/>
      </c>
      <c r="OC77" s="32"/>
      <c r="OD77" s="33" t="str">
        <f>IF(ISBLANK(OC77),"",VLOOKUP(OC77,role!A:E,2,FALSE))</f>
        <v/>
      </c>
      <c r="OE77" s="33" t="str">
        <f>IF(ISBLANK(OC77),"",VLOOKUP(OC77,role!A:E,3,FALSE))</f>
        <v/>
      </c>
      <c r="OF77" s="33" t="str">
        <f>IF(ISBLANK(OC77),"",VLOOKUP(OC77,role!A:E,4,FALSE))</f>
        <v/>
      </c>
      <c r="OG77" s="33" t="str">
        <f>IF(ISBLANK(OC77),"",VLOOKUP(OC77,role!A:E,5,FALSE))</f>
        <v/>
      </c>
      <c r="OR77" s="36" t="str">
        <f t="shared" si="1155"/>
        <v/>
      </c>
      <c r="OS77" s="33" t="str">
        <f t="shared" si="1156"/>
        <v/>
      </c>
      <c r="OT77" s="33" t="str">
        <f t="shared" si="1281"/>
        <v/>
      </c>
      <c r="OU77" s="33" t="str">
        <f t="shared" si="1282"/>
        <v/>
      </c>
      <c r="OV77" s="33" t="str">
        <f t="shared" si="1283"/>
        <v/>
      </c>
      <c r="OW77" s="33" t="str">
        <f t="shared" si="1284"/>
        <v/>
      </c>
      <c r="OY77" s="36" t="str">
        <f t="shared" si="1157"/>
        <v/>
      </c>
      <c r="OZ77" s="33" t="str">
        <f t="shared" si="1158"/>
        <v/>
      </c>
      <c r="PA77" s="33" t="str">
        <f t="shared" si="1159"/>
        <v/>
      </c>
      <c r="PB77" s="33" t="str">
        <f t="shared" si="1160"/>
        <v/>
      </c>
      <c r="PC77" s="33" t="str">
        <f t="shared" si="1161"/>
        <v/>
      </c>
      <c r="PD77" s="33" t="str">
        <f t="shared" si="1162"/>
        <v/>
      </c>
      <c r="PF77" s="36" t="str">
        <f t="shared" si="1163"/>
        <v/>
      </c>
      <c r="PG77" s="33" t="str">
        <f t="shared" si="1164"/>
        <v/>
      </c>
      <c r="PH77" s="33" t="str">
        <f t="shared" si="1165"/>
        <v/>
      </c>
      <c r="PI77" s="33" t="str">
        <f t="shared" si="1166"/>
        <v/>
      </c>
      <c r="PJ77" s="33" t="str">
        <f t="shared" si="1167"/>
        <v/>
      </c>
      <c r="PK77" s="33" t="str">
        <f t="shared" si="1168"/>
        <v/>
      </c>
      <c r="PM77" s="36" t="str">
        <f t="shared" si="1169"/>
        <v/>
      </c>
      <c r="PN77" s="33" t="str">
        <f t="shared" si="1170"/>
        <v/>
      </c>
      <c r="PO77" s="33" t="str">
        <f t="shared" si="1171"/>
        <v/>
      </c>
      <c r="PP77" s="33" t="str">
        <f t="shared" si="1172"/>
        <v/>
      </c>
      <c r="PQ77" s="33" t="str">
        <f t="shared" si="1173"/>
        <v/>
      </c>
      <c r="PR77" s="33" t="str">
        <f t="shared" si="1174"/>
        <v/>
      </c>
      <c r="PT77" s="36" t="str">
        <f t="shared" si="1175"/>
        <v/>
      </c>
      <c r="PU77" s="33" t="str">
        <f t="shared" si="1176"/>
        <v/>
      </c>
      <c r="PV77" s="33" t="str">
        <f t="shared" si="1177"/>
        <v/>
      </c>
      <c r="PW77" s="33" t="str">
        <f t="shared" si="1178"/>
        <v/>
      </c>
      <c r="PX77" s="33" t="str">
        <f t="shared" si="1179"/>
        <v/>
      </c>
      <c r="PY77" s="33" t="str">
        <f t="shared" si="1180"/>
        <v/>
      </c>
      <c r="QB77" s="36" t="str">
        <f t="shared" si="1181"/>
        <v/>
      </c>
      <c r="QC77" s="33" t="str">
        <f t="shared" si="1182"/>
        <v/>
      </c>
      <c r="QD77" s="33" t="str">
        <f t="shared" si="1183"/>
        <v/>
      </c>
      <c r="QE77" s="33" t="str">
        <f t="shared" si="1184"/>
        <v/>
      </c>
      <c r="QF77" s="33" t="str">
        <f t="shared" si="1185"/>
        <v/>
      </c>
      <c r="QG77" s="33" t="str">
        <f t="shared" si="1186"/>
        <v/>
      </c>
      <c r="QI77" s="36" t="str">
        <f t="shared" si="1187"/>
        <v/>
      </c>
      <c r="QJ77" s="33" t="str">
        <f t="shared" si="1188"/>
        <v/>
      </c>
      <c r="QK77" s="33" t="str">
        <f t="shared" si="1189"/>
        <v/>
      </c>
      <c r="QL77" s="33" t="str">
        <f t="shared" si="1190"/>
        <v/>
      </c>
      <c r="QM77" s="33" t="str">
        <f t="shared" si="1191"/>
        <v/>
      </c>
      <c r="QN77" s="33" t="str">
        <f t="shared" si="1192"/>
        <v/>
      </c>
      <c r="QP77" s="36" t="str">
        <f t="shared" si="1193"/>
        <v/>
      </c>
      <c r="QQ77" s="33" t="str">
        <f t="shared" si="1194"/>
        <v/>
      </c>
      <c r="QR77" s="33" t="str">
        <f t="shared" si="1195"/>
        <v/>
      </c>
      <c r="QS77" s="33" t="str">
        <f t="shared" si="1196"/>
        <v/>
      </c>
      <c r="QT77" s="33" t="str">
        <f t="shared" si="1197"/>
        <v/>
      </c>
      <c r="QU77" s="33" t="str">
        <f t="shared" si="1198"/>
        <v/>
      </c>
      <c r="QW77" s="36" t="str">
        <f t="shared" si="1199"/>
        <v/>
      </c>
      <c r="QX77" s="33" t="str">
        <f t="shared" si="1200"/>
        <v/>
      </c>
      <c r="QY77" s="33" t="str">
        <f t="shared" si="1201"/>
        <v/>
      </c>
      <c r="QZ77" s="33" t="str">
        <f t="shared" si="1202"/>
        <v/>
      </c>
      <c r="RA77" s="33" t="str">
        <f t="shared" si="1203"/>
        <v/>
      </c>
      <c r="RB77" s="33" t="str">
        <f t="shared" si="1204"/>
        <v/>
      </c>
      <c r="RD77" s="36" t="str">
        <f t="shared" si="1205"/>
        <v/>
      </c>
      <c r="RE77" s="33" t="str">
        <f t="shared" si="1206"/>
        <v/>
      </c>
      <c r="RF77" s="33" t="str">
        <f t="shared" si="1207"/>
        <v/>
      </c>
      <c r="RG77" s="33" t="str">
        <f t="shared" si="1208"/>
        <v/>
      </c>
      <c r="RH77" s="33" t="str">
        <f t="shared" si="1209"/>
        <v/>
      </c>
      <c r="RI77" s="33" t="str">
        <f t="shared" si="1210"/>
        <v/>
      </c>
      <c r="RM77" s="33" t="str">
        <f t="shared" si="1211"/>
        <v/>
      </c>
      <c r="RO77" s="33" t="str">
        <f t="shared" si="1212"/>
        <v/>
      </c>
      <c r="RQ77" s="33" t="str">
        <f t="shared" si="1213"/>
        <v/>
      </c>
      <c r="RS77" s="33" t="str">
        <f t="shared" si="1213"/>
        <v/>
      </c>
      <c r="RU77" s="33" t="str">
        <f t="shared" ref="RU77" si="1367">IF(ISBLANK(RT77),"","topic")</f>
        <v/>
      </c>
      <c r="RW77" s="33" t="str">
        <f t="shared" ref="RW77" si="1368">IF(ISBLANK(RV77),"","topic")</f>
        <v/>
      </c>
      <c r="RY77" s="33" t="str">
        <f t="shared" ref="RY77" si="1369">IF(ISBLANK(RX77),"","topic")</f>
        <v/>
      </c>
      <c r="SA77" s="33" t="str">
        <f t="shared" ref="SA77" si="1370">IF(ISBLANK(RZ77),"","topic")</f>
        <v/>
      </c>
      <c r="SC77" s="33" t="str">
        <f t="shared" ref="SC77" si="1371">IF(ISBLANK(SB77),"","topic")</f>
        <v/>
      </c>
      <c r="SE77" s="33" t="str">
        <f t="shared" ref="SE77" si="1372">IF(ISBLANK(SD77),"","topic")</f>
        <v/>
      </c>
      <c r="SG77" s="33" t="str">
        <f t="shared" ref="SG77" si="1373">IF(ISBLANK(SF77),"","topic")</f>
        <v/>
      </c>
      <c r="SJ77" s="33" t="str">
        <f t="shared" si="1221"/>
        <v/>
      </c>
      <c r="SL77" s="33" t="str">
        <f t="shared" si="1222"/>
        <v/>
      </c>
      <c r="SN77" s="33" t="str">
        <f t="shared" si="1223"/>
        <v/>
      </c>
      <c r="SP77" s="33" t="str">
        <f t="shared" si="1224"/>
        <v/>
      </c>
      <c r="SR77" s="33" t="str">
        <f t="shared" si="1225"/>
        <v/>
      </c>
      <c r="SU77" s="33" t="str">
        <f t="shared" si="1226"/>
        <v/>
      </c>
      <c r="SW77" s="33" t="str">
        <f t="shared" si="1226"/>
        <v/>
      </c>
      <c r="SY77" s="33" t="str">
        <f t="shared" si="1226"/>
        <v/>
      </c>
      <c r="TA77" s="33" t="str">
        <f t="shared" si="1226"/>
        <v/>
      </c>
      <c r="TC77" s="33" t="str">
        <f t="shared" si="1226"/>
        <v/>
      </c>
      <c r="TF77" s="33" t="str">
        <f t="shared" si="1227"/>
        <v/>
      </c>
      <c r="TH77" s="33" t="str">
        <f t="shared" si="1227"/>
        <v/>
      </c>
      <c r="TJ77" s="33" t="str">
        <f t="shared" ref="TJ77" si="1374">IF(ISBLANK(TI77),"","geographic")</f>
        <v/>
      </c>
      <c r="TL77" s="33" t="str">
        <f t="shared" ref="TL77" si="1375">IF(ISBLANK(TK77),"","geographic")</f>
        <v/>
      </c>
      <c r="TN77" s="33" t="str">
        <f t="shared" ref="TN77" si="1376">IF(ISBLANK(TM77),"","geographic")</f>
        <v/>
      </c>
      <c r="TQ77" s="33" t="str">
        <f t="shared" si="1231"/>
        <v/>
      </c>
      <c r="TS77" s="33" t="str">
        <f t="shared" si="1231"/>
        <v/>
      </c>
      <c r="TU77" s="33" t="str">
        <f t="shared" ref="TU77" si="1377">IF(ISBLANK(TT77),"","temporal")</f>
        <v/>
      </c>
      <c r="TW77" s="33" t="str">
        <f t="shared" ref="TW77" si="1378">IF(ISBLANK(TV77),"","temporal")</f>
        <v/>
      </c>
      <c r="TY77" s="33" t="str">
        <f t="shared" ref="TY77" si="1379">IF(ISBLANK(TX77),"","temporal")</f>
        <v/>
      </c>
      <c r="UA77" s="32"/>
      <c r="UB77" s="33" t="str">
        <f t="shared" si="1235"/>
        <v/>
      </c>
      <c r="UC77" s="33" t="str">
        <f t="shared" si="1236"/>
        <v/>
      </c>
      <c r="UD77" s="32"/>
      <c r="UE77" s="33" t="str">
        <f t="shared" si="1237"/>
        <v/>
      </c>
      <c r="UF77" s="33" t="str">
        <f t="shared" si="1314"/>
        <v/>
      </c>
      <c r="UG77" s="32"/>
      <c r="UH77" s="33" t="str">
        <f t="shared" si="1238"/>
        <v/>
      </c>
      <c r="UI77" s="33" t="str">
        <f t="shared" si="1239"/>
        <v/>
      </c>
      <c r="UJ77" s="32"/>
      <c r="UK77" s="33" t="str">
        <f t="shared" si="1240"/>
        <v/>
      </c>
      <c r="UL77" s="33" t="str">
        <f t="shared" si="1241"/>
        <v/>
      </c>
      <c r="UM77" s="32"/>
      <c r="UN77" s="33" t="str">
        <f t="shared" si="1242"/>
        <v/>
      </c>
      <c r="UO77" s="33" t="str">
        <f t="shared" si="1243"/>
        <v/>
      </c>
      <c r="UR77" s="36" t="str">
        <f t="shared" si="1244"/>
        <v/>
      </c>
      <c r="US77" s="36" t="str">
        <f t="shared" si="1064"/>
        <v/>
      </c>
      <c r="UU77" s="36" t="str">
        <f t="shared" si="1245"/>
        <v/>
      </c>
      <c r="UV77" s="36" t="str">
        <f t="shared" si="1065"/>
        <v/>
      </c>
      <c r="UX77" s="36" t="str">
        <f t="shared" si="1246"/>
        <v/>
      </c>
      <c r="UY77" s="36" t="str">
        <f t="shared" si="1066"/>
        <v/>
      </c>
      <c r="VA77" s="36" t="str">
        <f t="shared" si="1247"/>
        <v/>
      </c>
      <c r="VB77" s="36" t="str">
        <f t="shared" si="1067"/>
        <v/>
      </c>
      <c r="VD77" s="36" t="str">
        <f t="shared" si="1248"/>
        <v/>
      </c>
      <c r="VE77" s="36" t="str">
        <f t="shared" si="1068"/>
        <v/>
      </c>
      <c r="VH77" s="36" t="str">
        <f t="shared" si="1249"/>
        <v/>
      </c>
      <c r="VI77" s="36" t="str">
        <f t="shared" si="1069"/>
        <v/>
      </c>
      <c r="VK77" s="36" t="str">
        <f t="shared" si="1250"/>
        <v/>
      </c>
      <c r="VL77" s="36" t="str">
        <f t="shared" si="1070"/>
        <v/>
      </c>
      <c r="VN77" s="36" t="str">
        <f t="shared" si="1251"/>
        <v/>
      </c>
      <c r="VO77" s="36" t="str">
        <f t="shared" si="1071"/>
        <v/>
      </c>
      <c r="VQ77" s="36" t="str">
        <f t="shared" si="1252"/>
        <v/>
      </c>
      <c r="VR77" s="36" t="str">
        <f t="shared" si="1072"/>
        <v/>
      </c>
      <c r="VT77" s="36" t="str">
        <f t="shared" si="1253"/>
        <v/>
      </c>
      <c r="VU77" s="36" t="str">
        <f t="shared" si="1073"/>
        <v/>
      </c>
      <c r="VY77" s="33" t="str">
        <f t="shared" si="1298"/>
        <v/>
      </c>
      <c r="WB77" s="36" t="str">
        <f t="shared" si="1254"/>
        <v/>
      </c>
      <c r="WC77" s="33" t="str">
        <f t="shared" si="1255"/>
        <v/>
      </c>
      <c r="WD77" s="32"/>
      <c r="WE77" s="32"/>
      <c r="WF77" s="36" t="str">
        <f t="shared" si="1256"/>
        <v/>
      </c>
      <c r="WG77" s="33" t="str">
        <f t="shared" si="1257"/>
        <v/>
      </c>
      <c r="WH77" s="32"/>
      <c r="WI77" s="32"/>
      <c r="WJ77" s="36" t="str">
        <f t="shared" si="1258"/>
        <v/>
      </c>
      <c r="WK77" s="33" t="str">
        <f t="shared" si="1259"/>
        <v/>
      </c>
      <c r="WL77" s="32"/>
      <c r="WM77" s="32"/>
      <c r="WN77" s="36" t="str">
        <f t="shared" si="1260"/>
        <v/>
      </c>
      <c r="WO77" s="33" t="str">
        <f t="shared" si="1261"/>
        <v/>
      </c>
      <c r="WP77" s="33"/>
      <c r="WQ77" s="32"/>
      <c r="WR77" s="36" t="str">
        <f t="shared" si="1262"/>
        <v/>
      </c>
      <c r="WS77" s="33" t="str">
        <f t="shared" si="1263"/>
        <v/>
      </c>
      <c r="WU77" s="33" t="str">
        <f t="shared" si="1074"/>
        <v/>
      </c>
      <c r="WV77" s="33" t="str">
        <f t="shared" si="1075"/>
        <v/>
      </c>
      <c r="WW77" s="33" t="str">
        <f t="shared" si="1076"/>
        <v/>
      </c>
      <c r="WX77" s="33" t="str">
        <f t="shared" si="1077"/>
        <v/>
      </c>
      <c r="WY77" s="33" t="str">
        <f t="shared" si="1078"/>
        <v/>
      </c>
      <c r="WZ77" s="33" t="str">
        <f t="shared" si="1079"/>
        <v/>
      </c>
      <c r="XA77" s="33" t="str">
        <f t="shared" si="1080"/>
        <v/>
      </c>
      <c r="XB77" s="33" t="str">
        <f t="shared" si="1081"/>
        <v/>
      </c>
      <c r="XC77" s="33" t="str">
        <f t="shared" si="1082"/>
        <v/>
      </c>
    </row>
    <row r="78" spans="3:627" x14ac:dyDescent="0.35">
      <c r="C78" s="33" t="str">
        <f t="shared" si="1083"/>
        <v/>
      </c>
      <c r="E78" s="32" t="str">
        <f t="shared" si="1084"/>
        <v/>
      </c>
      <c r="F78" s="33" t="str">
        <f t="shared" si="1085"/>
        <v/>
      </c>
      <c r="G78" s="33" t="str">
        <f t="shared" si="1086"/>
        <v/>
      </c>
      <c r="J78" s="33" t="str">
        <f t="shared" si="1087"/>
        <v/>
      </c>
      <c r="K78" s="33" t="str">
        <f t="shared" si="1088"/>
        <v/>
      </c>
      <c r="L78" s="33" t="str">
        <f t="shared" si="1089"/>
        <v/>
      </c>
      <c r="N78" s="33" t="str">
        <f t="shared" si="1048"/>
        <v/>
      </c>
      <c r="O78" s="33" t="str">
        <f t="shared" si="1049"/>
        <v/>
      </c>
      <c r="Q78" s="33" t="str">
        <f t="shared" si="1090"/>
        <v/>
      </c>
      <c r="R78" s="33" t="str">
        <f t="shared" si="1091"/>
        <v/>
      </c>
      <c r="U78" s="33" t="str">
        <f t="shared" si="1092"/>
        <v/>
      </c>
      <c r="V78" s="33" t="str">
        <f t="shared" si="1093"/>
        <v/>
      </c>
      <c r="X78" s="32"/>
      <c r="Y78" s="33" t="str">
        <f>IF(ISBLANK(X78),"",VLOOKUP(X78,resource_type!A:C,3,FALSE))</f>
        <v/>
      </c>
      <c r="Z78" s="33" t="str">
        <f>IF(ISBLANK(X78),"",VLOOKUP(X78,resource_type!A:C,2,FALSE))</f>
        <v/>
      </c>
      <c r="AA78" s="33" t="str">
        <f t="shared" si="1094"/>
        <v/>
      </c>
      <c r="AB78" s="33" t="str">
        <f t="shared" si="1095"/>
        <v/>
      </c>
      <c r="AC78" s="32"/>
      <c r="AD78" s="33" t="str">
        <f>IF(ISBLANK(AC78),"",VLOOKUP(AC78,resource_type!A:C,3,FALSE))</f>
        <v/>
      </c>
      <c r="AE78" s="32"/>
      <c r="AF78" s="33" t="str">
        <f>IF(ISBLANK(AE78),"",VLOOKUP(AE78,resource_type!A:C,3,FALSE))</f>
        <v/>
      </c>
      <c r="AH78" s="32"/>
      <c r="AI78" s="33" t="str">
        <f t="shared" si="1096"/>
        <v/>
      </c>
      <c r="AJ78" s="32"/>
      <c r="AK78" s="33" t="str">
        <f t="shared" si="1097"/>
        <v/>
      </c>
      <c r="AL78" s="32"/>
      <c r="AM78" s="33" t="str">
        <f t="shared" si="1098"/>
        <v/>
      </c>
      <c r="AP78" s="36" t="str">
        <f t="shared" si="1299"/>
        <v/>
      </c>
      <c r="AQ78" s="36" t="str">
        <f t="shared" si="1300"/>
        <v/>
      </c>
      <c r="AT78" s="33" t="str">
        <f t="shared" si="1277"/>
        <v/>
      </c>
      <c r="AU78" s="33" t="str">
        <f t="shared" si="1099"/>
        <v/>
      </c>
      <c r="AV78" s="33" t="str">
        <f t="shared" si="1100"/>
        <v/>
      </c>
      <c r="AW78" s="32"/>
      <c r="AX78" s="33" t="str">
        <f>IF(ISBLANK(AW78),"",VLOOKUP(AW78,role!A:E,2,FALSE))</f>
        <v/>
      </c>
      <c r="AY78" s="33" t="str">
        <f>IF(ISBLANK(AW78),"",VLOOKUP(AW78,role!A:E,3,FALSE))</f>
        <v/>
      </c>
      <c r="AZ78" s="33" t="str">
        <f>IF(ISBLANK(AW78),"",VLOOKUP(AW78,role!A:E,4,FALSE))</f>
        <v/>
      </c>
      <c r="BA78" s="33" t="str">
        <f>IF(ISBLANK(AW78),"",VLOOKUP(AW78,role!A:E,5,FALSE))</f>
        <v/>
      </c>
      <c r="BL78" s="33" t="str">
        <f t="shared" si="1278"/>
        <v/>
      </c>
      <c r="BM78" s="33" t="str">
        <f t="shared" si="1279"/>
        <v/>
      </c>
      <c r="BN78" s="33" t="str">
        <f t="shared" si="1280"/>
        <v/>
      </c>
      <c r="BO78" s="32"/>
      <c r="BP78" s="33" t="str">
        <f>IF(ISBLANK(BO78),"",VLOOKUP(BO78,role!A:E,2,FALSE))</f>
        <v/>
      </c>
      <c r="BQ78" s="33" t="str">
        <f>IF(ISBLANK(BO78),"",VLOOKUP(BO78,role!A:E,3,FALSE))</f>
        <v/>
      </c>
      <c r="BR78" s="33" t="str">
        <f>IF(ISBLANK(BO78),"",VLOOKUP(BO78,role!A:E,4,FALSE))</f>
        <v/>
      </c>
      <c r="BS78" s="33" t="str">
        <f>IF(ISBLANK(BO78),"",VLOOKUP(BO78,role!A:E,5,FALSE))</f>
        <v/>
      </c>
      <c r="CD78" s="33" t="str">
        <f t="shared" si="1101"/>
        <v/>
      </c>
      <c r="CE78" s="33" t="str">
        <f t="shared" si="1102"/>
        <v/>
      </c>
      <c r="CF78" s="33" t="str">
        <f t="shared" si="1103"/>
        <v/>
      </c>
      <c r="CG78" s="32"/>
      <c r="CH78" s="33" t="str">
        <f>IF(ISBLANK(CG78),"",VLOOKUP(CG78,role!A:E,2,FALSE))</f>
        <v/>
      </c>
      <c r="CI78" s="33" t="str">
        <f>IF(ISBLANK(CG78),"",VLOOKUP(CG78,role!A:E,3,FALSE))</f>
        <v/>
      </c>
      <c r="CJ78" s="33" t="str">
        <f>IF(ISBLANK(CG78),"",VLOOKUP(CG78,role!A:E,4,FALSE))</f>
        <v/>
      </c>
      <c r="CK78" s="33" t="str">
        <f>IF(ISBLANK(CG78),"",VLOOKUP(CG78,role!A:E,5,FALSE))</f>
        <v/>
      </c>
      <c r="CR78" s="32"/>
      <c r="CS78" s="32"/>
      <c r="CT78" s="41"/>
      <c r="CU78" s="32"/>
      <c r="CV78" s="33" t="str">
        <f t="shared" si="1104"/>
        <v/>
      </c>
      <c r="CW78" s="33" t="str">
        <f t="shared" si="1105"/>
        <v/>
      </c>
      <c r="CX78" s="33" t="str">
        <f t="shared" si="1106"/>
        <v/>
      </c>
      <c r="CY78" s="32"/>
      <c r="CZ78" s="33" t="str">
        <f>IF(ISBLANK(CY78),"",VLOOKUP(CY78,role!A:E,2,FALSE))</f>
        <v/>
      </c>
      <c r="DA78" s="33" t="str">
        <f>IF(ISBLANK(CY78),"",VLOOKUP(CY78,role!A:E,3,FALSE))</f>
        <v/>
      </c>
      <c r="DB78" s="33" t="str">
        <f>IF(ISBLANK(CY78),"",VLOOKUP(CY78,role!A:E,4,FALSE))</f>
        <v/>
      </c>
      <c r="DC78" s="33" t="str">
        <f>IF(ISBLANK(CY78),"",VLOOKUP(CY78,role!A:E,5,FALSE))</f>
        <v/>
      </c>
      <c r="DJ78" s="32"/>
      <c r="DK78" s="32"/>
      <c r="DL78" s="41"/>
      <c r="DM78" s="32"/>
      <c r="DN78" s="33" t="str">
        <f t="shared" si="1107"/>
        <v/>
      </c>
      <c r="DO78" s="33" t="str">
        <f t="shared" si="1108"/>
        <v/>
      </c>
      <c r="DP78" s="33" t="str">
        <f t="shared" si="1109"/>
        <v/>
      </c>
      <c r="DQ78" s="32"/>
      <c r="DR78" s="33" t="str">
        <f>IF(ISBLANK(DQ78),"",VLOOKUP(DQ78,role!A:E,2,FALSE))</f>
        <v/>
      </c>
      <c r="DS78" s="33" t="str">
        <f>IF(ISBLANK(DQ78),"",VLOOKUP(DQ78,role!A:E,3,FALSE))</f>
        <v/>
      </c>
      <c r="DT78" s="33" t="str">
        <f>IF(ISBLANK(DQ78),"",VLOOKUP(DQ78,role!A:E,4,FALSE))</f>
        <v/>
      </c>
      <c r="DU78" s="33" t="str">
        <f>IF(ISBLANK(DQ78),"",VLOOKUP(DQ78,role!A:E,5,FALSE))</f>
        <v/>
      </c>
      <c r="EB78" s="32"/>
      <c r="EC78" s="32"/>
      <c r="ED78" s="34"/>
      <c r="EE78" s="32"/>
      <c r="EF78" s="32"/>
      <c r="EG78" s="33" t="str">
        <f t="shared" si="1110"/>
        <v/>
      </c>
      <c r="EH78" s="33" t="str">
        <f t="shared" si="1111"/>
        <v/>
      </c>
      <c r="EI78" s="33" t="str">
        <f t="shared" si="1112"/>
        <v/>
      </c>
      <c r="EJ78" s="32"/>
      <c r="EK78" s="33" t="str">
        <f>IF(ISBLANK(EJ78),"",VLOOKUP(EJ78,role!A:E,2,FALSE))</f>
        <v/>
      </c>
      <c r="EL78" s="33" t="str">
        <f>IF(ISBLANK(EJ78),"",VLOOKUP(EJ78,role!A:E,3,FALSE))</f>
        <v/>
      </c>
      <c r="EM78" s="33" t="str">
        <f>IF(ISBLANK(EJ78),"",VLOOKUP(EJ78,role!A:E,4,FALSE))</f>
        <v/>
      </c>
      <c r="EN78" s="33" t="str">
        <f>IF(ISBLANK(EJ78),"",VLOOKUP(EJ78,role!A:E,5,FALSE))</f>
        <v/>
      </c>
      <c r="EU78" s="32"/>
      <c r="EV78" s="32"/>
      <c r="EW78" s="41"/>
      <c r="EX78" s="32"/>
      <c r="EY78" s="33" t="str">
        <f t="shared" si="1113"/>
        <v/>
      </c>
      <c r="EZ78" s="33" t="str">
        <f t="shared" si="1114"/>
        <v/>
      </c>
      <c r="FA78" s="33" t="str">
        <f t="shared" si="1115"/>
        <v/>
      </c>
      <c r="FB78" s="32"/>
      <c r="FC78" s="33" t="str">
        <f>IF(ISBLANK(FB78),"",VLOOKUP(FB78,role!A:E,2,FALSE))</f>
        <v/>
      </c>
      <c r="FD78" s="33" t="str">
        <f>IF(ISBLANK(FB78),"",VLOOKUP(FB78,role!A:E,3,FALSE))</f>
        <v/>
      </c>
      <c r="FE78" s="33" t="str">
        <f>IF(ISBLANK(FB78),"",VLOOKUP(FB78,role!A:E,4,FALSE))</f>
        <v/>
      </c>
      <c r="FF78" s="33" t="str">
        <f>IF(ISBLANK(FB78),"",VLOOKUP(FB78,role!A:E,5,FALSE))</f>
        <v/>
      </c>
      <c r="FM78" s="32"/>
      <c r="FN78" s="32"/>
      <c r="FO78" s="41"/>
      <c r="FP78" s="32"/>
      <c r="FQ78" s="33" t="str">
        <f t="shared" si="1116"/>
        <v/>
      </c>
      <c r="FR78" s="33" t="str">
        <f t="shared" si="1117"/>
        <v/>
      </c>
      <c r="FS78" s="33" t="str">
        <f t="shared" si="1118"/>
        <v/>
      </c>
      <c r="FT78" s="32"/>
      <c r="FU78" s="33" t="str">
        <f>IF(ISBLANK(FT78),"",VLOOKUP(FT78,role!A:E,2,FALSE))</f>
        <v/>
      </c>
      <c r="FV78" s="33" t="str">
        <f>IF(ISBLANK(FT78),"",VLOOKUP(FT78,role!A:E,3,FALSE))</f>
        <v/>
      </c>
      <c r="FW78" s="33" t="str">
        <f>IF(ISBLANK(FT78),"",VLOOKUP(FT78,role!A:E,4,FALSE))</f>
        <v/>
      </c>
      <c r="FX78" s="33" t="str">
        <f>IF(ISBLANK(FT78),"",VLOOKUP(FT78,role!A:E,5,FALSE))</f>
        <v/>
      </c>
      <c r="GE78" s="32"/>
      <c r="GF78" s="32"/>
      <c r="GG78" s="41"/>
      <c r="GH78" s="32"/>
      <c r="GI78" s="33" t="str">
        <f t="shared" si="1119"/>
        <v/>
      </c>
      <c r="GJ78" s="33" t="str">
        <f t="shared" si="1120"/>
        <v/>
      </c>
      <c r="GK78" s="33" t="str">
        <f t="shared" si="1121"/>
        <v/>
      </c>
      <c r="GL78" s="32"/>
      <c r="GM78" s="33" t="str">
        <f>IF(ISBLANK(GL78),"",VLOOKUP(GL78,role!A:E,2,FALSE))</f>
        <v/>
      </c>
      <c r="GN78" s="33" t="str">
        <f>IF(ISBLANK(GL78),"",VLOOKUP(GL78,role!A:E,3,FALSE))</f>
        <v/>
      </c>
      <c r="GO78" s="33" t="str">
        <f>IF(ISBLANK(GL78),"",VLOOKUP(GL78,role!A:E,4,FALSE))</f>
        <v/>
      </c>
      <c r="GP78" s="33" t="str">
        <f>IF(ISBLANK(GL78),"",VLOOKUP(GL78,role!A:E,5,FALSE))</f>
        <v/>
      </c>
      <c r="GW78" s="32"/>
      <c r="GX78" s="32"/>
      <c r="GY78" s="41"/>
      <c r="GZ78" s="32"/>
      <c r="HA78" s="33" t="str">
        <f t="shared" si="1122"/>
        <v/>
      </c>
      <c r="HB78" s="33" t="str">
        <f t="shared" si="1123"/>
        <v/>
      </c>
      <c r="HC78" s="33" t="str">
        <f t="shared" si="1124"/>
        <v/>
      </c>
      <c r="HD78" s="32"/>
      <c r="HE78" s="33" t="str">
        <f>IF(ISBLANK(HD78),"",VLOOKUP(HD78,role!A:E,2,FALSE))</f>
        <v/>
      </c>
      <c r="HF78" s="33" t="str">
        <f>IF(ISBLANK(HD78),"",VLOOKUP(HD78,role!A:E,3,FALSE))</f>
        <v/>
      </c>
      <c r="HG78" s="33" t="str">
        <f>IF(ISBLANK(HD78),"",VLOOKUP(HD78,role!A:E,4,FALSE))</f>
        <v/>
      </c>
      <c r="HH78" s="33" t="str">
        <f>IF(ISBLANK(HD78),"",VLOOKUP(HD78,role!A:E,5,FALSE))</f>
        <v/>
      </c>
      <c r="HO78" s="32"/>
      <c r="HP78" s="32"/>
      <c r="HQ78" s="34"/>
      <c r="HR78" s="32"/>
      <c r="HS78" s="32"/>
      <c r="HT78" s="33" t="str">
        <f t="shared" si="1125"/>
        <v/>
      </c>
      <c r="HU78" s="33" t="str">
        <f t="shared" si="1126"/>
        <v/>
      </c>
      <c r="HV78" s="33" t="str">
        <f t="shared" si="1127"/>
        <v/>
      </c>
      <c r="HW78" s="32"/>
      <c r="HX78" s="33" t="str">
        <f>IF(ISBLANK(HW78),"",VLOOKUP(HW78,role!A:E,2,FALSE))</f>
        <v/>
      </c>
      <c r="HY78" s="33" t="str">
        <f>IF(ISBLANK(HW78),"",VLOOKUP(HW78,role!A:E,3,FALSE))</f>
        <v/>
      </c>
      <c r="HZ78" s="33" t="str">
        <f>IF(ISBLANK(HW78),"",VLOOKUP(HW78,role!A:E,4,FALSE))</f>
        <v/>
      </c>
      <c r="IA78" s="33" t="str">
        <f>IF(ISBLANK(HW78),"",VLOOKUP(HW78,role!A:E,5,FALSE))</f>
        <v/>
      </c>
      <c r="IH78" s="32"/>
      <c r="II78" s="32"/>
      <c r="IJ78" s="41"/>
      <c r="IK78" s="32"/>
      <c r="IL78" s="33" t="str">
        <f t="shared" si="1128"/>
        <v/>
      </c>
      <c r="IM78" s="33" t="str">
        <f t="shared" si="1129"/>
        <v/>
      </c>
      <c r="IN78" s="33" t="str">
        <f t="shared" si="1130"/>
        <v/>
      </c>
      <c r="IO78" s="32"/>
      <c r="IP78" s="33" t="str">
        <f>IF(ISBLANK(IO78),"",VLOOKUP(IO78,role!A:E,2,FALSE))</f>
        <v/>
      </c>
      <c r="IQ78" s="33" t="str">
        <f>IF(ISBLANK(IO78),"",VLOOKUP(IO78,role!A:E,3,FALSE))</f>
        <v/>
      </c>
      <c r="IR78" s="33" t="str">
        <f>IF(ISBLANK(IO78),"",VLOOKUP(IO78,role!A:E,4,FALSE))</f>
        <v/>
      </c>
      <c r="IS78" s="33" t="str">
        <f>IF(ISBLANK(IO78),"",VLOOKUP(IO78,role!A:E,5,FALSE))</f>
        <v/>
      </c>
      <c r="IZ78" s="32"/>
      <c r="JA78" s="32"/>
      <c r="JB78" s="41"/>
      <c r="JC78" s="32"/>
      <c r="JD78" s="33" t="str">
        <f t="shared" si="1131"/>
        <v/>
      </c>
      <c r="JE78" s="33" t="str">
        <f t="shared" si="1132"/>
        <v/>
      </c>
      <c r="JF78" s="33" t="str">
        <f t="shared" si="1133"/>
        <v/>
      </c>
      <c r="JG78" s="32"/>
      <c r="JH78" s="33" t="str">
        <f>IF(ISBLANK(JG78),"",VLOOKUP(JG78,role!A:E,2,FALSE))</f>
        <v/>
      </c>
      <c r="JI78" s="33" t="str">
        <f>IF(ISBLANK(JG78),"",VLOOKUP(JG78,role!A:E,3,FALSE))</f>
        <v/>
      </c>
      <c r="JJ78" s="33" t="str">
        <f>IF(ISBLANK(JG78),"",VLOOKUP(JG78,role!A:E,4,FALSE))</f>
        <v/>
      </c>
      <c r="JK78" s="33" t="str">
        <f>IF(ISBLANK(JG78),"",VLOOKUP(JG78,role!A:E,5,FALSE))</f>
        <v/>
      </c>
      <c r="JR78" s="32"/>
      <c r="JS78" s="32"/>
      <c r="JT78" s="41"/>
      <c r="JU78" s="32"/>
      <c r="JV78" s="33" t="str">
        <f t="shared" si="1134"/>
        <v/>
      </c>
      <c r="JW78" s="33" t="str">
        <f t="shared" si="1135"/>
        <v/>
      </c>
      <c r="JX78" s="33" t="str">
        <f t="shared" si="1136"/>
        <v/>
      </c>
      <c r="JY78" s="32"/>
      <c r="JZ78" s="33" t="str">
        <f>IF(ISBLANK(JY78),"",VLOOKUP(JY78,role!A:E,2,FALSE))</f>
        <v/>
      </c>
      <c r="KA78" s="33" t="str">
        <f>IF(ISBLANK(JY78),"",VLOOKUP(JY78,role!A:E,3,FALSE))</f>
        <v/>
      </c>
      <c r="KB78" s="33" t="str">
        <f>IF(ISBLANK(JY78),"",VLOOKUP(JY78,role!A:E,4,FALSE))</f>
        <v/>
      </c>
      <c r="KC78" s="33" t="str">
        <f>IF(ISBLANK(JY78),"",VLOOKUP(JY78,role!A:E,5,FALSE))</f>
        <v/>
      </c>
      <c r="KJ78" s="32"/>
      <c r="KK78" s="32"/>
      <c r="KL78" s="41"/>
      <c r="KM78" s="32"/>
      <c r="KN78" s="33" t="str">
        <f t="shared" si="1137"/>
        <v/>
      </c>
      <c r="KO78" s="33" t="str">
        <f t="shared" si="1138"/>
        <v/>
      </c>
      <c r="KP78" s="33" t="str">
        <f t="shared" si="1139"/>
        <v/>
      </c>
      <c r="KQ78" s="32"/>
      <c r="KR78" s="33" t="str">
        <f>IF(ISBLANK(KQ78),"",VLOOKUP(KQ78,role!A:E,2,FALSE))</f>
        <v/>
      </c>
      <c r="KS78" s="33" t="str">
        <f>IF(ISBLANK(KQ78),"",VLOOKUP(KQ78,role!A:E,3,FALSE))</f>
        <v/>
      </c>
      <c r="KT78" s="33" t="str">
        <f>IF(ISBLANK(KQ78),"",VLOOKUP(KQ78,role!A:E,4,FALSE))</f>
        <v/>
      </c>
      <c r="KU78" s="33" t="str">
        <f>IF(ISBLANK(KQ78),"",VLOOKUP(KQ78,role!A:E,5,FALSE))</f>
        <v/>
      </c>
      <c r="LB78" s="32"/>
      <c r="LC78" s="32"/>
      <c r="LD78" s="41"/>
      <c r="LE78" s="32"/>
      <c r="LF78" s="33" t="str">
        <f t="shared" si="1140"/>
        <v/>
      </c>
      <c r="LG78" s="33" t="str">
        <f t="shared" si="1141"/>
        <v/>
      </c>
      <c r="LH78" s="33" t="str">
        <f t="shared" si="1142"/>
        <v/>
      </c>
      <c r="LI78" s="32"/>
      <c r="LJ78" s="33" t="str">
        <f>IF(ISBLANK(LI78),"",VLOOKUP(LI78,role!A:E,2,FALSE))</f>
        <v/>
      </c>
      <c r="LK78" s="33" t="str">
        <f>IF(ISBLANK(LI78),"",VLOOKUP(LI78,role!A:E,3,FALSE))</f>
        <v/>
      </c>
      <c r="LL78" s="33" t="str">
        <f>IF(ISBLANK(LI78),"",VLOOKUP(LI78,role!A:E,4,FALSE))</f>
        <v/>
      </c>
      <c r="LM78" s="33" t="str">
        <f>IF(ISBLANK(LI78),"",VLOOKUP(LI78,role!A:E,5,FALSE))</f>
        <v/>
      </c>
      <c r="LT78" s="32"/>
      <c r="LU78" s="32"/>
      <c r="LV78" s="41"/>
      <c r="LW78" s="32"/>
      <c r="LX78" s="33" t="str">
        <f t="shared" si="1143"/>
        <v/>
      </c>
      <c r="LY78" s="33" t="str">
        <f t="shared" si="1144"/>
        <v/>
      </c>
      <c r="LZ78" s="33" t="str">
        <f t="shared" si="1145"/>
        <v/>
      </c>
      <c r="MA78" s="32"/>
      <c r="MB78" s="33" t="str">
        <f>IF(ISBLANK(MA78),"",VLOOKUP(MA78,role!A:E,2,FALSE))</f>
        <v/>
      </c>
      <c r="MC78" s="33" t="str">
        <f>IF(ISBLANK(MA78),"",VLOOKUP(MA78,role!A:E,3,FALSE))</f>
        <v/>
      </c>
      <c r="MD78" s="33" t="str">
        <f>IF(ISBLANK(MA78),"",VLOOKUP(MA78,role!A:E,4,FALSE))</f>
        <v/>
      </c>
      <c r="ME78" s="33" t="str">
        <f>IF(ISBLANK(MA78),"",VLOOKUP(MA78,role!A:E,5,FALSE))</f>
        <v/>
      </c>
      <c r="ML78" s="32"/>
      <c r="MM78" s="32"/>
      <c r="MN78" s="41"/>
      <c r="MO78" s="32"/>
      <c r="MP78" s="33" t="str">
        <f t="shared" si="1146"/>
        <v/>
      </c>
      <c r="MQ78" s="33" t="str">
        <f t="shared" si="1147"/>
        <v/>
      </c>
      <c r="MR78" s="33" t="str">
        <f t="shared" si="1148"/>
        <v/>
      </c>
      <c r="MS78" s="32"/>
      <c r="MT78" s="33" t="str">
        <f>IF(ISBLANK(MS78),"",VLOOKUP(MS78,role!A:E,2,FALSE))</f>
        <v/>
      </c>
      <c r="MU78" s="33" t="str">
        <f>IF(ISBLANK(MS78),"",VLOOKUP(MS78,role!A:E,3,FALSE))</f>
        <v/>
      </c>
      <c r="MV78" s="33" t="str">
        <f>IF(ISBLANK(MS78),"",VLOOKUP(MS78,role!A:E,4,FALSE))</f>
        <v/>
      </c>
      <c r="MW78" s="33" t="str">
        <f>IF(ISBLANK(MS78),"",VLOOKUP(MS78,role!A:E,5,FALSE))</f>
        <v/>
      </c>
      <c r="ND78" s="32"/>
      <c r="NE78" s="32"/>
      <c r="NF78" s="41"/>
      <c r="NG78" s="32"/>
      <c r="NH78" s="33" t="str">
        <f t="shared" si="1149"/>
        <v/>
      </c>
      <c r="NI78" s="33" t="str">
        <f t="shared" si="1150"/>
        <v/>
      </c>
      <c r="NJ78" s="33" t="str">
        <f t="shared" si="1151"/>
        <v/>
      </c>
      <c r="NK78" s="32"/>
      <c r="NL78" s="33" t="str">
        <f>IF(ISBLANK(NK78),"",VLOOKUP(NK78,role!A:E,2,FALSE))</f>
        <v/>
      </c>
      <c r="NM78" s="33" t="str">
        <f>IF(ISBLANK(NK78),"",VLOOKUP(NK78,role!A:E,3,FALSE))</f>
        <v/>
      </c>
      <c r="NN78" s="33" t="str">
        <f>IF(ISBLANK(NK78),"",VLOOKUP(NK78,role!A:E,4,FALSE))</f>
        <v/>
      </c>
      <c r="NO78" s="33" t="str">
        <f>IF(ISBLANK(NK78),"",VLOOKUP(NK78,role!A:E,5,FALSE))</f>
        <v/>
      </c>
      <c r="NV78" s="32"/>
      <c r="NW78" s="32"/>
      <c r="NX78" s="41"/>
      <c r="NY78" s="32"/>
      <c r="NZ78" s="33" t="str">
        <f t="shared" si="1152"/>
        <v/>
      </c>
      <c r="OA78" s="33" t="str">
        <f t="shared" si="1153"/>
        <v/>
      </c>
      <c r="OB78" s="33" t="str">
        <f t="shared" si="1154"/>
        <v/>
      </c>
      <c r="OC78" s="32"/>
      <c r="OD78" s="33" t="str">
        <f>IF(ISBLANK(OC78),"",VLOOKUP(OC78,role!A:E,2,FALSE))</f>
        <v/>
      </c>
      <c r="OE78" s="33" t="str">
        <f>IF(ISBLANK(OC78),"",VLOOKUP(OC78,role!A:E,3,FALSE))</f>
        <v/>
      </c>
      <c r="OF78" s="33" t="str">
        <f>IF(ISBLANK(OC78),"",VLOOKUP(OC78,role!A:E,4,FALSE))</f>
        <v/>
      </c>
      <c r="OG78" s="33" t="str">
        <f>IF(ISBLANK(OC78),"",VLOOKUP(OC78,role!A:E,5,FALSE))</f>
        <v/>
      </c>
      <c r="OR78" s="36" t="str">
        <f t="shared" si="1155"/>
        <v/>
      </c>
      <c r="OS78" s="33" t="str">
        <f t="shared" si="1156"/>
        <v/>
      </c>
      <c r="OT78" s="33" t="str">
        <f t="shared" si="1281"/>
        <v/>
      </c>
      <c r="OU78" s="33" t="str">
        <f t="shared" si="1282"/>
        <v/>
      </c>
      <c r="OV78" s="33" t="str">
        <f t="shared" si="1283"/>
        <v/>
      </c>
      <c r="OW78" s="33" t="str">
        <f t="shared" si="1284"/>
        <v/>
      </c>
      <c r="OY78" s="36" t="str">
        <f t="shared" si="1157"/>
        <v/>
      </c>
      <c r="OZ78" s="33" t="str">
        <f t="shared" si="1158"/>
        <v/>
      </c>
      <c r="PA78" s="33" t="str">
        <f t="shared" si="1159"/>
        <v/>
      </c>
      <c r="PB78" s="33" t="str">
        <f t="shared" si="1160"/>
        <v/>
      </c>
      <c r="PC78" s="33" t="str">
        <f t="shared" si="1161"/>
        <v/>
      </c>
      <c r="PD78" s="33" t="str">
        <f t="shared" si="1162"/>
        <v/>
      </c>
      <c r="PF78" s="36" t="str">
        <f t="shared" si="1163"/>
        <v/>
      </c>
      <c r="PG78" s="33" t="str">
        <f t="shared" si="1164"/>
        <v/>
      </c>
      <c r="PH78" s="33" t="str">
        <f t="shared" si="1165"/>
        <v/>
      </c>
      <c r="PI78" s="33" t="str">
        <f t="shared" si="1166"/>
        <v/>
      </c>
      <c r="PJ78" s="33" t="str">
        <f t="shared" si="1167"/>
        <v/>
      </c>
      <c r="PK78" s="33" t="str">
        <f t="shared" si="1168"/>
        <v/>
      </c>
      <c r="PM78" s="36" t="str">
        <f t="shared" si="1169"/>
        <v/>
      </c>
      <c r="PN78" s="33" t="str">
        <f t="shared" si="1170"/>
        <v/>
      </c>
      <c r="PO78" s="33" t="str">
        <f t="shared" si="1171"/>
        <v/>
      </c>
      <c r="PP78" s="33" t="str">
        <f t="shared" si="1172"/>
        <v/>
      </c>
      <c r="PQ78" s="33" t="str">
        <f t="shared" si="1173"/>
        <v/>
      </c>
      <c r="PR78" s="33" t="str">
        <f t="shared" si="1174"/>
        <v/>
      </c>
      <c r="PT78" s="36" t="str">
        <f t="shared" si="1175"/>
        <v/>
      </c>
      <c r="PU78" s="33" t="str">
        <f t="shared" si="1176"/>
        <v/>
      </c>
      <c r="PV78" s="33" t="str">
        <f t="shared" si="1177"/>
        <v/>
      </c>
      <c r="PW78" s="33" t="str">
        <f t="shared" si="1178"/>
        <v/>
      </c>
      <c r="PX78" s="33" t="str">
        <f t="shared" si="1179"/>
        <v/>
      </c>
      <c r="PY78" s="33" t="str">
        <f t="shared" si="1180"/>
        <v/>
      </c>
      <c r="QB78" s="36" t="str">
        <f t="shared" si="1181"/>
        <v/>
      </c>
      <c r="QC78" s="33" t="str">
        <f t="shared" si="1182"/>
        <v/>
      </c>
      <c r="QD78" s="33" t="str">
        <f t="shared" si="1183"/>
        <v/>
      </c>
      <c r="QE78" s="33" t="str">
        <f t="shared" si="1184"/>
        <v/>
      </c>
      <c r="QF78" s="33" t="str">
        <f t="shared" si="1185"/>
        <v/>
      </c>
      <c r="QG78" s="33" t="str">
        <f t="shared" si="1186"/>
        <v/>
      </c>
      <c r="QI78" s="36" t="str">
        <f t="shared" si="1187"/>
        <v/>
      </c>
      <c r="QJ78" s="33" t="str">
        <f t="shared" si="1188"/>
        <v/>
      </c>
      <c r="QK78" s="33" t="str">
        <f t="shared" si="1189"/>
        <v/>
      </c>
      <c r="QL78" s="33" t="str">
        <f t="shared" si="1190"/>
        <v/>
      </c>
      <c r="QM78" s="33" t="str">
        <f t="shared" si="1191"/>
        <v/>
      </c>
      <c r="QN78" s="33" t="str">
        <f t="shared" si="1192"/>
        <v/>
      </c>
      <c r="QP78" s="36" t="str">
        <f t="shared" si="1193"/>
        <v/>
      </c>
      <c r="QQ78" s="33" t="str">
        <f t="shared" si="1194"/>
        <v/>
      </c>
      <c r="QR78" s="33" t="str">
        <f t="shared" si="1195"/>
        <v/>
      </c>
      <c r="QS78" s="33" t="str">
        <f t="shared" si="1196"/>
        <v/>
      </c>
      <c r="QT78" s="33" t="str">
        <f t="shared" si="1197"/>
        <v/>
      </c>
      <c r="QU78" s="33" t="str">
        <f t="shared" si="1198"/>
        <v/>
      </c>
      <c r="QW78" s="36" t="str">
        <f t="shared" si="1199"/>
        <v/>
      </c>
      <c r="QX78" s="33" t="str">
        <f t="shared" si="1200"/>
        <v/>
      </c>
      <c r="QY78" s="33" t="str">
        <f t="shared" si="1201"/>
        <v/>
      </c>
      <c r="QZ78" s="33" t="str">
        <f t="shared" si="1202"/>
        <v/>
      </c>
      <c r="RA78" s="33" t="str">
        <f t="shared" si="1203"/>
        <v/>
      </c>
      <c r="RB78" s="33" t="str">
        <f t="shared" si="1204"/>
        <v/>
      </c>
      <c r="RD78" s="36" t="str">
        <f t="shared" si="1205"/>
        <v/>
      </c>
      <c r="RE78" s="33" t="str">
        <f t="shared" si="1206"/>
        <v/>
      </c>
      <c r="RF78" s="33" t="str">
        <f t="shared" si="1207"/>
        <v/>
      </c>
      <c r="RG78" s="33" t="str">
        <f t="shared" si="1208"/>
        <v/>
      </c>
      <c r="RH78" s="33" t="str">
        <f t="shared" si="1209"/>
        <v/>
      </c>
      <c r="RI78" s="33" t="str">
        <f t="shared" si="1210"/>
        <v/>
      </c>
      <c r="RM78" s="33" t="str">
        <f t="shared" si="1211"/>
        <v/>
      </c>
      <c r="RO78" s="33" t="str">
        <f t="shared" si="1212"/>
        <v/>
      </c>
      <c r="RQ78" s="33" t="str">
        <f t="shared" si="1213"/>
        <v/>
      </c>
      <c r="RS78" s="33" t="str">
        <f t="shared" si="1213"/>
        <v/>
      </c>
      <c r="RU78" s="33" t="str">
        <f t="shared" ref="RU78" si="1380">IF(ISBLANK(RT78),"","topic")</f>
        <v/>
      </c>
      <c r="RW78" s="33" t="str">
        <f t="shared" ref="RW78" si="1381">IF(ISBLANK(RV78),"","topic")</f>
        <v/>
      </c>
      <c r="RY78" s="33" t="str">
        <f t="shared" ref="RY78" si="1382">IF(ISBLANK(RX78),"","topic")</f>
        <v/>
      </c>
      <c r="SA78" s="33" t="str">
        <f t="shared" ref="SA78" si="1383">IF(ISBLANK(RZ78),"","topic")</f>
        <v/>
      </c>
      <c r="SC78" s="33" t="str">
        <f t="shared" ref="SC78" si="1384">IF(ISBLANK(SB78),"","topic")</f>
        <v/>
      </c>
      <c r="SE78" s="33" t="str">
        <f t="shared" ref="SE78" si="1385">IF(ISBLANK(SD78),"","topic")</f>
        <v/>
      </c>
      <c r="SG78" s="33" t="str">
        <f t="shared" ref="SG78" si="1386">IF(ISBLANK(SF78),"","topic")</f>
        <v/>
      </c>
      <c r="SJ78" s="33" t="str">
        <f t="shared" si="1221"/>
        <v/>
      </c>
      <c r="SL78" s="33" t="str">
        <f t="shared" si="1222"/>
        <v/>
      </c>
      <c r="SN78" s="33" t="str">
        <f t="shared" si="1223"/>
        <v/>
      </c>
      <c r="SP78" s="33" t="str">
        <f t="shared" si="1224"/>
        <v/>
      </c>
      <c r="SR78" s="33" t="str">
        <f t="shared" si="1225"/>
        <v/>
      </c>
      <c r="SU78" s="33" t="str">
        <f t="shared" si="1226"/>
        <v/>
      </c>
      <c r="SW78" s="33" t="str">
        <f t="shared" si="1226"/>
        <v/>
      </c>
      <c r="SY78" s="33" t="str">
        <f t="shared" si="1226"/>
        <v/>
      </c>
      <c r="TA78" s="33" t="str">
        <f t="shared" si="1226"/>
        <v/>
      </c>
      <c r="TC78" s="33" t="str">
        <f t="shared" si="1226"/>
        <v/>
      </c>
      <c r="TF78" s="33" t="str">
        <f t="shared" si="1227"/>
        <v/>
      </c>
      <c r="TH78" s="33" t="str">
        <f t="shared" si="1227"/>
        <v/>
      </c>
      <c r="TJ78" s="33" t="str">
        <f t="shared" ref="TJ78" si="1387">IF(ISBLANK(TI78),"","geographic")</f>
        <v/>
      </c>
      <c r="TL78" s="33" t="str">
        <f t="shared" ref="TL78" si="1388">IF(ISBLANK(TK78),"","geographic")</f>
        <v/>
      </c>
      <c r="TN78" s="33" t="str">
        <f t="shared" ref="TN78" si="1389">IF(ISBLANK(TM78),"","geographic")</f>
        <v/>
      </c>
      <c r="TQ78" s="33" t="str">
        <f t="shared" si="1231"/>
        <v/>
      </c>
      <c r="TS78" s="33" t="str">
        <f t="shared" si="1231"/>
        <v/>
      </c>
      <c r="TU78" s="33" t="str">
        <f t="shared" ref="TU78" si="1390">IF(ISBLANK(TT78),"","temporal")</f>
        <v/>
      </c>
      <c r="TW78" s="33" t="str">
        <f t="shared" ref="TW78" si="1391">IF(ISBLANK(TV78),"","temporal")</f>
        <v/>
      </c>
      <c r="TY78" s="33" t="str">
        <f t="shared" ref="TY78" si="1392">IF(ISBLANK(TX78),"","temporal")</f>
        <v/>
      </c>
      <c r="UA78" s="32"/>
      <c r="UB78" s="33" t="str">
        <f t="shared" si="1235"/>
        <v/>
      </c>
      <c r="UC78" s="33" t="str">
        <f t="shared" si="1236"/>
        <v/>
      </c>
      <c r="UD78" s="32"/>
      <c r="UE78" s="33" t="str">
        <f t="shared" si="1237"/>
        <v/>
      </c>
      <c r="UF78" s="33" t="str">
        <f t="shared" si="1314"/>
        <v/>
      </c>
      <c r="UG78" s="32"/>
      <c r="UH78" s="33" t="str">
        <f t="shared" si="1238"/>
        <v/>
      </c>
      <c r="UI78" s="33" t="str">
        <f t="shared" si="1239"/>
        <v/>
      </c>
      <c r="UJ78" s="32"/>
      <c r="UK78" s="33" t="str">
        <f t="shared" si="1240"/>
        <v/>
      </c>
      <c r="UL78" s="33" t="str">
        <f t="shared" si="1241"/>
        <v/>
      </c>
      <c r="UM78" s="32"/>
      <c r="UN78" s="33" t="str">
        <f t="shared" si="1242"/>
        <v/>
      </c>
      <c r="UO78" s="33" t="str">
        <f t="shared" si="1243"/>
        <v/>
      </c>
      <c r="UR78" s="36" t="str">
        <f t="shared" si="1244"/>
        <v/>
      </c>
      <c r="US78" s="36" t="str">
        <f t="shared" si="1064"/>
        <v/>
      </c>
      <c r="UU78" s="36" t="str">
        <f t="shared" si="1245"/>
        <v/>
      </c>
      <c r="UV78" s="36" t="str">
        <f t="shared" si="1065"/>
        <v/>
      </c>
      <c r="UX78" s="36" t="str">
        <f t="shared" si="1246"/>
        <v/>
      </c>
      <c r="UY78" s="36" t="str">
        <f t="shared" si="1066"/>
        <v/>
      </c>
      <c r="VA78" s="36" t="str">
        <f t="shared" si="1247"/>
        <v/>
      </c>
      <c r="VB78" s="36" t="str">
        <f t="shared" si="1067"/>
        <v/>
      </c>
      <c r="VD78" s="36" t="str">
        <f t="shared" si="1248"/>
        <v/>
      </c>
      <c r="VE78" s="36" t="str">
        <f t="shared" si="1068"/>
        <v/>
      </c>
      <c r="VH78" s="36" t="str">
        <f t="shared" si="1249"/>
        <v/>
      </c>
      <c r="VI78" s="36" t="str">
        <f t="shared" si="1069"/>
        <v/>
      </c>
      <c r="VK78" s="36" t="str">
        <f t="shared" si="1250"/>
        <v/>
      </c>
      <c r="VL78" s="36" t="str">
        <f t="shared" si="1070"/>
        <v/>
      </c>
      <c r="VN78" s="36" t="str">
        <f t="shared" si="1251"/>
        <v/>
      </c>
      <c r="VO78" s="36" t="str">
        <f t="shared" si="1071"/>
        <v/>
      </c>
      <c r="VQ78" s="36" t="str">
        <f t="shared" si="1252"/>
        <v/>
      </c>
      <c r="VR78" s="36" t="str">
        <f t="shared" si="1072"/>
        <v/>
      </c>
      <c r="VT78" s="36" t="str">
        <f t="shared" si="1253"/>
        <v/>
      </c>
      <c r="VU78" s="36" t="str">
        <f t="shared" si="1073"/>
        <v/>
      </c>
      <c r="VY78" s="33" t="str">
        <f t="shared" si="1298"/>
        <v/>
      </c>
      <c r="WB78" s="36" t="str">
        <f t="shared" si="1254"/>
        <v/>
      </c>
      <c r="WC78" s="33" t="str">
        <f t="shared" si="1255"/>
        <v/>
      </c>
      <c r="WD78" s="32"/>
      <c r="WE78" s="32"/>
      <c r="WF78" s="36" t="str">
        <f t="shared" si="1256"/>
        <v/>
      </c>
      <c r="WG78" s="33" t="str">
        <f t="shared" si="1257"/>
        <v/>
      </c>
      <c r="WH78" s="32"/>
      <c r="WI78" s="32"/>
      <c r="WJ78" s="36" t="str">
        <f t="shared" si="1258"/>
        <v/>
      </c>
      <c r="WK78" s="33" t="str">
        <f t="shared" si="1259"/>
        <v/>
      </c>
      <c r="WL78" s="32"/>
      <c r="WM78" s="32"/>
      <c r="WN78" s="36" t="str">
        <f t="shared" si="1260"/>
        <v/>
      </c>
      <c r="WO78" s="33" t="str">
        <f t="shared" si="1261"/>
        <v/>
      </c>
      <c r="WP78" s="33"/>
      <c r="WQ78" s="32"/>
      <c r="WR78" s="36" t="str">
        <f t="shared" si="1262"/>
        <v/>
      </c>
      <c r="WS78" s="33" t="str">
        <f t="shared" si="1263"/>
        <v/>
      </c>
      <c r="WU78" s="33" t="str">
        <f t="shared" si="1074"/>
        <v/>
      </c>
      <c r="WV78" s="33" t="str">
        <f t="shared" si="1075"/>
        <v/>
      </c>
      <c r="WW78" s="33" t="str">
        <f t="shared" si="1076"/>
        <v/>
      </c>
      <c r="WX78" s="33" t="str">
        <f t="shared" si="1077"/>
        <v/>
      </c>
      <c r="WY78" s="33" t="str">
        <f t="shared" si="1078"/>
        <v/>
      </c>
      <c r="WZ78" s="33" t="str">
        <f t="shared" si="1079"/>
        <v/>
      </c>
      <c r="XA78" s="33" t="str">
        <f t="shared" si="1080"/>
        <v/>
      </c>
      <c r="XB78" s="33" t="str">
        <f t="shared" si="1081"/>
        <v/>
      </c>
      <c r="XC78" s="33" t="str">
        <f t="shared" si="1082"/>
        <v/>
      </c>
    </row>
    <row r="79" spans="3:627" x14ac:dyDescent="0.35">
      <c r="C79" s="33" t="str">
        <f t="shared" si="1083"/>
        <v/>
      </c>
      <c r="E79" s="32" t="str">
        <f t="shared" si="1084"/>
        <v/>
      </c>
      <c r="F79" s="33" t="str">
        <f t="shared" si="1085"/>
        <v/>
      </c>
      <c r="G79" s="33" t="str">
        <f t="shared" si="1086"/>
        <v/>
      </c>
      <c r="J79" s="33" t="str">
        <f t="shared" si="1087"/>
        <v/>
      </c>
      <c r="K79" s="33" t="str">
        <f t="shared" si="1088"/>
        <v/>
      </c>
      <c r="L79" s="33" t="str">
        <f t="shared" si="1089"/>
        <v/>
      </c>
      <c r="N79" s="33" t="str">
        <f t="shared" si="1048"/>
        <v/>
      </c>
      <c r="O79" s="33" t="str">
        <f t="shared" si="1049"/>
        <v/>
      </c>
      <c r="Q79" s="33" t="str">
        <f t="shared" si="1090"/>
        <v/>
      </c>
      <c r="R79" s="33" t="str">
        <f t="shared" si="1091"/>
        <v/>
      </c>
      <c r="U79" s="33" t="str">
        <f t="shared" si="1092"/>
        <v/>
      </c>
      <c r="V79" s="33" t="str">
        <f t="shared" si="1093"/>
        <v/>
      </c>
      <c r="X79" s="32"/>
      <c r="Y79" s="33" t="str">
        <f>IF(ISBLANK(X79),"",VLOOKUP(X79,resource_type!A:C,3,FALSE))</f>
        <v/>
      </c>
      <c r="Z79" s="33" t="str">
        <f>IF(ISBLANK(X79),"",VLOOKUP(X79,resource_type!A:C,2,FALSE))</f>
        <v/>
      </c>
      <c r="AA79" s="33" t="str">
        <f t="shared" si="1094"/>
        <v/>
      </c>
      <c r="AB79" s="33" t="str">
        <f t="shared" si="1095"/>
        <v/>
      </c>
      <c r="AC79" s="32"/>
      <c r="AD79" s="33" t="str">
        <f>IF(ISBLANK(AC79),"",VLOOKUP(AC79,resource_type!A:C,3,FALSE))</f>
        <v/>
      </c>
      <c r="AE79" s="32"/>
      <c r="AF79" s="33" t="str">
        <f>IF(ISBLANK(AE79),"",VLOOKUP(AE79,resource_type!A:C,3,FALSE))</f>
        <v/>
      </c>
      <c r="AH79" s="32"/>
      <c r="AI79" s="33" t="str">
        <f t="shared" si="1096"/>
        <v/>
      </c>
      <c r="AJ79" s="32"/>
      <c r="AK79" s="33" t="str">
        <f t="shared" si="1097"/>
        <v/>
      </c>
      <c r="AL79" s="32"/>
      <c r="AM79" s="33" t="str">
        <f t="shared" si="1098"/>
        <v/>
      </c>
      <c r="AP79" s="36" t="str">
        <f t="shared" si="1299"/>
        <v/>
      </c>
      <c r="AQ79" s="36" t="str">
        <f t="shared" si="1300"/>
        <v/>
      </c>
      <c r="AT79" s="33" t="str">
        <f t="shared" si="1277"/>
        <v/>
      </c>
      <c r="AU79" s="33" t="str">
        <f t="shared" si="1099"/>
        <v/>
      </c>
      <c r="AV79" s="33" t="str">
        <f t="shared" si="1100"/>
        <v/>
      </c>
      <c r="AW79" s="32"/>
      <c r="AX79" s="33" t="str">
        <f>IF(ISBLANK(AW79),"",VLOOKUP(AW79,role!A:E,2,FALSE))</f>
        <v/>
      </c>
      <c r="AY79" s="33" t="str">
        <f>IF(ISBLANK(AW79),"",VLOOKUP(AW79,role!A:E,3,FALSE))</f>
        <v/>
      </c>
      <c r="AZ79" s="33" t="str">
        <f>IF(ISBLANK(AW79),"",VLOOKUP(AW79,role!A:E,4,FALSE))</f>
        <v/>
      </c>
      <c r="BA79" s="33" t="str">
        <f>IF(ISBLANK(AW79),"",VLOOKUP(AW79,role!A:E,5,FALSE))</f>
        <v/>
      </c>
      <c r="BL79" s="33" t="str">
        <f t="shared" si="1278"/>
        <v/>
      </c>
      <c r="BM79" s="33" t="str">
        <f t="shared" si="1279"/>
        <v/>
      </c>
      <c r="BN79" s="33" t="str">
        <f t="shared" si="1280"/>
        <v/>
      </c>
      <c r="BO79" s="32"/>
      <c r="BP79" s="33" t="str">
        <f>IF(ISBLANK(BO79),"",VLOOKUP(BO79,role!A:E,2,FALSE))</f>
        <v/>
      </c>
      <c r="BQ79" s="33" t="str">
        <f>IF(ISBLANK(BO79),"",VLOOKUP(BO79,role!A:E,3,FALSE))</f>
        <v/>
      </c>
      <c r="BR79" s="33" t="str">
        <f>IF(ISBLANK(BO79),"",VLOOKUP(BO79,role!A:E,4,FALSE))</f>
        <v/>
      </c>
      <c r="BS79" s="33" t="str">
        <f>IF(ISBLANK(BO79),"",VLOOKUP(BO79,role!A:E,5,FALSE))</f>
        <v/>
      </c>
      <c r="CD79" s="33" t="str">
        <f t="shared" si="1101"/>
        <v/>
      </c>
      <c r="CE79" s="33" t="str">
        <f t="shared" si="1102"/>
        <v/>
      </c>
      <c r="CF79" s="33" t="str">
        <f t="shared" si="1103"/>
        <v/>
      </c>
      <c r="CG79" s="32"/>
      <c r="CH79" s="33" t="str">
        <f>IF(ISBLANK(CG79),"",VLOOKUP(CG79,role!A:E,2,FALSE))</f>
        <v/>
      </c>
      <c r="CI79" s="33" t="str">
        <f>IF(ISBLANK(CG79),"",VLOOKUP(CG79,role!A:E,3,FALSE))</f>
        <v/>
      </c>
      <c r="CJ79" s="33" t="str">
        <f>IF(ISBLANK(CG79),"",VLOOKUP(CG79,role!A:E,4,FALSE))</f>
        <v/>
      </c>
      <c r="CK79" s="33" t="str">
        <f>IF(ISBLANK(CG79),"",VLOOKUP(CG79,role!A:E,5,FALSE))</f>
        <v/>
      </c>
      <c r="CR79" s="32"/>
      <c r="CS79" s="32"/>
      <c r="CT79" s="41"/>
      <c r="CU79" s="32"/>
      <c r="CV79" s="33" t="str">
        <f t="shared" si="1104"/>
        <v/>
      </c>
      <c r="CW79" s="33" t="str">
        <f t="shared" si="1105"/>
        <v/>
      </c>
      <c r="CX79" s="33" t="str">
        <f t="shared" si="1106"/>
        <v/>
      </c>
      <c r="CY79" s="32"/>
      <c r="CZ79" s="33" t="str">
        <f>IF(ISBLANK(CY79),"",VLOOKUP(CY79,role!A:E,2,FALSE))</f>
        <v/>
      </c>
      <c r="DA79" s="33" t="str">
        <f>IF(ISBLANK(CY79),"",VLOOKUP(CY79,role!A:E,3,FALSE))</f>
        <v/>
      </c>
      <c r="DB79" s="33" t="str">
        <f>IF(ISBLANK(CY79),"",VLOOKUP(CY79,role!A:E,4,FALSE))</f>
        <v/>
      </c>
      <c r="DC79" s="33" t="str">
        <f>IF(ISBLANK(CY79),"",VLOOKUP(CY79,role!A:E,5,FALSE))</f>
        <v/>
      </c>
      <c r="DJ79" s="32"/>
      <c r="DK79" s="32"/>
      <c r="DL79" s="41"/>
      <c r="DM79" s="32"/>
      <c r="DN79" s="33" t="str">
        <f t="shared" si="1107"/>
        <v/>
      </c>
      <c r="DO79" s="33" t="str">
        <f t="shared" si="1108"/>
        <v/>
      </c>
      <c r="DP79" s="33" t="str">
        <f t="shared" si="1109"/>
        <v/>
      </c>
      <c r="DQ79" s="32"/>
      <c r="DR79" s="33" t="str">
        <f>IF(ISBLANK(DQ79),"",VLOOKUP(DQ79,role!A:E,2,FALSE))</f>
        <v/>
      </c>
      <c r="DS79" s="33" t="str">
        <f>IF(ISBLANK(DQ79),"",VLOOKUP(DQ79,role!A:E,3,FALSE))</f>
        <v/>
      </c>
      <c r="DT79" s="33" t="str">
        <f>IF(ISBLANK(DQ79),"",VLOOKUP(DQ79,role!A:E,4,FALSE))</f>
        <v/>
      </c>
      <c r="DU79" s="33" t="str">
        <f>IF(ISBLANK(DQ79),"",VLOOKUP(DQ79,role!A:E,5,FALSE))</f>
        <v/>
      </c>
      <c r="EB79" s="32"/>
      <c r="EC79" s="32"/>
      <c r="ED79" s="34"/>
      <c r="EE79" s="32"/>
      <c r="EF79" s="32"/>
      <c r="EG79" s="33" t="str">
        <f t="shared" si="1110"/>
        <v/>
      </c>
      <c r="EH79" s="33" t="str">
        <f t="shared" si="1111"/>
        <v/>
      </c>
      <c r="EI79" s="33" t="str">
        <f t="shared" si="1112"/>
        <v/>
      </c>
      <c r="EJ79" s="32"/>
      <c r="EK79" s="33" t="str">
        <f>IF(ISBLANK(EJ79),"",VLOOKUP(EJ79,role!A:E,2,FALSE))</f>
        <v/>
      </c>
      <c r="EL79" s="33" t="str">
        <f>IF(ISBLANK(EJ79),"",VLOOKUP(EJ79,role!A:E,3,FALSE))</f>
        <v/>
      </c>
      <c r="EM79" s="33" t="str">
        <f>IF(ISBLANK(EJ79),"",VLOOKUP(EJ79,role!A:E,4,FALSE))</f>
        <v/>
      </c>
      <c r="EN79" s="33" t="str">
        <f>IF(ISBLANK(EJ79),"",VLOOKUP(EJ79,role!A:E,5,FALSE))</f>
        <v/>
      </c>
      <c r="EU79" s="32"/>
      <c r="EV79" s="32"/>
      <c r="EW79" s="41"/>
      <c r="EX79" s="32"/>
      <c r="EY79" s="33" t="str">
        <f t="shared" si="1113"/>
        <v/>
      </c>
      <c r="EZ79" s="33" t="str">
        <f t="shared" si="1114"/>
        <v/>
      </c>
      <c r="FA79" s="33" t="str">
        <f t="shared" si="1115"/>
        <v/>
      </c>
      <c r="FB79" s="32"/>
      <c r="FC79" s="33" t="str">
        <f>IF(ISBLANK(FB79),"",VLOOKUP(FB79,role!A:E,2,FALSE))</f>
        <v/>
      </c>
      <c r="FD79" s="33" t="str">
        <f>IF(ISBLANK(FB79),"",VLOOKUP(FB79,role!A:E,3,FALSE))</f>
        <v/>
      </c>
      <c r="FE79" s="33" t="str">
        <f>IF(ISBLANK(FB79),"",VLOOKUP(FB79,role!A:E,4,FALSE))</f>
        <v/>
      </c>
      <c r="FF79" s="33" t="str">
        <f>IF(ISBLANK(FB79),"",VLOOKUP(FB79,role!A:E,5,FALSE))</f>
        <v/>
      </c>
      <c r="FM79" s="32"/>
      <c r="FN79" s="32"/>
      <c r="FO79" s="41"/>
      <c r="FP79" s="32"/>
      <c r="FQ79" s="33" t="str">
        <f t="shared" si="1116"/>
        <v/>
      </c>
      <c r="FR79" s="33" t="str">
        <f t="shared" si="1117"/>
        <v/>
      </c>
      <c r="FS79" s="33" t="str">
        <f t="shared" si="1118"/>
        <v/>
      </c>
      <c r="FT79" s="32"/>
      <c r="FU79" s="33" t="str">
        <f>IF(ISBLANK(FT79),"",VLOOKUP(FT79,role!A:E,2,FALSE))</f>
        <v/>
      </c>
      <c r="FV79" s="33" t="str">
        <f>IF(ISBLANK(FT79),"",VLOOKUP(FT79,role!A:E,3,FALSE))</f>
        <v/>
      </c>
      <c r="FW79" s="33" t="str">
        <f>IF(ISBLANK(FT79),"",VLOOKUP(FT79,role!A:E,4,FALSE))</f>
        <v/>
      </c>
      <c r="FX79" s="33" t="str">
        <f>IF(ISBLANK(FT79),"",VLOOKUP(FT79,role!A:E,5,FALSE))</f>
        <v/>
      </c>
      <c r="GE79" s="32"/>
      <c r="GF79" s="32"/>
      <c r="GG79" s="41"/>
      <c r="GH79" s="32"/>
      <c r="GI79" s="33" t="str">
        <f t="shared" si="1119"/>
        <v/>
      </c>
      <c r="GJ79" s="33" t="str">
        <f t="shared" si="1120"/>
        <v/>
      </c>
      <c r="GK79" s="33" t="str">
        <f t="shared" si="1121"/>
        <v/>
      </c>
      <c r="GL79" s="32"/>
      <c r="GM79" s="33" t="str">
        <f>IF(ISBLANK(GL79),"",VLOOKUP(GL79,role!A:E,2,FALSE))</f>
        <v/>
      </c>
      <c r="GN79" s="33" t="str">
        <f>IF(ISBLANK(GL79),"",VLOOKUP(GL79,role!A:E,3,FALSE))</f>
        <v/>
      </c>
      <c r="GO79" s="33" t="str">
        <f>IF(ISBLANK(GL79),"",VLOOKUP(GL79,role!A:E,4,FALSE))</f>
        <v/>
      </c>
      <c r="GP79" s="33" t="str">
        <f>IF(ISBLANK(GL79),"",VLOOKUP(GL79,role!A:E,5,FALSE))</f>
        <v/>
      </c>
      <c r="GW79" s="32"/>
      <c r="GX79" s="32"/>
      <c r="GY79" s="41"/>
      <c r="GZ79" s="32"/>
      <c r="HA79" s="33" t="str">
        <f t="shared" si="1122"/>
        <v/>
      </c>
      <c r="HB79" s="33" t="str">
        <f t="shared" si="1123"/>
        <v/>
      </c>
      <c r="HC79" s="33" t="str">
        <f t="shared" si="1124"/>
        <v/>
      </c>
      <c r="HD79" s="32"/>
      <c r="HE79" s="33" t="str">
        <f>IF(ISBLANK(HD79),"",VLOOKUP(HD79,role!A:E,2,FALSE))</f>
        <v/>
      </c>
      <c r="HF79" s="33" t="str">
        <f>IF(ISBLANK(HD79),"",VLOOKUP(HD79,role!A:E,3,FALSE))</f>
        <v/>
      </c>
      <c r="HG79" s="33" t="str">
        <f>IF(ISBLANK(HD79),"",VLOOKUP(HD79,role!A:E,4,FALSE))</f>
        <v/>
      </c>
      <c r="HH79" s="33" t="str">
        <f>IF(ISBLANK(HD79),"",VLOOKUP(HD79,role!A:E,5,FALSE))</f>
        <v/>
      </c>
      <c r="HO79" s="32"/>
      <c r="HP79" s="32"/>
      <c r="HQ79" s="34"/>
      <c r="HR79" s="32"/>
      <c r="HS79" s="32"/>
      <c r="HT79" s="33" t="str">
        <f t="shared" si="1125"/>
        <v/>
      </c>
      <c r="HU79" s="33" t="str">
        <f t="shared" si="1126"/>
        <v/>
      </c>
      <c r="HV79" s="33" t="str">
        <f t="shared" si="1127"/>
        <v/>
      </c>
      <c r="HW79" s="32"/>
      <c r="HX79" s="33" t="str">
        <f>IF(ISBLANK(HW79),"",VLOOKUP(HW79,role!A:E,2,FALSE))</f>
        <v/>
      </c>
      <c r="HY79" s="33" t="str">
        <f>IF(ISBLANK(HW79),"",VLOOKUP(HW79,role!A:E,3,FALSE))</f>
        <v/>
      </c>
      <c r="HZ79" s="33" t="str">
        <f>IF(ISBLANK(HW79),"",VLOOKUP(HW79,role!A:E,4,FALSE))</f>
        <v/>
      </c>
      <c r="IA79" s="33" t="str">
        <f>IF(ISBLANK(HW79),"",VLOOKUP(HW79,role!A:E,5,FALSE))</f>
        <v/>
      </c>
      <c r="IH79" s="32"/>
      <c r="II79" s="32"/>
      <c r="IJ79" s="41"/>
      <c r="IK79" s="32"/>
      <c r="IL79" s="33" t="str">
        <f t="shared" si="1128"/>
        <v/>
      </c>
      <c r="IM79" s="33" t="str">
        <f t="shared" si="1129"/>
        <v/>
      </c>
      <c r="IN79" s="33" t="str">
        <f t="shared" si="1130"/>
        <v/>
      </c>
      <c r="IO79" s="32"/>
      <c r="IP79" s="33" t="str">
        <f>IF(ISBLANK(IO79),"",VLOOKUP(IO79,role!A:E,2,FALSE))</f>
        <v/>
      </c>
      <c r="IQ79" s="33" t="str">
        <f>IF(ISBLANK(IO79),"",VLOOKUP(IO79,role!A:E,3,FALSE))</f>
        <v/>
      </c>
      <c r="IR79" s="33" t="str">
        <f>IF(ISBLANK(IO79),"",VLOOKUP(IO79,role!A:E,4,FALSE))</f>
        <v/>
      </c>
      <c r="IS79" s="33" t="str">
        <f>IF(ISBLANK(IO79),"",VLOOKUP(IO79,role!A:E,5,FALSE))</f>
        <v/>
      </c>
      <c r="IZ79" s="32"/>
      <c r="JA79" s="32"/>
      <c r="JB79" s="41"/>
      <c r="JC79" s="32"/>
      <c r="JD79" s="33" t="str">
        <f t="shared" si="1131"/>
        <v/>
      </c>
      <c r="JE79" s="33" t="str">
        <f t="shared" si="1132"/>
        <v/>
      </c>
      <c r="JF79" s="33" t="str">
        <f t="shared" si="1133"/>
        <v/>
      </c>
      <c r="JG79" s="32"/>
      <c r="JH79" s="33" t="str">
        <f>IF(ISBLANK(JG79),"",VLOOKUP(JG79,role!A:E,2,FALSE))</f>
        <v/>
      </c>
      <c r="JI79" s="33" t="str">
        <f>IF(ISBLANK(JG79),"",VLOOKUP(JG79,role!A:E,3,FALSE))</f>
        <v/>
      </c>
      <c r="JJ79" s="33" t="str">
        <f>IF(ISBLANK(JG79),"",VLOOKUP(JG79,role!A:E,4,FALSE))</f>
        <v/>
      </c>
      <c r="JK79" s="33" t="str">
        <f>IF(ISBLANK(JG79),"",VLOOKUP(JG79,role!A:E,5,FALSE))</f>
        <v/>
      </c>
      <c r="JR79" s="32"/>
      <c r="JS79" s="32"/>
      <c r="JT79" s="41"/>
      <c r="JU79" s="32"/>
      <c r="JV79" s="33" t="str">
        <f t="shared" si="1134"/>
        <v/>
      </c>
      <c r="JW79" s="33" t="str">
        <f t="shared" si="1135"/>
        <v/>
      </c>
      <c r="JX79" s="33" t="str">
        <f t="shared" si="1136"/>
        <v/>
      </c>
      <c r="JY79" s="32"/>
      <c r="JZ79" s="33" t="str">
        <f>IF(ISBLANK(JY79),"",VLOOKUP(JY79,role!A:E,2,FALSE))</f>
        <v/>
      </c>
      <c r="KA79" s="33" t="str">
        <f>IF(ISBLANK(JY79),"",VLOOKUP(JY79,role!A:E,3,FALSE))</f>
        <v/>
      </c>
      <c r="KB79" s="33" t="str">
        <f>IF(ISBLANK(JY79),"",VLOOKUP(JY79,role!A:E,4,FALSE))</f>
        <v/>
      </c>
      <c r="KC79" s="33" t="str">
        <f>IF(ISBLANK(JY79),"",VLOOKUP(JY79,role!A:E,5,FALSE))</f>
        <v/>
      </c>
      <c r="KJ79" s="32"/>
      <c r="KK79" s="32"/>
      <c r="KL79" s="41"/>
      <c r="KM79" s="32"/>
      <c r="KN79" s="33" t="str">
        <f t="shared" si="1137"/>
        <v/>
      </c>
      <c r="KO79" s="33" t="str">
        <f t="shared" si="1138"/>
        <v/>
      </c>
      <c r="KP79" s="33" t="str">
        <f t="shared" si="1139"/>
        <v/>
      </c>
      <c r="KQ79" s="32"/>
      <c r="KR79" s="33" t="str">
        <f>IF(ISBLANK(KQ79),"",VLOOKUP(KQ79,role!A:E,2,FALSE))</f>
        <v/>
      </c>
      <c r="KS79" s="33" t="str">
        <f>IF(ISBLANK(KQ79),"",VLOOKUP(KQ79,role!A:E,3,FALSE))</f>
        <v/>
      </c>
      <c r="KT79" s="33" t="str">
        <f>IF(ISBLANK(KQ79),"",VLOOKUP(KQ79,role!A:E,4,FALSE))</f>
        <v/>
      </c>
      <c r="KU79" s="33" t="str">
        <f>IF(ISBLANK(KQ79),"",VLOOKUP(KQ79,role!A:E,5,FALSE))</f>
        <v/>
      </c>
      <c r="LB79" s="32"/>
      <c r="LC79" s="32"/>
      <c r="LD79" s="41"/>
      <c r="LE79" s="32"/>
      <c r="LF79" s="33" t="str">
        <f t="shared" si="1140"/>
        <v/>
      </c>
      <c r="LG79" s="33" t="str">
        <f t="shared" si="1141"/>
        <v/>
      </c>
      <c r="LH79" s="33" t="str">
        <f t="shared" si="1142"/>
        <v/>
      </c>
      <c r="LI79" s="32"/>
      <c r="LJ79" s="33" t="str">
        <f>IF(ISBLANK(LI79),"",VLOOKUP(LI79,role!A:E,2,FALSE))</f>
        <v/>
      </c>
      <c r="LK79" s="33" t="str">
        <f>IF(ISBLANK(LI79),"",VLOOKUP(LI79,role!A:E,3,FALSE))</f>
        <v/>
      </c>
      <c r="LL79" s="33" t="str">
        <f>IF(ISBLANK(LI79),"",VLOOKUP(LI79,role!A:E,4,FALSE))</f>
        <v/>
      </c>
      <c r="LM79" s="33" t="str">
        <f>IF(ISBLANK(LI79),"",VLOOKUP(LI79,role!A:E,5,FALSE))</f>
        <v/>
      </c>
      <c r="LT79" s="32"/>
      <c r="LU79" s="32"/>
      <c r="LV79" s="41"/>
      <c r="LW79" s="32"/>
      <c r="LX79" s="33" t="str">
        <f t="shared" si="1143"/>
        <v/>
      </c>
      <c r="LY79" s="33" t="str">
        <f t="shared" si="1144"/>
        <v/>
      </c>
      <c r="LZ79" s="33" t="str">
        <f t="shared" si="1145"/>
        <v/>
      </c>
      <c r="MA79" s="32"/>
      <c r="MB79" s="33" t="str">
        <f>IF(ISBLANK(MA79),"",VLOOKUP(MA79,role!A:E,2,FALSE))</f>
        <v/>
      </c>
      <c r="MC79" s="33" t="str">
        <f>IF(ISBLANK(MA79),"",VLOOKUP(MA79,role!A:E,3,FALSE))</f>
        <v/>
      </c>
      <c r="MD79" s="33" t="str">
        <f>IF(ISBLANK(MA79),"",VLOOKUP(MA79,role!A:E,4,FALSE))</f>
        <v/>
      </c>
      <c r="ME79" s="33" t="str">
        <f>IF(ISBLANK(MA79),"",VLOOKUP(MA79,role!A:E,5,FALSE))</f>
        <v/>
      </c>
      <c r="ML79" s="32"/>
      <c r="MM79" s="32"/>
      <c r="MN79" s="41"/>
      <c r="MO79" s="32"/>
      <c r="MP79" s="33" t="str">
        <f t="shared" si="1146"/>
        <v/>
      </c>
      <c r="MQ79" s="33" t="str">
        <f t="shared" si="1147"/>
        <v/>
      </c>
      <c r="MR79" s="33" t="str">
        <f t="shared" si="1148"/>
        <v/>
      </c>
      <c r="MS79" s="32"/>
      <c r="MT79" s="33" t="str">
        <f>IF(ISBLANK(MS79),"",VLOOKUP(MS79,role!A:E,2,FALSE))</f>
        <v/>
      </c>
      <c r="MU79" s="33" t="str">
        <f>IF(ISBLANK(MS79),"",VLOOKUP(MS79,role!A:E,3,FALSE))</f>
        <v/>
      </c>
      <c r="MV79" s="33" t="str">
        <f>IF(ISBLANK(MS79),"",VLOOKUP(MS79,role!A:E,4,FALSE))</f>
        <v/>
      </c>
      <c r="MW79" s="33" t="str">
        <f>IF(ISBLANK(MS79),"",VLOOKUP(MS79,role!A:E,5,FALSE))</f>
        <v/>
      </c>
      <c r="ND79" s="32"/>
      <c r="NE79" s="32"/>
      <c r="NF79" s="41"/>
      <c r="NG79" s="32"/>
      <c r="NH79" s="33" t="str">
        <f t="shared" si="1149"/>
        <v/>
      </c>
      <c r="NI79" s="33" t="str">
        <f t="shared" si="1150"/>
        <v/>
      </c>
      <c r="NJ79" s="33" t="str">
        <f t="shared" si="1151"/>
        <v/>
      </c>
      <c r="NK79" s="32"/>
      <c r="NL79" s="33" t="str">
        <f>IF(ISBLANK(NK79),"",VLOOKUP(NK79,role!A:E,2,FALSE))</f>
        <v/>
      </c>
      <c r="NM79" s="33" t="str">
        <f>IF(ISBLANK(NK79),"",VLOOKUP(NK79,role!A:E,3,FALSE))</f>
        <v/>
      </c>
      <c r="NN79" s="33" t="str">
        <f>IF(ISBLANK(NK79),"",VLOOKUP(NK79,role!A:E,4,FALSE))</f>
        <v/>
      </c>
      <c r="NO79" s="33" t="str">
        <f>IF(ISBLANK(NK79),"",VLOOKUP(NK79,role!A:E,5,FALSE))</f>
        <v/>
      </c>
      <c r="NV79" s="32"/>
      <c r="NW79" s="32"/>
      <c r="NX79" s="41"/>
      <c r="NY79" s="32"/>
      <c r="NZ79" s="33" t="str">
        <f t="shared" si="1152"/>
        <v/>
      </c>
      <c r="OA79" s="33" t="str">
        <f t="shared" si="1153"/>
        <v/>
      </c>
      <c r="OB79" s="33" t="str">
        <f t="shared" si="1154"/>
        <v/>
      </c>
      <c r="OC79" s="32"/>
      <c r="OD79" s="33" t="str">
        <f>IF(ISBLANK(OC79),"",VLOOKUP(OC79,role!A:E,2,FALSE))</f>
        <v/>
      </c>
      <c r="OE79" s="33" t="str">
        <f>IF(ISBLANK(OC79),"",VLOOKUP(OC79,role!A:E,3,FALSE))</f>
        <v/>
      </c>
      <c r="OF79" s="33" t="str">
        <f>IF(ISBLANK(OC79),"",VLOOKUP(OC79,role!A:E,4,FALSE))</f>
        <v/>
      </c>
      <c r="OG79" s="33" t="str">
        <f>IF(ISBLANK(OC79),"",VLOOKUP(OC79,role!A:E,5,FALSE))</f>
        <v/>
      </c>
      <c r="OR79" s="36" t="str">
        <f t="shared" si="1155"/>
        <v/>
      </c>
      <c r="OS79" s="33" t="str">
        <f t="shared" si="1156"/>
        <v/>
      </c>
      <c r="OT79" s="33" t="str">
        <f t="shared" si="1281"/>
        <v/>
      </c>
      <c r="OU79" s="33" t="str">
        <f t="shared" si="1282"/>
        <v/>
      </c>
      <c r="OV79" s="33" t="str">
        <f t="shared" si="1283"/>
        <v/>
      </c>
      <c r="OW79" s="33" t="str">
        <f t="shared" si="1284"/>
        <v/>
      </c>
      <c r="OY79" s="36" t="str">
        <f t="shared" si="1157"/>
        <v/>
      </c>
      <c r="OZ79" s="33" t="str">
        <f t="shared" si="1158"/>
        <v/>
      </c>
      <c r="PA79" s="33" t="str">
        <f t="shared" si="1159"/>
        <v/>
      </c>
      <c r="PB79" s="33" t="str">
        <f t="shared" si="1160"/>
        <v/>
      </c>
      <c r="PC79" s="33" t="str">
        <f t="shared" si="1161"/>
        <v/>
      </c>
      <c r="PD79" s="33" t="str">
        <f t="shared" si="1162"/>
        <v/>
      </c>
      <c r="PF79" s="36" t="str">
        <f t="shared" si="1163"/>
        <v/>
      </c>
      <c r="PG79" s="33" t="str">
        <f t="shared" si="1164"/>
        <v/>
      </c>
      <c r="PH79" s="33" t="str">
        <f t="shared" si="1165"/>
        <v/>
      </c>
      <c r="PI79" s="33" t="str">
        <f t="shared" si="1166"/>
        <v/>
      </c>
      <c r="PJ79" s="33" t="str">
        <f t="shared" si="1167"/>
        <v/>
      </c>
      <c r="PK79" s="33" t="str">
        <f t="shared" si="1168"/>
        <v/>
      </c>
      <c r="PM79" s="36" t="str">
        <f t="shared" si="1169"/>
        <v/>
      </c>
      <c r="PN79" s="33" t="str">
        <f t="shared" si="1170"/>
        <v/>
      </c>
      <c r="PO79" s="33" t="str">
        <f t="shared" si="1171"/>
        <v/>
      </c>
      <c r="PP79" s="33" t="str">
        <f t="shared" si="1172"/>
        <v/>
      </c>
      <c r="PQ79" s="33" t="str">
        <f t="shared" si="1173"/>
        <v/>
      </c>
      <c r="PR79" s="33" t="str">
        <f t="shared" si="1174"/>
        <v/>
      </c>
      <c r="PT79" s="36" t="str">
        <f t="shared" si="1175"/>
        <v/>
      </c>
      <c r="PU79" s="33" t="str">
        <f t="shared" si="1176"/>
        <v/>
      </c>
      <c r="PV79" s="33" t="str">
        <f t="shared" si="1177"/>
        <v/>
      </c>
      <c r="PW79" s="33" t="str">
        <f t="shared" si="1178"/>
        <v/>
      </c>
      <c r="PX79" s="33" t="str">
        <f t="shared" si="1179"/>
        <v/>
      </c>
      <c r="PY79" s="33" t="str">
        <f t="shared" si="1180"/>
        <v/>
      </c>
      <c r="QB79" s="36" t="str">
        <f t="shared" si="1181"/>
        <v/>
      </c>
      <c r="QC79" s="33" t="str">
        <f t="shared" si="1182"/>
        <v/>
      </c>
      <c r="QD79" s="33" t="str">
        <f t="shared" si="1183"/>
        <v/>
      </c>
      <c r="QE79" s="33" t="str">
        <f t="shared" si="1184"/>
        <v/>
      </c>
      <c r="QF79" s="33" t="str">
        <f t="shared" si="1185"/>
        <v/>
      </c>
      <c r="QG79" s="33" t="str">
        <f t="shared" si="1186"/>
        <v/>
      </c>
      <c r="QI79" s="36" t="str">
        <f t="shared" si="1187"/>
        <v/>
      </c>
      <c r="QJ79" s="33" t="str">
        <f t="shared" si="1188"/>
        <v/>
      </c>
      <c r="QK79" s="33" t="str">
        <f t="shared" si="1189"/>
        <v/>
      </c>
      <c r="QL79" s="33" t="str">
        <f t="shared" si="1190"/>
        <v/>
      </c>
      <c r="QM79" s="33" t="str">
        <f t="shared" si="1191"/>
        <v/>
      </c>
      <c r="QN79" s="33" t="str">
        <f t="shared" si="1192"/>
        <v/>
      </c>
      <c r="QP79" s="36" t="str">
        <f t="shared" si="1193"/>
        <v/>
      </c>
      <c r="QQ79" s="33" t="str">
        <f t="shared" si="1194"/>
        <v/>
      </c>
      <c r="QR79" s="33" t="str">
        <f t="shared" si="1195"/>
        <v/>
      </c>
      <c r="QS79" s="33" t="str">
        <f t="shared" si="1196"/>
        <v/>
      </c>
      <c r="QT79" s="33" t="str">
        <f t="shared" si="1197"/>
        <v/>
      </c>
      <c r="QU79" s="33" t="str">
        <f t="shared" si="1198"/>
        <v/>
      </c>
      <c r="QW79" s="36" t="str">
        <f t="shared" si="1199"/>
        <v/>
      </c>
      <c r="QX79" s="33" t="str">
        <f t="shared" si="1200"/>
        <v/>
      </c>
      <c r="QY79" s="33" t="str">
        <f t="shared" si="1201"/>
        <v/>
      </c>
      <c r="QZ79" s="33" t="str">
        <f t="shared" si="1202"/>
        <v/>
      </c>
      <c r="RA79" s="33" t="str">
        <f t="shared" si="1203"/>
        <v/>
      </c>
      <c r="RB79" s="33" t="str">
        <f t="shared" si="1204"/>
        <v/>
      </c>
      <c r="RD79" s="36" t="str">
        <f t="shared" si="1205"/>
        <v/>
      </c>
      <c r="RE79" s="33" t="str">
        <f t="shared" si="1206"/>
        <v/>
      </c>
      <c r="RF79" s="33" t="str">
        <f t="shared" si="1207"/>
        <v/>
      </c>
      <c r="RG79" s="33" t="str">
        <f t="shared" si="1208"/>
        <v/>
      </c>
      <c r="RH79" s="33" t="str">
        <f t="shared" si="1209"/>
        <v/>
      </c>
      <c r="RI79" s="33" t="str">
        <f t="shared" si="1210"/>
        <v/>
      </c>
      <c r="RM79" s="33" t="str">
        <f t="shared" si="1211"/>
        <v/>
      </c>
      <c r="RO79" s="33" t="str">
        <f t="shared" si="1212"/>
        <v/>
      </c>
      <c r="RQ79" s="33" t="str">
        <f t="shared" si="1213"/>
        <v/>
      </c>
      <c r="RS79" s="33" t="str">
        <f t="shared" si="1213"/>
        <v/>
      </c>
      <c r="RU79" s="33" t="str">
        <f t="shared" ref="RU79" si="1393">IF(ISBLANK(RT79),"","topic")</f>
        <v/>
      </c>
      <c r="RW79" s="33" t="str">
        <f t="shared" ref="RW79" si="1394">IF(ISBLANK(RV79),"","topic")</f>
        <v/>
      </c>
      <c r="RY79" s="33" t="str">
        <f t="shared" ref="RY79" si="1395">IF(ISBLANK(RX79),"","topic")</f>
        <v/>
      </c>
      <c r="SA79" s="33" t="str">
        <f t="shared" ref="SA79" si="1396">IF(ISBLANK(RZ79),"","topic")</f>
        <v/>
      </c>
      <c r="SC79" s="33" t="str">
        <f t="shared" ref="SC79" si="1397">IF(ISBLANK(SB79),"","topic")</f>
        <v/>
      </c>
      <c r="SE79" s="33" t="str">
        <f t="shared" ref="SE79" si="1398">IF(ISBLANK(SD79),"","topic")</f>
        <v/>
      </c>
      <c r="SG79" s="33" t="str">
        <f t="shared" ref="SG79" si="1399">IF(ISBLANK(SF79),"","topic")</f>
        <v/>
      </c>
      <c r="SJ79" s="33" t="str">
        <f t="shared" si="1221"/>
        <v/>
      </c>
      <c r="SL79" s="33" t="str">
        <f t="shared" si="1222"/>
        <v/>
      </c>
      <c r="SN79" s="33" t="str">
        <f t="shared" si="1223"/>
        <v/>
      </c>
      <c r="SP79" s="33" t="str">
        <f t="shared" si="1224"/>
        <v/>
      </c>
      <c r="SR79" s="33" t="str">
        <f t="shared" si="1225"/>
        <v/>
      </c>
      <c r="SU79" s="33" t="str">
        <f t="shared" si="1226"/>
        <v/>
      </c>
      <c r="SW79" s="33" t="str">
        <f t="shared" si="1226"/>
        <v/>
      </c>
      <c r="SY79" s="33" t="str">
        <f t="shared" si="1226"/>
        <v/>
      </c>
      <c r="TA79" s="33" t="str">
        <f t="shared" si="1226"/>
        <v/>
      </c>
      <c r="TC79" s="33" t="str">
        <f t="shared" si="1226"/>
        <v/>
      </c>
      <c r="TF79" s="33" t="str">
        <f t="shared" si="1227"/>
        <v/>
      </c>
      <c r="TH79" s="33" t="str">
        <f t="shared" si="1227"/>
        <v/>
      </c>
      <c r="TJ79" s="33" t="str">
        <f t="shared" ref="TJ79" si="1400">IF(ISBLANK(TI79),"","geographic")</f>
        <v/>
      </c>
      <c r="TL79" s="33" t="str">
        <f t="shared" ref="TL79" si="1401">IF(ISBLANK(TK79),"","geographic")</f>
        <v/>
      </c>
      <c r="TN79" s="33" t="str">
        <f t="shared" ref="TN79" si="1402">IF(ISBLANK(TM79),"","geographic")</f>
        <v/>
      </c>
      <c r="TQ79" s="33" t="str">
        <f t="shared" si="1231"/>
        <v/>
      </c>
      <c r="TS79" s="33" t="str">
        <f t="shared" si="1231"/>
        <v/>
      </c>
      <c r="TU79" s="33" t="str">
        <f t="shared" ref="TU79" si="1403">IF(ISBLANK(TT79),"","temporal")</f>
        <v/>
      </c>
      <c r="TW79" s="33" t="str">
        <f t="shared" ref="TW79" si="1404">IF(ISBLANK(TV79),"","temporal")</f>
        <v/>
      </c>
      <c r="TY79" s="33" t="str">
        <f t="shared" ref="TY79" si="1405">IF(ISBLANK(TX79),"","temporal")</f>
        <v/>
      </c>
      <c r="UA79" s="32"/>
      <c r="UB79" s="33" t="str">
        <f t="shared" si="1235"/>
        <v/>
      </c>
      <c r="UC79" s="33" t="str">
        <f t="shared" si="1236"/>
        <v/>
      </c>
      <c r="UD79" s="32"/>
      <c r="UE79" s="33" t="str">
        <f t="shared" si="1237"/>
        <v/>
      </c>
      <c r="UF79" s="33" t="str">
        <f t="shared" si="1314"/>
        <v/>
      </c>
      <c r="UG79" s="32"/>
      <c r="UH79" s="33" t="str">
        <f t="shared" si="1238"/>
        <v/>
      </c>
      <c r="UI79" s="33" t="str">
        <f t="shared" si="1239"/>
        <v/>
      </c>
      <c r="UJ79" s="32"/>
      <c r="UK79" s="33" t="str">
        <f t="shared" si="1240"/>
        <v/>
      </c>
      <c r="UL79" s="33" t="str">
        <f t="shared" si="1241"/>
        <v/>
      </c>
      <c r="UM79" s="32"/>
      <c r="UN79" s="33" t="str">
        <f t="shared" si="1242"/>
        <v/>
      </c>
      <c r="UO79" s="33" t="str">
        <f t="shared" si="1243"/>
        <v/>
      </c>
      <c r="UR79" s="36" t="str">
        <f t="shared" si="1244"/>
        <v/>
      </c>
      <c r="US79" s="36" t="str">
        <f t="shared" si="1064"/>
        <v/>
      </c>
      <c r="UU79" s="36" t="str">
        <f t="shared" si="1245"/>
        <v/>
      </c>
      <c r="UV79" s="36" t="str">
        <f t="shared" si="1065"/>
        <v/>
      </c>
      <c r="UX79" s="36" t="str">
        <f t="shared" si="1246"/>
        <v/>
      </c>
      <c r="UY79" s="36" t="str">
        <f t="shared" si="1066"/>
        <v/>
      </c>
      <c r="VA79" s="36" t="str">
        <f t="shared" si="1247"/>
        <v/>
      </c>
      <c r="VB79" s="36" t="str">
        <f t="shared" si="1067"/>
        <v/>
      </c>
      <c r="VD79" s="36" t="str">
        <f t="shared" si="1248"/>
        <v/>
      </c>
      <c r="VE79" s="36" t="str">
        <f t="shared" si="1068"/>
        <v/>
      </c>
      <c r="VH79" s="36" t="str">
        <f t="shared" si="1249"/>
        <v/>
      </c>
      <c r="VI79" s="36" t="str">
        <f t="shared" si="1069"/>
        <v/>
      </c>
      <c r="VK79" s="36" t="str">
        <f t="shared" si="1250"/>
        <v/>
      </c>
      <c r="VL79" s="36" t="str">
        <f t="shared" si="1070"/>
        <v/>
      </c>
      <c r="VN79" s="36" t="str">
        <f t="shared" si="1251"/>
        <v/>
      </c>
      <c r="VO79" s="36" t="str">
        <f t="shared" si="1071"/>
        <v/>
      </c>
      <c r="VQ79" s="36" t="str">
        <f t="shared" si="1252"/>
        <v/>
      </c>
      <c r="VR79" s="36" t="str">
        <f t="shared" si="1072"/>
        <v/>
      </c>
      <c r="VT79" s="36" t="str">
        <f t="shared" si="1253"/>
        <v/>
      </c>
      <c r="VU79" s="36" t="str">
        <f t="shared" si="1073"/>
        <v/>
      </c>
      <c r="VY79" s="33" t="str">
        <f t="shared" si="1298"/>
        <v/>
      </c>
      <c r="WB79" s="36" t="str">
        <f t="shared" si="1254"/>
        <v/>
      </c>
      <c r="WC79" s="33" t="str">
        <f t="shared" si="1255"/>
        <v/>
      </c>
      <c r="WD79" s="32"/>
      <c r="WE79" s="32"/>
      <c r="WF79" s="36" t="str">
        <f t="shared" si="1256"/>
        <v/>
      </c>
      <c r="WG79" s="33" t="str">
        <f t="shared" si="1257"/>
        <v/>
      </c>
      <c r="WH79" s="32"/>
      <c r="WI79" s="32"/>
      <c r="WJ79" s="36" t="str">
        <f t="shared" si="1258"/>
        <v/>
      </c>
      <c r="WK79" s="33" t="str">
        <f t="shared" si="1259"/>
        <v/>
      </c>
      <c r="WL79" s="32"/>
      <c r="WM79" s="32"/>
      <c r="WN79" s="36" t="str">
        <f t="shared" si="1260"/>
        <v/>
      </c>
      <c r="WO79" s="33" t="str">
        <f t="shared" si="1261"/>
        <v/>
      </c>
      <c r="WP79" s="33"/>
      <c r="WQ79" s="32"/>
      <c r="WR79" s="36" t="str">
        <f t="shared" si="1262"/>
        <v/>
      </c>
      <c r="WS79" s="33" t="str">
        <f t="shared" si="1263"/>
        <v/>
      </c>
      <c r="WU79" s="33" t="str">
        <f t="shared" si="1074"/>
        <v/>
      </c>
      <c r="WV79" s="33" t="str">
        <f t="shared" si="1075"/>
        <v/>
      </c>
      <c r="WW79" s="33" t="str">
        <f t="shared" si="1076"/>
        <v/>
      </c>
      <c r="WX79" s="33" t="str">
        <f t="shared" si="1077"/>
        <v/>
      </c>
      <c r="WY79" s="33" t="str">
        <f t="shared" si="1078"/>
        <v/>
      </c>
      <c r="WZ79" s="33" t="str">
        <f t="shared" si="1079"/>
        <v/>
      </c>
      <c r="XA79" s="33" t="str">
        <f t="shared" si="1080"/>
        <v/>
      </c>
      <c r="XB79" s="33" t="str">
        <f t="shared" si="1081"/>
        <v/>
      </c>
      <c r="XC79" s="33" t="str">
        <f t="shared" si="1082"/>
        <v/>
      </c>
    </row>
    <row r="80" spans="3:627" x14ac:dyDescent="0.35">
      <c r="C80" s="33" t="str">
        <f t="shared" si="1083"/>
        <v/>
      </c>
      <c r="E80" s="32" t="str">
        <f t="shared" si="1084"/>
        <v/>
      </c>
      <c r="F80" s="33" t="str">
        <f t="shared" si="1085"/>
        <v/>
      </c>
      <c r="G80" s="33" t="str">
        <f t="shared" si="1086"/>
        <v/>
      </c>
      <c r="J80" s="33" t="str">
        <f t="shared" si="1087"/>
        <v/>
      </c>
      <c r="K80" s="33" t="str">
        <f t="shared" si="1088"/>
        <v/>
      </c>
      <c r="L80" s="33" t="str">
        <f t="shared" si="1089"/>
        <v/>
      </c>
      <c r="N80" s="33" t="str">
        <f t="shared" si="1048"/>
        <v/>
      </c>
      <c r="O80" s="33" t="str">
        <f t="shared" si="1049"/>
        <v/>
      </c>
      <c r="Q80" s="33" t="str">
        <f t="shared" si="1090"/>
        <v/>
      </c>
      <c r="R80" s="33" t="str">
        <f t="shared" si="1091"/>
        <v/>
      </c>
      <c r="U80" s="33" t="str">
        <f t="shared" si="1092"/>
        <v/>
      </c>
      <c r="V80" s="33" t="str">
        <f t="shared" si="1093"/>
        <v/>
      </c>
      <c r="X80" s="32"/>
      <c r="Y80" s="33" t="str">
        <f>IF(ISBLANK(X80),"",VLOOKUP(X80,resource_type!A:C,3,FALSE))</f>
        <v/>
      </c>
      <c r="Z80" s="33" t="str">
        <f>IF(ISBLANK(X80),"",VLOOKUP(X80,resource_type!A:C,2,FALSE))</f>
        <v/>
      </c>
      <c r="AA80" s="33" t="str">
        <f t="shared" si="1094"/>
        <v/>
      </c>
      <c r="AB80" s="33" t="str">
        <f t="shared" si="1095"/>
        <v/>
      </c>
      <c r="AC80" s="32"/>
      <c r="AD80" s="33" t="str">
        <f>IF(ISBLANK(AC80),"",VLOOKUP(AC80,resource_type!A:C,3,FALSE))</f>
        <v/>
      </c>
      <c r="AE80" s="32"/>
      <c r="AF80" s="33" t="str">
        <f>IF(ISBLANK(AE80),"",VLOOKUP(AE80,resource_type!A:C,3,FALSE))</f>
        <v/>
      </c>
      <c r="AH80" s="32"/>
      <c r="AI80" s="33" t="str">
        <f t="shared" si="1096"/>
        <v/>
      </c>
      <c r="AJ80" s="32"/>
      <c r="AK80" s="33" t="str">
        <f t="shared" si="1097"/>
        <v/>
      </c>
      <c r="AL80" s="32"/>
      <c r="AM80" s="33" t="str">
        <f t="shared" si="1098"/>
        <v/>
      </c>
      <c r="AP80" s="36" t="str">
        <f t="shared" si="1299"/>
        <v/>
      </c>
      <c r="AQ80" s="36" t="str">
        <f t="shared" si="1300"/>
        <v/>
      </c>
      <c r="AT80" s="33" t="str">
        <f t="shared" si="1277"/>
        <v/>
      </c>
      <c r="AU80" s="33" t="str">
        <f t="shared" si="1099"/>
        <v/>
      </c>
      <c r="AV80" s="33" t="str">
        <f t="shared" si="1100"/>
        <v/>
      </c>
      <c r="AW80" s="32"/>
      <c r="AX80" s="33" t="str">
        <f>IF(ISBLANK(AW80),"",VLOOKUP(AW80,role!A:E,2,FALSE))</f>
        <v/>
      </c>
      <c r="AY80" s="33" t="str">
        <f>IF(ISBLANK(AW80),"",VLOOKUP(AW80,role!A:E,3,FALSE))</f>
        <v/>
      </c>
      <c r="AZ80" s="33" t="str">
        <f>IF(ISBLANK(AW80),"",VLOOKUP(AW80,role!A:E,4,FALSE))</f>
        <v/>
      </c>
      <c r="BA80" s="33" t="str">
        <f>IF(ISBLANK(AW80),"",VLOOKUP(AW80,role!A:E,5,FALSE))</f>
        <v/>
      </c>
      <c r="BL80" s="33" t="str">
        <f t="shared" si="1278"/>
        <v/>
      </c>
      <c r="BM80" s="33" t="str">
        <f t="shared" si="1279"/>
        <v/>
      </c>
      <c r="BN80" s="33" t="str">
        <f t="shared" si="1280"/>
        <v/>
      </c>
      <c r="BO80" s="32"/>
      <c r="BP80" s="33" t="str">
        <f>IF(ISBLANK(BO80),"",VLOOKUP(BO80,role!A:E,2,FALSE))</f>
        <v/>
      </c>
      <c r="BQ80" s="33" t="str">
        <f>IF(ISBLANK(BO80),"",VLOOKUP(BO80,role!A:E,3,FALSE))</f>
        <v/>
      </c>
      <c r="BR80" s="33" t="str">
        <f>IF(ISBLANK(BO80),"",VLOOKUP(BO80,role!A:E,4,FALSE))</f>
        <v/>
      </c>
      <c r="BS80" s="33" t="str">
        <f>IF(ISBLANK(BO80),"",VLOOKUP(BO80,role!A:E,5,FALSE))</f>
        <v/>
      </c>
      <c r="CD80" s="33" t="str">
        <f t="shared" si="1101"/>
        <v/>
      </c>
      <c r="CE80" s="33" t="str">
        <f t="shared" si="1102"/>
        <v/>
      </c>
      <c r="CF80" s="33" t="str">
        <f t="shared" si="1103"/>
        <v/>
      </c>
      <c r="CG80" s="32"/>
      <c r="CH80" s="33" t="str">
        <f>IF(ISBLANK(CG80),"",VLOOKUP(CG80,role!A:E,2,FALSE))</f>
        <v/>
      </c>
      <c r="CI80" s="33" t="str">
        <f>IF(ISBLANK(CG80),"",VLOOKUP(CG80,role!A:E,3,FALSE))</f>
        <v/>
      </c>
      <c r="CJ80" s="33" t="str">
        <f>IF(ISBLANK(CG80),"",VLOOKUP(CG80,role!A:E,4,FALSE))</f>
        <v/>
      </c>
      <c r="CK80" s="33" t="str">
        <f>IF(ISBLANK(CG80),"",VLOOKUP(CG80,role!A:E,5,FALSE))</f>
        <v/>
      </c>
      <c r="CR80" s="32"/>
      <c r="CS80" s="32"/>
      <c r="CT80" s="41"/>
      <c r="CU80" s="32"/>
      <c r="CV80" s="33" t="str">
        <f t="shared" si="1104"/>
        <v/>
      </c>
      <c r="CW80" s="33" t="str">
        <f t="shared" si="1105"/>
        <v/>
      </c>
      <c r="CX80" s="33" t="str">
        <f t="shared" si="1106"/>
        <v/>
      </c>
      <c r="CY80" s="32"/>
      <c r="CZ80" s="33" t="str">
        <f>IF(ISBLANK(CY80),"",VLOOKUP(CY80,role!A:E,2,FALSE))</f>
        <v/>
      </c>
      <c r="DA80" s="33" t="str">
        <f>IF(ISBLANK(CY80),"",VLOOKUP(CY80,role!A:E,3,FALSE))</f>
        <v/>
      </c>
      <c r="DB80" s="33" t="str">
        <f>IF(ISBLANK(CY80),"",VLOOKUP(CY80,role!A:E,4,FALSE))</f>
        <v/>
      </c>
      <c r="DC80" s="33" t="str">
        <f>IF(ISBLANK(CY80),"",VLOOKUP(CY80,role!A:E,5,FALSE))</f>
        <v/>
      </c>
      <c r="DJ80" s="32"/>
      <c r="DK80" s="32"/>
      <c r="DL80" s="41"/>
      <c r="DM80" s="32"/>
      <c r="DN80" s="33" t="str">
        <f t="shared" si="1107"/>
        <v/>
      </c>
      <c r="DO80" s="33" t="str">
        <f t="shared" si="1108"/>
        <v/>
      </c>
      <c r="DP80" s="33" t="str">
        <f t="shared" si="1109"/>
        <v/>
      </c>
      <c r="DQ80" s="32"/>
      <c r="DR80" s="33" t="str">
        <f>IF(ISBLANK(DQ80),"",VLOOKUP(DQ80,role!A:E,2,FALSE))</f>
        <v/>
      </c>
      <c r="DS80" s="33" t="str">
        <f>IF(ISBLANK(DQ80),"",VLOOKUP(DQ80,role!A:E,3,FALSE))</f>
        <v/>
      </c>
      <c r="DT80" s="33" t="str">
        <f>IF(ISBLANK(DQ80),"",VLOOKUP(DQ80,role!A:E,4,FALSE))</f>
        <v/>
      </c>
      <c r="DU80" s="33" t="str">
        <f>IF(ISBLANK(DQ80),"",VLOOKUP(DQ80,role!A:E,5,FALSE))</f>
        <v/>
      </c>
      <c r="EB80" s="32"/>
      <c r="EC80" s="32"/>
      <c r="ED80" s="34"/>
      <c r="EE80" s="32"/>
      <c r="EF80" s="32"/>
      <c r="EG80" s="33" t="str">
        <f t="shared" si="1110"/>
        <v/>
      </c>
      <c r="EH80" s="33" t="str">
        <f t="shared" si="1111"/>
        <v/>
      </c>
      <c r="EI80" s="33" t="str">
        <f t="shared" si="1112"/>
        <v/>
      </c>
      <c r="EJ80" s="32"/>
      <c r="EK80" s="33" t="str">
        <f>IF(ISBLANK(EJ80),"",VLOOKUP(EJ80,role!A:E,2,FALSE))</f>
        <v/>
      </c>
      <c r="EL80" s="33" t="str">
        <f>IF(ISBLANK(EJ80),"",VLOOKUP(EJ80,role!A:E,3,FALSE))</f>
        <v/>
      </c>
      <c r="EM80" s="33" t="str">
        <f>IF(ISBLANK(EJ80),"",VLOOKUP(EJ80,role!A:E,4,FALSE))</f>
        <v/>
      </c>
      <c r="EN80" s="33" t="str">
        <f>IF(ISBLANK(EJ80),"",VLOOKUP(EJ80,role!A:E,5,FALSE))</f>
        <v/>
      </c>
      <c r="EU80" s="32"/>
      <c r="EV80" s="32"/>
      <c r="EW80" s="41"/>
      <c r="EX80" s="32"/>
      <c r="EY80" s="33" t="str">
        <f t="shared" si="1113"/>
        <v/>
      </c>
      <c r="EZ80" s="33" t="str">
        <f t="shared" si="1114"/>
        <v/>
      </c>
      <c r="FA80" s="33" t="str">
        <f t="shared" si="1115"/>
        <v/>
      </c>
      <c r="FB80" s="32"/>
      <c r="FC80" s="33" t="str">
        <f>IF(ISBLANK(FB80),"",VLOOKUP(FB80,role!A:E,2,FALSE))</f>
        <v/>
      </c>
      <c r="FD80" s="33" t="str">
        <f>IF(ISBLANK(FB80),"",VLOOKUP(FB80,role!A:E,3,FALSE))</f>
        <v/>
      </c>
      <c r="FE80" s="33" t="str">
        <f>IF(ISBLANK(FB80),"",VLOOKUP(FB80,role!A:E,4,FALSE))</f>
        <v/>
      </c>
      <c r="FF80" s="33" t="str">
        <f>IF(ISBLANK(FB80),"",VLOOKUP(FB80,role!A:E,5,FALSE))</f>
        <v/>
      </c>
      <c r="FM80" s="32"/>
      <c r="FN80" s="32"/>
      <c r="FO80" s="41"/>
      <c r="FP80" s="32"/>
      <c r="FQ80" s="33" t="str">
        <f t="shared" si="1116"/>
        <v/>
      </c>
      <c r="FR80" s="33" t="str">
        <f t="shared" si="1117"/>
        <v/>
      </c>
      <c r="FS80" s="33" t="str">
        <f t="shared" si="1118"/>
        <v/>
      </c>
      <c r="FT80" s="32"/>
      <c r="FU80" s="33" t="str">
        <f>IF(ISBLANK(FT80),"",VLOOKUP(FT80,role!A:E,2,FALSE))</f>
        <v/>
      </c>
      <c r="FV80" s="33" t="str">
        <f>IF(ISBLANK(FT80),"",VLOOKUP(FT80,role!A:E,3,FALSE))</f>
        <v/>
      </c>
      <c r="FW80" s="33" t="str">
        <f>IF(ISBLANK(FT80),"",VLOOKUP(FT80,role!A:E,4,FALSE))</f>
        <v/>
      </c>
      <c r="FX80" s="33" t="str">
        <f>IF(ISBLANK(FT80),"",VLOOKUP(FT80,role!A:E,5,FALSE))</f>
        <v/>
      </c>
      <c r="GE80" s="32"/>
      <c r="GF80" s="32"/>
      <c r="GG80" s="41"/>
      <c r="GH80" s="32"/>
      <c r="GI80" s="33" t="str">
        <f t="shared" si="1119"/>
        <v/>
      </c>
      <c r="GJ80" s="33" t="str">
        <f t="shared" si="1120"/>
        <v/>
      </c>
      <c r="GK80" s="33" t="str">
        <f t="shared" si="1121"/>
        <v/>
      </c>
      <c r="GL80" s="32"/>
      <c r="GM80" s="33" t="str">
        <f>IF(ISBLANK(GL80),"",VLOOKUP(GL80,role!A:E,2,FALSE))</f>
        <v/>
      </c>
      <c r="GN80" s="33" t="str">
        <f>IF(ISBLANK(GL80),"",VLOOKUP(GL80,role!A:E,3,FALSE))</f>
        <v/>
      </c>
      <c r="GO80" s="33" t="str">
        <f>IF(ISBLANK(GL80),"",VLOOKUP(GL80,role!A:E,4,FALSE))</f>
        <v/>
      </c>
      <c r="GP80" s="33" t="str">
        <f>IF(ISBLANK(GL80),"",VLOOKUP(GL80,role!A:E,5,FALSE))</f>
        <v/>
      </c>
      <c r="GW80" s="32"/>
      <c r="GX80" s="32"/>
      <c r="GY80" s="41"/>
      <c r="GZ80" s="32"/>
      <c r="HA80" s="33" t="str">
        <f t="shared" si="1122"/>
        <v/>
      </c>
      <c r="HB80" s="33" t="str">
        <f t="shared" si="1123"/>
        <v/>
      </c>
      <c r="HC80" s="33" t="str">
        <f t="shared" si="1124"/>
        <v/>
      </c>
      <c r="HD80" s="32"/>
      <c r="HE80" s="33" t="str">
        <f>IF(ISBLANK(HD80),"",VLOOKUP(HD80,role!A:E,2,FALSE))</f>
        <v/>
      </c>
      <c r="HF80" s="33" t="str">
        <f>IF(ISBLANK(HD80),"",VLOOKUP(HD80,role!A:E,3,FALSE))</f>
        <v/>
      </c>
      <c r="HG80" s="33" t="str">
        <f>IF(ISBLANK(HD80),"",VLOOKUP(HD80,role!A:E,4,FALSE))</f>
        <v/>
      </c>
      <c r="HH80" s="33" t="str">
        <f>IF(ISBLANK(HD80),"",VLOOKUP(HD80,role!A:E,5,FALSE))</f>
        <v/>
      </c>
      <c r="HO80" s="32"/>
      <c r="HP80" s="32"/>
      <c r="HQ80" s="34"/>
      <c r="HR80" s="32"/>
      <c r="HS80" s="32"/>
      <c r="HT80" s="33" t="str">
        <f t="shared" si="1125"/>
        <v/>
      </c>
      <c r="HU80" s="33" t="str">
        <f t="shared" si="1126"/>
        <v/>
      </c>
      <c r="HV80" s="33" t="str">
        <f t="shared" si="1127"/>
        <v/>
      </c>
      <c r="HW80" s="32"/>
      <c r="HX80" s="33" t="str">
        <f>IF(ISBLANK(HW80),"",VLOOKUP(HW80,role!A:E,2,FALSE))</f>
        <v/>
      </c>
      <c r="HY80" s="33" t="str">
        <f>IF(ISBLANK(HW80),"",VLOOKUP(HW80,role!A:E,3,FALSE))</f>
        <v/>
      </c>
      <c r="HZ80" s="33" t="str">
        <f>IF(ISBLANK(HW80),"",VLOOKUP(HW80,role!A:E,4,FALSE))</f>
        <v/>
      </c>
      <c r="IA80" s="33" t="str">
        <f>IF(ISBLANK(HW80),"",VLOOKUP(HW80,role!A:E,5,FALSE))</f>
        <v/>
      </c>
      <c r="IH80" s="32"/>
      <c r="II80" s="32"/>
      <c r="IJ80" s="41"/>
      <c r="IK80" s="32"/>
      <c r="IL80" s="33" t="str">
        <f t="shared" si="1128"/>
        <v/>
      </c>
      <c r="IM80" s="33" t="str">
        <f t="shared" si="1129"/>
        <v/>
      </c>
      <c r="IN80" s="33" t="str">
        <f t="shared" si="1130"/>
        <v/>
      </c>
      <c r="IO80" s="32"/>
      <c r="IP80" s="33" t="str">
        <f>IF(ISBLANK(IO80),"",VLOOKUP(IO80,role!A:E,2,FALSE))</f>
        <v/>
      </c>
      <c r="IQ80" s="33" t="str">
        <f>IF(ISBLANK(IO80),"",VLOOKUP(IO80,role!A:E,3,FALSE))</f>
        <v/>
      </c>
      <c r="IR80" s="33" t="str">
        <f>IF(ISBLANK(IO80),"",VLOOKUP(IO80,role!A:E,4,FALSE))</f>
        <v/>
      </c>
      <c r="IS80" s="33" t="str">
        <f>IF(ISBLANK(IO80),"",VLOOKUP(IO80,role!A:E,5,FALSE))</f>
        <v/>
      </c>
      <c r="IZ80" s="32"/>
      <c r="JA80" s="32"/>
      <c r="JB80" s="41"/>
      <c r="JC80" s="32"/>
      <c r="JD80" s="33" t="str">
        <f t="shared" si="1131"/>
        <v/>
      </c>
      <c r="JE80" s="33" t="str">
        <f t="shared" si="1132"/>
        <v/>
      </c>
      <c r="JF80" s="33" t="str">
        <f t="shared" si="1133"/>
        <v/>
      </c>
      <c r="JG80" s="32"/>
      <c r="JH80" s="33" t="str">
        <f>IF(ISBLANK(JG80),"",VLOOKUP(JG80,role!A:E,2,FALSE))</f>
        <v/>
      </c>
      <c r="JI80" s="33" t="str">
        <f>IF(ISBLANK(JG80),"",VLOOKUP(JG80,role!A:E,3,FALSE))</f>
        <v/>
      </c>
      <c r="JJ80" s="33" t="str">
        <f>IF(ISBLANK(JG80),"",VLOOKUP(JG80,role!A:E,4,FALSE))</f>
        <v/>
      </c>
      <c r="JK80" s="33" t="str">
        <f>IF(ISBLANK(JG80),"",VLOOKUP(JG80,role!A:E,5,FALSE))</f>
        <v/>
      </c>
      <c r="JR80" s="32"/>
      <c r="JS80" s="32"/>
      <c r="JT80" s="41"/>
      <c r="JU80" s="32"/>
      <c r="JV80" s="33" t="str">
        <f t="shared" si="1134"/>
        <v/>
      </c>
      <c r="JW80" s="33" t="str">
        <f t="shared" si="1135"/>
        <v/>
      </c>
      <c r="JX80" s="33" t="str">
        <f t="shared" si="1136"/>
        <v/>
      </c>
      <c r="JY80" s="32"/>
      <c r="JZ80" s="33" t="str">
        <f>IF(ISBLANK(JY80),"",VLOOKUP(JY80,role!A:E,2,FALSE))</f>
        <v/>
      </c>
      <c r="KA80" s="33" t="str">
        <f>IF(ISBLANK(JY80),"",VLOOKUP(JY80,role!A:E,3,FALSE))</f>
        <v/>
      </c>
      <c r="KB80" s="33" t="str">
        <f>IF(ISBLANK(JY80),"",VLOOKUP(JY80,role!A:E,4,FALSE))</f>
        <v/>
      </c>
      <c r="KC80" s="33" t="str">
        <f>IF(ISBLANK(JY80),"",VLOOKUP(JY80,role!A:E,5,FALSE))</f>
        <v/>
      </c>
      <c r="KJ80" s="32"/>
      <c r="KK80" s="32"/>
      <c r="KL80" s="41"/>
      <c r="KM80" s="32"/>
      <c r="KN80" s="33" t="str">
        <f t="shared" si="1137"/>
        <v/>
      </c>
      <c r="KO80" s="33" t="str">
        <f t="shared" si="1138"/>
        <v/>
      </c>
      <c r="KP80" s="33" t="str">
        <f t="shared" si="1139"/>
        <v/>
      </c>
      <c r="KQ80" s="32"/>
      <c r="KR80" s="33" t="str">
        <f>IF(ISBLANK(KQ80),"",VLOOKUP(KQ80,role!A:E,2,FALSE))</f>
        <v/>
      </c>
      <c r="KS80" s="33" t="str">
        <f>IF(ISBLANK(KQ80),"",VLOOKUP(KQ80,role!A:E,3,FALSE))</f>
        <v/>
      </c>
      <c r="KT80" s="33" t="str">
        <f>IF(ISBLANK(KQ80),"",VLOOKUP(KQ80,role!A:E,4,FALSE))</f>
        <v/>
      </c>
      <c r="KU80" s="33" t="str">
        <f>IF(ISBLANK(KQ80),"",VLOOKUP(KQ80,role!A:E,5,FALSE))</f>
        <v/>
      </c>
      <c r="LB80" s="32"/>
      <c r="LC80" s="32"/>
      <c r="LD80" s="41"/>
      <c r="LE80" s="32"/>
      <c r="LF80" s="33" t="str">
        <f t="shared" si="1140"/>
        <v/>
      </c>
      <c r="LG80" s="33" t="str">
        <f t="shared" si="1141"/>
        <v/>
      </c>
      <c r="LH80" s="33" t="str">
        <f t="shared" si="1142"/>
        <v/>
      </c>
      <c r="LI80" s="32"/>
      <c r="LJ80" s="33" t="str">
        <f>IF(ISBLANK(LI80),"",VLOOKUP(LI80,role!A:E,2,FALSE))</f>
        <v/>
      </c>
      <c r="LK80" s="33" t="str">
        <f>IF(ISBLANK(LI80),"",VLOOKUP(LI80,role!A:E,3,FALSE))</f>
        <v/>
      </c>
      <c r="LL80" s="33" t="str">
        <f>IF(ISBLANK(LI80),"",VLOOKUP(LI80,role!A:E,4,FALSE))</f>
        <v/>
      </c>
      <c r="LM80" s="33" t="str">
        <f>IF(ISBLANK(LI80),"",VLOOKUP(LI80,role!A:E,5,FALSE))</f>
        <v/>
      </c>
      <c r="LT80" s="32"/>
      <c r="LU80" s="32"/>
      <c r="LV80" s="41"/>
      <c r="LW80" s="32"/>
      <c r="LX80" s="33" t="str">
        <f t="shared" si="1143"/>
        <v/>
      </c>
      <c r="LY80" s="33" t="str">
        <f t="shared" si="1144"/>
        <v/>
      </c>
      <c r="LZ80" s="33" t="str">
        <f t="shared" si="1145"/>
        <v/>
      </c>
      <c r="MA80" s="32"/>
      <c r="MB80" s="33" t="str">
        <f>IF(ISBLANK(MA80),"",VLOOKUP(MA80,role!A:E,2,FALSE))</f>
        <v/>
      </c>
      <c r="MC80" s="33" t="str">
        <f>IF(ISBLANK(MA80),"",VLOOKUP(MA80,role!A:E,3,FALSE))</f>
        <v/>
      </c>
      <c r="MD80" s="33" t="str">
        <f>IF(ISBLANK(MA80),"",VLOOKUP(MA80,role!A:E,4,FALSE))</f>
        <v/>
      </c>
      <c r="ME80" s="33" t="str">
        <f>IF(ISBLANK(MA80),"",VLOOKUP(MA80,role!A:E,5,FALSE))</f>
        <v/>
      </c>
      <c r="ML80" s="32"/>
      <c r="MM80" s="32"/>
      <c r="MN80" s="41"/>
      <c r="MO80" s="32"/>
      <c r="MP80" s="33" t="str">
        <f t="shared" si="1146"/>
        <v/>
      </c>
      <c r="MQ80" s="33" t="str">
        <f t="shared" si="1147"/>
        <v/>
      </c>
      <c r="MR80" s="33" t="str">
        <f t="shared" si="1148"/>
        <v/>
      </c>
      <c r="MS80" s="32"/>
      <c r="MT80" s="33" t="str">
        <f>IF(ISBLANK(MS80),"",VLOOKUP(MS80,role!A:E,2,FALSE))</f>
        <v/>
      </c>
      <c r="MU80" s="33" t="str">
        <f>IF(ISBLANK(MS80),"",VLOOKUP(MS80,role!A:E,3,FALSE))</f>
        <v/>
      </c>
      <c r="MV80" s="33" t="str">
        <f>IF(ISBLANK(MS80),"",VLOOKUP(MS80,role!A:E,4,FALSE))</f>
        <v/>
      </c>
      <c r="MW80" s="33" t="str">
        <f>IF(ISBLANK(MS80),"",VLOOKUP(MS80,role!A:E,5,FALSE))</f>
        <v/>
      </c>
      <c r="ND80" s="32"/>
      <c r="NE80" s="32"/>
      <c r="NF80" s="41"/>
      <c r="NG80" s="32"/>
      <c r="NH80" s="33" t="str">
        <f t="shared" si="1149"/>
        <v/>
      </c>
      <c r="NI80" s="33" t="str">
        <f t="shared" si="1150"/>
        <v/>
      </c>
      <c r="NJ80" s="33" t="str">
        <f t="shared" si="1151"/>
        <v/>
      </c>
      <c r="NK80" s="32"/>
      <c r="NL80" s="33" t="str">
        <f>IF(ISBLANK(NK80),"",VLOOKUP(NK80,role!A:E,2,FALSE))</f>
        <v/>
      </c>
      <c r="NM80" s="33" t="str">
        <f>IF(ISBLANK(NK80),"",VLOOKUP(NK80,role!A:E,3,FALSE))</f>
        <v/>
      </c>
      <c r="NN80" s="33" t="str">
        <f>IF(ISBLANK(NK80),"",VLOOKUP(NK80,role!A:E,4,FALSE))</f>
        <v/>
      </c>
      <c r="NO80" s="33" t="str">
        <f>IF(ISBLANK(NK80),"",VLOOKUP(NK80,role!A:E,5,FALSE))</f>
        <v/>
      </c>
      <c r="NV80" s="32"/>
      <c r="NW80" s="32"/>
      <c r="NX80" s="41"/>
      <c r="NY80" s="32"/>
      <c r="NZ80" s="33" t="str">
        <f t="shared" si="1152"/>
        <v/>
      </c>
      <c r="OA80" s="33" t="str">
        <f t="shared" si="1153"/>
        <v/>
      </c>
      <c r="OB80" s="33" t="str">
        <f t="shared" si="1154"/>
        <v/>
      </c>
      <c r="OC80" s="32"/>
      <c r="OD80" s="33" t="str">
        <f>IF(ISBLANK(OC80),"",VLOOKUP(OC80,role!A:E,2,FALSE))</f>
        <v/>
      </c>
      <c r="OE80" s="33" t="str">
        <f>IF(ISBLANK(OC80),"",VLOOKUP(OC80,role!A:E,3,FALSE))</f>
        <v/>
      </c>
      <c r="OF80" s="33" t="str">
        <f>IF(ISBLANK(OC80),"",VLOOKUP(OC80,role!A:E,4,FALSE))</f>
        <v/>
      </c>
      <c r="OG80" s="33" t="str">
        <f>IF(ISBLANK(OC80),"",VLOOKUP(OC80,role!A:E,5,FALSE))</f>
        <v/>
      </c>
      <c r="OR80" s="36" t="str">
        <f t="shared" si="1155"/>
        <v/>
      </c>
      <c r="OS80" s="33" t="str">
        <f t="shared" si="1156"/>
        <v/>
      </c>
      <c r="OT80" s="33" t="str">
        <f t="shared" si="1281"/>
        <v/>
      </c>
      <c r="OU80" s="33" t="str">
        <f t="shared" si="1282"/>
        <v/>
      </c>
      <c r="OV80" s="33" t="str">
        <f t="shared" si="1283"/>
        <v/>
      </c>
      <c r="OW80" s="33" t="str">
        <f t="shared" si="1284"/>
        <v/>
      </c>
      <c r="OY80" s="36" t="str">
        <f t="shared" si="1157"/>
        <v/>
      </c>
      <c r="OZ80" s="33" t="str">
        <f t="shared" si="1158"/>
        <v/>
      </c>
      <c r="PA80" s="33" t="str">
        <f t="shared" si="1159"/>
        <v/>
      </c>
      <c r="PB80" s="33" t="str">
        <f t="shared" si="1160"/>
        <v/>
      </c>
      <c r="PC80" s="33" t="str">
        <f t="shared" si="1161"/>
        <v/>
      </c>
      <c r="PD80" s="33" t="str">
        <f t="shared" si="1162"/>
        <v/>
      </c>
      <c r="PF80" s="36" t="str">
        <f t="shared" si="1163"/>
        <v/>
      </c>
      <c r="PG80" s="33" t="str">
        <f t="shared" si="1164"/>
        <v/>
      </c>
      <c r="PH80" s="33" t="str">
        <f t="shared" si="1165"/>
        <v/>
      </c>
      <c r="PI80" s="33" t="str">
        <f t="shared" si="1166"/>
        <v/>
      </c>
      <c r="PJ80" s="33" t="str">
        <f t="shared" si="1167"/>
        <v/>
      </c>
      <c r="PK80" s="33" t="str">
        <f t="shared" si="1168"/>
        <v/>
      </c>
      <c r="PM80" s="36" t="str">
        <f t="shared" si="1169"/>
        <v/>
      </c>
      <c r="PN80" s="33" t="str">
        <f t="shared" si="1170"/>
        <v/>
      </c>
      <c r="PO80" s="33" t="str">
        <f t="shared" si="1171"/>
        <v/>
      </c>
      <c r="PP80" s="33" t="str">
        <f t="shared" si="1172"/>
        <v/>
      </c>
      <c r="PQ80" s="33" t="str">
        <f t="shared" si="1173"/>
        <v/>
      </c>
      <c r="PR80" s="33" t="str">
        <f t="shared" si="1174"/>
        <v/>
      </c>
      <c r="PT80" s="36" t="str">
        <f t="shared" si="1175"/>
        <v/>
      </c>
      <c r="PU80" s="33" t="str">
        <f t="shared" si="1176"/>
        <v/>
      </c>
      <c r="PV80" s="33" t="str">
        <f t="shared" si="1177"/>
        <v/>
      </c>
      <c r="PW80" s="33" t="str">
        <f t="shared" si="1178"/>
        <v/>
      </c>
      <c r="PX80" s="33" t="str">
        <f t="shared" si="1179"/>
        <v/>
      </c>
      <c r="PY80" s="33" t="str">
        <f t="shared" si="1180"/>
        <v/>
      </c>
      <c r="QB80" s="36" t="str">
        <f t="shared" si="1181"/>
        <v/>
      </c>
      <c r="QC80" s="33" t="str">
        <f t="shared" si="1182"/>
        <v/>
      </c>
      <c r="QD80" s="33" t="str">
        <f t="shared" si="1183"/>
        <v/>
      </c>
      <c r="QE80" s="33" t="str">
        <f t="shared" si="1184"/>
        <v/>
      </c>
      <c r="QF80" s="33" t="str">
        <f t="shared" si="1185"/>
        <v/>
      </c>
      <c r="QG80" s="33" t="str">
        <f t="shared" si="1186"/>
        <v/>
      </c>
      <c r="QI80" s="36" t="str">
        <f t="shared" si="1187"/>
        <v/>
      </c>
      <c r="QJ80" s="33" t="str">
        <f t="shared" si="1188"/>
        <v/>
      </c>
      <c r="QK80" s="33" t="str">
        <f t="shared" si="1189"/>
        <v/>
      </c>
      <c r="QL80" s="33" t="str">
        <f t="shared" si="1190"/>
        <v/>
      </c>
      <c r="QM80" s="33" t="str">
        <f t="shared" si="1191"/>
        <v/>
      </c>
      <c r="QN80" s="33" t="str">
        <f t="shared" si="1192"/>
        <v/>
      </c>
      <c r="QP80" s="36" t="str">
        <f t="shared" si="1193"/>
        <v/>
      </c>
      <c r="QQ80" s="33" t="str">
        <f t="shared" si="1194"/>
        <v/>
      </c>
      <c r="QR80" s="33" t="str">
        <f t="shared" si="1195"/>
        <v/>
      </c>
      <c r="QS80" s="33" t="str">
        <f t="shared" si="1196"/>
        <v/>
      </c>
      <c r="QT80" s="33" t="str">
        <f t="shared" si="1197"/>
        <v/>
      </c>
      <c r="QU80" s="33" t="str">
        <f t="shared" si="1198"/>
        <v/>
      </c>
      <c r="QW80" s="36" t="str">
        <f t="shared" si="1199"/>
        <v/>
      </c>
      <c r="QX80" s="33" t="str">
        <f t="shared" si="1200"/>
        <v/>
      </c>
      <c r="QY80" s="33" t="str">
        <f t="shared" si="1201"/>
        <v/>
      </c>
      <c r="QZ80" s="33" t="str">
        <f t="shared" si="1202"/>
        <v/>
      </c>
      <c r="RA80" s="33" t="str">
        <f t="shared" si="1203"/>
        <v/>
      </c>
      <c r="RB80" s="33" t="str">
        <f t="shared" si="1204"/>
        <v/>
      </c>
      <c r="RD80" s="36" t="str">
        <f t="shared" si="1205"/>
        <v/>
      </c>
      <c r="RE80" s="33" t="str">
        <f t="shared" si="1206"/>
        <v/>
      </c>
      <c r="RF80" s="33" t="str">
        <f t="shared" si="1207"/>
        <v/>
      </c>
      <c r="RG80" s="33" t="str">
        <f t="shared" si="1208"/>
        <v/>
      </c>
      <c r="RH80" s="33" t="str">
        <f t="shared" si="1209"/>
        <v/>
      </c>
      <c r="RI80" s="33" t="str">
        <f t="shared" si="1210"/>
        <v/>
      </c>
      <c r="RM80" s="33" t="str">
        <f t="shared" si="1211"/>
        <v/>
      </c>
      <c r="RO80" s="33" t="str">
        <f t="shared" si="1212"/>
        <v/>
      </c>
      <c r="RQ80" s="33" t="str">
        <f t="shared" si="1213"/>
        <v/>
      </c>
      <c r="RS80" s="33" t="str">
        <f t="shared" si="1213"/>
        <v/>
      </c>
      <c r="RU80" s="33" t="str">
        <f t="shared" ref="RU80" si="1406">IF(ISBLANK(RT80),"","topic")</f>
        <v/>
      </c>
      <c r="RW80" s="33" t="str">
        <f t="shared" ref="RW80" si="1407">IF(ISBLANK(RV80),"","topic")</f>
        <v/>
      </c>
      <c r="RY80" s="33" t="str">
        <f t="shared" ref="RY80" si="1408">IF(ISBLANK(RX80),"","topic")</f>
        <v/>
      </c>
      <c r="SA80" s="33" t="str">
        <f t="shared" ref="SA80" si="1409">IF(ISBLANK(RZ80),"","topic")</f>
        <v/>
      </c>
      <c r="SC80" s="33" t="str">
        <f t="shared" ref="SC80" si="1410">IF(ISBLANK(SB80),"","topic")</f>
        <v/>
      </c>
      <c r="SE80" s="33" t="str">
        <f t="shared" ref="SE80" si="1411">IF(ISBLANK(SD80),"","topic")</f>
        <v/>
      </c>
      <c r="SG80" s="33" t="str">
        <f t="shared" ref="SG80" si="1412">IF(ISBLANK(SF80),"","topic")</f>
        <v/>
      </c>
      <c r="SJ80" s="33" t="str">
        <f t="shared" si="1221"/>
        <v/>
      </c>
      <c r="SL80" s="33" t="str">
        <f t="shared" si="1222"/>
        <v/>
      </c>
      <c r="SN80" s="33" t="str">
        <f t="shared" si="1223"/>
        <v/>
      </c>
      <c r="SP80" s="33" t="str">
        <f t="shared" si="1224"/>
        <v/>
      </c>
      <c r="SR80" s="33" t="str">
        <f t="shared" si="1225"/>
        <v/>
      </c>
      <c r="SU80" s="33" t="str">
        <f t="shared" si="1226"/>
        <v/>
      </c>
      <c r="SW80" s="33" t="str">
        <f t="shared" si="1226"/>
        <v/>
      </c>
      <c r="SY80" s="33" t="str">
        <f t="shared" si="1226"/>
        <v/>
      </c>
      <c r="TA80" s="33" t="str">
        <f t="shared" si="1226"/>
        <v/>
      </c>
      <c r="TC80" s="33" t="str">
        <f t="shared" si="1226"/>
        <v/>
      </c>
      <c r="TF80" s="33" t="str">
        <f t="shared" si="1227"/>
        <v/>
      </c>
      <c r="TH80" s="33" t="str">
        <f t="shared" si="1227"/>
        <v/>
      </c>
      <c r="TJ80" s="33" t="str">
        <f t="shared" ref="TJ80" si="1413">IF(ISBLANK(TI80),"","geographic")</f>
        <v/>
      </c>
      <c r="TL80" s="33" t="str">
        <f t="shared" ref="TL80" si="1414">IF(ISBLANK(TK80),"","geographic")</f>
        <v/>
      </c>
      <c r="TN80" s="33" t="str">
        <f t="shared" ref="TN80" si="1415">IF(ISBLANK(TM80),"","geographic")</f>
        <v/>
      </c>
      <c r="TQ80" s="33" t="str">
        <f t="shared" si="1231"/>
        <v/>
      </c>
      <c r="TS80" s="33" t="str">
        <f t="shared" si="1231"/>
        <v/>
      </c>
      <c r="TU80" s="33" t="str">
        <f t="shared" ref="TU80" si="1416">IF(ISBLANK(TT80),"","temporal")</f>
        <v/>
      </c>
      <c r="TW80" s="33" t="str">
        <f t="shared" ref="TW80" si="1417">IF(ISBLANK(TV80),"","temporal")</f>
        <v/>
      </c>
      <c r="TY80" s="33" t="str">
        <f t="shared" ref="TY80" si="1418">IF(ISBLANK(TX80),"","temporal")</f>
        <v/>
      </c>
      <c r="UA80" s="32"/>
      <c r="UB80" s="33" t="str">
        <f t="shared" si="1235"/>
        <v/>
      </c>
      <c r="UC80" s="33" t="str">
        <f t="shared" si="1236"/>
        <v/>
      </c>
      <c r="UD80" s="32"/>
      <c r="UE80" s="33" t="str">
        <f t="shared" si="1237"/>
        <v/>
      </c>
      <c r="UF80" s="33" t="str">
        <f t="shared" si="1314"/>
        <v/>
      </c>
      <c r="UG80" s="32"/>
      <c r="UH80" s="33" t="str">
        <f t="shared" si="1238"/>
        <v/>
      </c>
      <c r="UI80" s="33" t="str">
        <f t="shared" si="1239"/>
        <v/>
      </c>
      <c r="UJ80" s="32"/>
      <c r="UK80" s="33" t="str">
        <f t="shared" si="1240"/>
        <v/>
      </c>
      <c r="UL80" s="33" t="str">
        <f t="shared" si="1241"/>
        <v/>
      </c>
      <c r="UM80" s="32"/>
      <c r="UN80" s="33" t="str">
        <f t="shared" si="1242"/>
        <v/>
      </c>
      <c r="UO80" s="33" t="str">
        <f t="shared" si="1243"/>
        <v/>
      </c>
      <c r="UR80" s="36" t="str">
        <f t="shared" si="1244"/>
        <v/>
      </c>
      <c r="US80" s="36" t="str">
        <f t="shared" si="1064"/>
        <v/>
      </c>
      <c r="UU80" s="36" t="str">
        <f t="shared" si="1245"/>
        <v/>
      </c>
      <c r="UV80" s="36" t="str">
        <f t="shared" si="1065"/>
        <v/>
      </c>
      <c r="UX80" s="36" t="str">
        <f t="shared" si="1246"/>
        <v/>
      </c>
      <c r="UY80" s="36" t="str">
        <f t="shared" si="1066"/>
        <v/>
      </c>
      <c r="VA80" s="36" t="str">
        <f t="shared" si="1247"/>
        <v/>
      </c>
      <c r="VB80" s="36" t="str">
        <f t="shared" si="1067"/>
        <v/>
      </c>
      <c r="VD80" s="36" t="str">
        <f t="shared" si="1248"/>
        <v/>
      </c>
      <c r="VE80" s="36" t="str">
        <f t="shared" si="1068"/>
        <v/>
      </c>
      <c r="VH80" s="36" t="str">
        <f t="shared" si="1249"/>
        <v/>
      </c>
      <c r="VI80" s="36" t="str">
        <f t="shared" si="1069"/>
        <v/>
      </c>
      <c r="VK80" s="36" t="str">
        <f t="shared" si="1250"/>
        <v/>
      </c>
      <c r="VL80" s="36" t="str">
        <f t="shared" si="1070"/>
        <v/>
      </c>
      <c r="VN80" s="36" t="str">
        <f t="shared" si="1251"/>
        <v/>
      </c>
      <c r="VO80" s="36" t="str">
        <f t="shared" si="1071"/>
        <v/>
      </c>
      <c r="VQ80" s="36" t="str">
        <f t="shared" si="1252"/>
        <v/>
      </c>
      <c r="VR80" s="36" t="str">
        <f t="shared" si="1072"/>
        <v/>
      </c>
      <c r="VT80" s="36" t="str">
        <f t="shared" si="1253"/>
        <v/>
      </c>
      <c r="VU80" s="36" t="str">
        <f t="shared" si="1073"/>
        <v/>
      </c>
      <c r="VY80" s="33" t="str">
        <f t="shared" si="1298"/>
        <v/>
      </c>
      <c r="WB80" s="36" t="str">
        <f t="shared" si="1254"/>
        <v/>
      </c>
      <c r="WC80" s="33" t="str">
        <f t="shared" si="1255"/>
        <v/>
      </c>
      <c r="WD80" s="32"/>
      <c r="WE80" s="32"/>
      <c r="WF80" s="36" t="str">
        <f t="shared" si="1256"/>
        <v/>
      </c>
      <c r="WG80" s="33" t="str">
        <f t="shared" si="1257"/>
        <v/>
      </c>
      <c r="WH80" s="32"/>
      <c r="WI80" s="32"/>
      <c r="WJ80" s="36" t="str">
        <f t="shared" si="1258"/>
        <v/>
      </c>
      <c r="WK80" s="33" t="str">
        <f t="shared" si="1259"/>
        <v/>
      </c>
      <c r="WL80" s="32"/>
      <c r="WM80" s="32"/>
      <c r="WN80" s="36" t="str">
        <f t="shared" si="1260"/>
        <v/>
      </c>
      <c r="WO80" s="33" t="str">
        <f t="shared" si="1261"/>
        <v/>
      </c>
      <c r="WP80" s="33"/>
      <c r="WQ80" s="32"/>
      <c r="WR80" s="36" t="str">
        <f t="shared" si="1262"/>
        <v/>
      </c>
      <c r="WS80" s="33" t="str">
        <f t="shared" si="1263"/>
        <v/>
      </c>
      <c r="WU80" s="33" t="str">
        <f t="shared" si="1074"/>
        <v/>
      </c>
      <c r="WV80" s="33" t="str">
        <f t="shared" si="1075"/>
        <v/>
      </c>
      <c r="WW80" s="33" t="str">
        <f t="shared" si="1076"/>
        <v/>
      </c>
      <c r="WX80" s="33" t="str">
        <f t="shared" si="1077"/>
        <v/>
      </c>
      <c r="WY80" s="33" t="str">
        <f t="shared" si="1078"/>
        <v/>
      </c>
      <c r="WZ80" s="33" t="str">
        <f t="shared" si="1079"/>
        <v/>
      </c>
      <c r="XA80" s="33" t="str">
        <f t="shared" si="1080"/>
        <v/>
      </c>
      <c r="XB80" s="33" t="str">
        <f t="shared" si="1081"/>
        <v/>
      </c>
      <c r="XC80" s="33" t="str">
        <f t="shared" si="1082"/>
        <v/>
      </c>
    </row>
    <row r="81" spans="3:627" x14ac:dyDescent="0.35">
      <c r="C81" s="33" t="str">
        <f t="shared" si="1083"/>
        <v/>
      </c>
      <c r="E81" s="32" t="str">
        <f t="shared" si="1084"/>
        <v/>
      </c>
      <c r="F81" s="33" t="str">
        <f t="shared" si="1085"/>
        <v/>
      </c>
      <c r="G81" s="33" t="str">
        <f t="shared" si="1086"/>
        <v/>
      </c>
      <c r="J81" s="33" t="str">
        <f t="shared" si="1087"/>
        <v/>
      </c>
      <c r="K81" s="33" t="str">
        <f t="shared" si="1088"/>
        <v/>
      </c>
      <c r="L81" s="33" t="str">
        <f t="shared" si="1089"/>
        <v/>
      </c>
      <c r="N81" s="33" t="str">
        <f t="shared" si="1048"/>
        <v/>
      </c>
      <c r="O81" s="33" t="str">
        <f t="shared" si="1049"/>
        <v/>
      </c>
      <c r="Q81" s="33" t="str">
        <f t="shared" si="1090"/>
        <v/>
      </c>
      <c r="R81" s="33" t="str">
        <f t="shared" si="1091"/>
        <v/>
      </c>
      <c r="U81" s="33" t="str">
        <f t="shared" si="1092"/>
        <v/>
      </c>
      <c r="V81" s="33" t="str">
        <f t="shared" si="1093"/>
        <v/>
      </c>
      <c r="X81" s="32"/>
      <c r="Y81" s="33" t="str">
        <f>IF(ISBLANK(X81),"",VLOOKUP(X81,resource_type!A:C,3,FALSE))</f>
        <v/>
      </c>
      <c r="Z81" s="33" t="str">
        <f>IF(ISBLANK(X81),"",VLOOKUP(X81,resource_type!A:C,2,FALSE))</f>
        <v/>
      </c>
      <c r="AA81" s="33" t="str">
        <f t="shared" si="1094"/>
        <v/>
      </c>
      <c r="AB81" s="33" t="str">
        <f t="shared" si="1095"/>
        <v/>
      </c>
      <c r="AC81" s="32"/>
      <c r="AD81" s="33" t="str">
        <f>IF(ISBLANK(AC81),"",VLOOKUP(AC81,resource_type!A:C,3,FALSE))</f>
        <v/>
      </c>
      <c r="AE81" s="32"/>
      <c r="AF81" s="33" t="str">
        <f>IF(ISBLANK(AE81),"",VLOOKUP(AE81,resource_type!A:C,3,FALSE))</f>
        <v/>
      </c>
      <c r="AH81" s="32"/>
      <c r="AI81" s="33" t="str">
        <f t="shared" si="1096"/>
        <v/>
      </c>
      <c r="AJ81" s="32"/>
      <c r="AK81" s="33" t="str">
        <f t="shared" si="1097"/>
        <v/>
      </c>
      <c r="AL81" s="32"/>
      <c r="AM81" s="33" t="str">
        <f t="shared" si="1098"/>
        <v/>
      </c>
      <c r="AP81" s="36" t="str">
        <f t="shared" si="1299"/>
        <v/>
      </c>
      <c r="AQ81" s="36" t="str">
        <f t="shared" si="1300"/>
        <v/>
      </c>
      <c r="AT81" s="33" t="str">
        <f t="shared" si="1277"/>
        <v/>
      </c>
      <c r="AU81" s="33" t="str">
        <f t="shared" si="1099"/>
        <v/>
      </c>
      <c r="AV81" s="33" t="str">
        <f t="shared" si="1100"/>
        <v/>
      </c>
      <c r="AW81" s="32"/>
      <c r="AX81" s="33" t="str">
        <f>IF(ISBLANK(AW81),"",VLOOKUP(AW81,role!A:E,2,FALSE))</f>
        <v/>
      </c>
      <c r="AY81" s="33" t="str">
        <f>IF(ISBLANK(AW81),"",VLOOKUP(AW81,role!A:E,3,FALSE))</f>
        <v/>
      </c>
      <c r="AZ81" s="33" t="str">
        <f>IF(ISBLANK(AW81),"",VLOOKUP(AW81,role!A:E,4,FALSE))</f>
        <v/>
      </c>
      <c r="BA81" s="33" t="str">
        <f>IF(ISBLANK(AW81),"",VLOOKUP(AW81,role!A:E,5,FALSE))</f>
        <v/>
      </c>
      <c r="BL81" s="33" t="str">
        <f t="shared" si="1278"/>
        <v/>
      </c>
      <c r="BM81" s="33" t="str">
        <f t="shared" si="1279"/>
        <v/>
      </c>
      <c r="BN81" s="33" t="str">
        <f t="shared" si="1280"/>
        <v/>
      </c>
      <c r="BO81" s="32"/>
      <c r="BP81" s="33" t="str">
        <f>IF(ISBLANK(BO81),"",VLOOKUP(BO81,role!A:E,2,FALSE))</f>
        <v/>
      </c>
      <c r="BQ81" s="33" t="str">
        <f>IF(ISBLANK(BO81),"",VLOOKUP(BO81,role!A:E,3,FALSE))</f>
        <v/>
      </c>
      <c r="BR81" s="33" t="str">
        <f>IF(ISBLANK(BO81),"",VLOOKUP(BO81,role!A:E,4,FALSE))</f>
        <v/>
      </c>
      <c r="BS81" s="33" t="str">
        <f>IF(ISBLANK(BO81),"",VLOOKUP(BO81,role!A:E,5,FALSE))</f>
        <v/>
      </c>
      <c r="CD81" s="33" t="str">
        <f t="shared" si="1101"/>
        <v/>
      </c>
      <c r="CE81" s="33" t="str">
        <f t="shared" si="1102"/>
        <v/>
      </c>
      <c r="CF81" s="33" t="str">
        <f t="shared" si="1103"/>
        <v/>
      </c>
      <c r="CG81" s="32"/>
      <c r="CH81" s="33" t="str">
        <f>IF(ISBLANK(CG81),"",VLOOKUP(CG81,role!A:E,2,FALSE))</f>
        <v/>
      </c>
      <c r="CI81" s="33" t="str">
        <f>IF(ISBLANK(CG81),"",VLOOKUP(CG81,role!A:E,3,FALSE))</f>
        <v/>
      </c>
      <c r="CJ81" s="33" t="str">
        <f>IF(ISBLANK(CG81),"",VLOOKUP(CG81,role!A:E,4,FALSE))</f>
        <v/>
      </c>
      <c r="CK81" s="33" t="str">
        <f>IF(ISBLANK(CG81),"",VLOOKUP(CG81,role!A:E,5,FALSE))</f>
        <v/>
      </c>
      <c r="CR81" s="32"/>
      <c r="CS81" s="32"/>
      <c r="CT81" s="41"/>
      <c r="CU81" s="32"/>
      <c r="CV81" s="33" t="str">
        <f t="shared" si="1104"/>
        <v/>
      </c>
      <c r="CW81" s="33" t="str">
        <f t="shared" si="1105"/>
        <v/>
      </c>
      <c r="CX81" s="33" t="str">
        <f t="shared" si="1106"/>
        <v/>
      </c>
      <c r="CY81" s="32"/>
      <c r="CZ81" s="33" t="str">
        <f>IF(ISBLANK(CY81),"",VLOOKUP(CY81,role!A:E,2,FALSE))</f>
        <v/>
      </c>
      <c r="DA81" s="33" t="str">
        <f>IF(ISBLANK(CY81),"",VLOOKUP(CY81,role!A:E,3,FALSE))</f>
        <v/>
      </c>
      <c r="DB81" s="33" t="str">
        <f>IF(ISBLANK(CY81),"",VLOOKUP(CY81,role!A:E,4,FALSE))</f>
        <v/>
      </c>
      <c r="DC81" s="33" t="str">
        <f>IF(ISBLANK(CY81),"",VLOOKUP(CY81,role!A:E,5,FALSE))</f>
        <v/>
      </c>
      <c r="DJ81" s="32"/>
      <c r="DK81" s="32"/>
      <c r="DL81" s="41"/>
      <c r="DM81" s="32"/>
      <c r="DN81" s="33" t="str">
        <f t="shared" si="1107"/>
        <v/>
      </c>
      <c r="DO81" s="33" t="str">
        <f t="shared" si="1108"/>
        <v/>
      </c>
      <c r="DP81" s="33" t="str">
        <f t="shared" si="1109"/>
        <v/>
      </c>
      <c r="DQ81" s="32"/>
      <c r="DR81" s="33" t="str">
        <f>IF(ISBLANK(DQ81),"",VLOOKUP(DQ81,role!A:E,2,FALSE))</f>
        <v/>
      </c>
      <c r="DS81" s="33" t="str">
        <f>IF(ISBLANK(DQ81),"",VLOOKUP(DQ81,role!A:E,3,FALSE))</f>
        <v/>
      </c>
      <c r="DT81" s="33" t="str">
        <f>IF(ISBLANK(DQ81),"",VLOOKUP(DQ81,role!A:E,4,FALSE))</f>
        <v/>
      </c>
      <c r="DU81" s="33" t="str">
        <f>IF(ISBLANK(DQ81),"",VLOOKUP(DQ81,role!A:E,5,FALSE))</f>
        <v/>
      </c>
      <c r="EB81" s="32"/>
      <c r="EC81" s="32"/>
      <c r="ED81" s="34"/>
      <c r="EE81" s="32"/>
      <c r="EF81" s="32"/>
      <c r="EG81" s="33" t="str">
        <f t="shared" si="1110"/>
        <v/>
      </c>
      <c r="EH81" s="33" t="str">
        <f t="shared" si="1111"/>
        <v/>
      </c>
      <c r="EI81" s="33" t="str">
        <f t="shared" si="1112"/>
        <v/>
      </c>
      <c r="EJ81" s="32"/>
      <c r="EK81" s="33" t="str">
        <f>IF(ISBLANK(EJ81),"",VLOOKUP(EJ81,role!A:E,2,FALSE))</f>
        <v/>
      </c>
      <c r="EL81" s="33" t="str">
        <f>IF(ISBLANK(EJ81),"",VLOOKUP(EJ81,role!A:E,3,FALSE))</f>
        <v/>
      </c>
      <c r="EM81" s="33" t="str">
        <f>IF(ISBLANK(EJ81),"",VLOOKUP(EJ81,role!A:E,4,FALSE))</f>
        <v/>
      </c>
      <c r="EN81" s="33" t="str">
        <f>IF(ISBLANK(EJ81),"",VLOOKUP(EJ81,role!A:E,5,FALSE))</f>
        <v/>
      </c>
      <c r="EU81" s="32"/>
      <c r="EV81" s="32"/>
      <c r="EW81" s="41"/>
      <c r="EX81" s="32"/>
      <c r="EY81" s="33" t="str">
        <f t="shared" si="1113"/>
        <v/>
      </c>
      <c r="EZ81" s="33" t="str">
        <f t="shared" si="1114"/>
        <v/>
      </c>
      <c r="FA81" s="33" t="str">
        <f t="shared" si="1115"/>
        <v/>
      </c>
      <c r="FB81" s="32"/>
      <c r="FC81" s="33" t="str">
        <f>IF(ISBLANK(FB81),"",VLOOKUP(FB81,role!A:E,2,FALSE))</f>
        <v/>
      </c>
      <c r="FD81" s="33" t="str">
        <f>IF(ISBLANK(FB81),"",VLOOKUP(FB81,role!A:E,3,FALSE))</f>
        <v/>
      </c>
      <c r="FE81" s="33" t="str">
        <f>IF(ISBLANK(FB81),"",VLOOKUP(FB81,role!A:E,4,FALSE))</f>
        <v/>
      </c>
      <c r="FF81" s="33" t="str">
        <f>IF(ISBLANK(FB81),"",VLOOKUP(FB81,role!A:E,5,FALSE))</f>
        <v/>
      </c>
      <c r="FM81" s="32"/>
      <c r="FN81" s="32"/>
      <c r="FO81" s="41"/>
      <c r="FP81" s="32"/>
      <c r="FQ81" s="33" t="str">
        <f t="shared" si="1116"/>
        <v/>
      </c>
      <c r="FR81" s="33" t="str">
        <f t="shared" si="1117"/>
        <v/>
      </c>
      <c r="FS81" s="33" t="str">
        <f t="shared" si="1118"/>
        <v/>
      </c>
      <c r="FT81" s="32"/>
      <c r="FU81" s="33" t="str">
        <f>IF(ISBLANK(FT81),"",VLOOKUP(FT81,role!A:E,2,FALSE))</f>
        <v/>
      </c>
      <c r="FV81" s="33" t="str">
        <f>IF(ISBLANK(FT81),"",VLOOKUP(FT81,role!A:E,3,FALSE))</f>
        <v/>
      </c>
      <c r="FW81" s="33" t="str">
        <f>IF(ISBLANK(FT81),"",VLOOKUP(FT81,role!A:E,4,FALSE))</f>
        <v/>
      </c>
      <c r="FX81" s="33" t="str">
        <f>IF(ISBLANK(FT81),"",VLOOKUP(FT81,role!A:E,5,FALSE))</f>
        <v/>
      </c>
      <c r="GE81" s="32"/>
      <c r="GF81" s="32"/>
      <c r="GG81" s="41"/>
      <c r="GH81" s="32"/>
      <c r="GI81" s="33" t="str">
        <f t="shared" si="1119"/>
        <v/>
      </c>
      <c r="GJ81" s="33" t="str">
        <f t="shared" si="1120"/>
        <v/>
      </c>
      <c r="GK81" s="33" t="str">
        <f t="shared" si="1121"/>
        <v/>
      </c>
      <c r="GL81" s="32"/>
      <c r="GM81" s="33" t="str">
        <f>IF(ISBLANK(GL81),"",VLOOKUP(GL81,role!A:E,2,FALSE))</f>
        <v/>
      </c>
      <c r="GN81" s="33" t="str">
        <f>IF(ISBLANK(GL81),"",VLOOKUP(GL81,role!A:E,3,FALSE))</f>
        <v/>
      </c>
      <c r="GO81" s="33" t="str">
        <f>IF(ISBLANK(GL81),"",VLOOKUP(GL81,role!A:E,4,FALSE))</f>
        <v/>
      </c>
      <c r="GP81" s="33" t="str">
        <f>IF(ISBLANK(GL81),"",VLOOKUP(GL81,role!A:E,5,FALSE))</f>
        <v/>
      </c>
      <c r="GW81" s="32"/>
      <c r="GX81" s="32"/>
      <c r="GY81" s="41"/>
      <c r="GZ81" s="32"/>
      <c r="HA81" s="33" t="str">
        <f t="shared" si="1122"/>
        <v/>
      </c>
      <c r="HB81" s="33" t="str">
        <f t="shared" si="1123"/>
        <v/>
      </c>
      <c r="HC81" s="33" t="str">
        <f t="shared" si="1124"/>
        <v/>
      </c>
      <c r="HD81" s="32"/>
      <c r="HE81" s="33" t="str">
        <f>IF(ISBLANK(HD81),"",VLOOKUP(HD81,role!A:E,2,FALSE))</f>
        <v/>
      </c>
      <c r="HF81" s="33" t="str">
        <f>IF(ISBLANK(HD81),"",VLOOKUP(HD81,role!A:E,3,FALSE))</f>
        <v/>
      </c>
      <c r="HG81" s="33" t="str">
        <f>IF(ISBLANK(HD81),"",VLOOKUP(HD81,role!A:E,4,FALSE))</f>
        <v/>
      </c>
      <c r="HH81" s="33" t="str">
        <f>IF(ISBLANK(HD81),"",VLOOKUP(HD81,role!A:E,5,FALSE))</f>
        <v/>
      </c>
      <c r="HO81" s="32"/>
      <c r="HP81" s="32"/>
      <c r="HQ81" s="34"/>
      <c r="HR81" s="32"/>
      <c r="HS81" s="32"/>
      <c r="HT81" s="33" t="str">
        <f t="shared" si="1125"/>
        <v/>
      </c>
      <c r="HU81" s="33" t="str">
        <f t="shared" si="1126"/>
        <v/>
      </c>
      <c r="HV81" s="33" t="str">
        <f t="shared" si="1127"/>
        <v/>
      </c>
      <c r="HW81" s="32"/>
      <c r="HX81" s="33" t="str">
        <f>IF(ISBLANK(HW81),"",VLOOKUP(HW81,role!A:E,2,FALSE))</f>
        <v/>
      </c>
      <c r="HY81" s="33" t="str">
        <f>IF(ISBLANK(HW81),"",VLOOKUP(HW81,role!A:E,3,FALSE))</f>
        <v/>
      </c>
      <c r="HZ81" s="33" t="str">
        <f>IF(ISBLANK(HW81),"",VLOOKUP(HW81,role!A:E,4,FALSE))</f>
        <v/>
      </c>
      <c r="IA81" s="33" t="str">
        <f>IF(ISBLANK(HW81),"",VLOOKUP(HW81,role!A:E,5,FALSE))</f>
        <v/>
      </c>
      <c r="IH81" s="32"/>
      <c r="II81" s="32"/>
      <c r="IJ81" s="41"/>
      <c r="IK81" s="32"/>
      <c r="IL81" s="33" t="str">
        <f t="shared" si="1128"/>
        <v/>
      </c>
      <c r="IM81" s="33" t="str">
        <f t="shared" si="1129"/>
        <v/>
      </c>
      <c r="IN81" s="33" t="str">
        <f t="shared" si="1130"/>
        <v/>
      </c>
      <c r="IO81" s="32"/>
      <c r="IP81" s="33" t="str">
        <f>IF(ISBLANK(IO81),"",VLOOKUP(IO81,role!A:E,2,FALSE))</f>
        <v/>
      </c>
      <c r="IQ81" s="33" t="str">
        <f>IF(ISBLANK(IO81),"",VLOOKUP(IO81,role!A:E,3,FALSE))</f>
        <v/>
      </c>
      <c r="IR81" s="33" t="str">
        <f>IF(ISBLANK(IO81),"",VLOOKUP(IO81,role!A:E,4,FALSE))</f>
        <v/>
      </c>
      <c r="IS81" s="33" t="str">
        <f>IF(ISBLANK(IO81),"",VLOOKUP(IO81,role!A:E,5,FALSE))</f>
        <v/>
      </c>
      <c r="IZ81" s="32"/>
      <c r="JA81" s="32"/>
      <c r="JB81" s="41"/>
      <c r="JC81" s="32"/>
      <c r="JD81" s="33" t="str">
        <f t="shared" si="1131"/>
        <v/>
      </c>
      <c r="JE81" s="33" t="str">
        <f t="shared" si="1132"/>
        <v/>
      </c>
      <c r="JF81" s="33" t="str">
        <f t="shared" si="1133"/>
        <v/>
      </c>
      <c r="JG81" s="32"/>
      <c r="JH81" s="33" t="str">
        <f>IF(ISBLANK(JG81),"",VLOOKUP(JG81,role!A:E,2,FALSE))</f>
        <v/>
      </c>
      <c r="JI81" s="33" t="str">
        <f>IF(ISBLANK(JG81),"",VLOOKUP(JG81,role!A:E,3,FALSE))</f>
        <v/>
      </c>
      <c r="JJ81" s="33" t="str">
        <f>IF(ISBLANK(JG81),"",VLOOKUP(JG81,role!A:E,4,FALSE))</f>
        <v/>
      </c>
      <c r="JK81" s="33" t="str">
        <f>IF(ISBLANK(JG81),"",VLOOKUP(JG81,role!A:E,5,FALSE))</f>
        <v/>
      </c>
      <c r="JR81" s="32"/>
      <c r="JS81" s="32"/>
      <c r="JT81" s="41"/>
      <c r="JU81" s="32"/>
      <c r="JV81" s="33" t="str">
        <f t="shared" si="1134"/>
        <v/>
      </c>
      <c r="JW81" s="33" t="str">
        <f t="shared" si="1135"/>
        <v/>
      </c>
      <c r="JX81" s="33" t="str">
        <f t="shared" si="1136"/>
        <v/>
      </c>
      <c r="JY81" s="32"/>
      <c r="JZ81" s="33" t="str">
        <f>IF(ISBLANK(JY81),"",VLOOKUP(JY81,role!A:E,2,FALSE))</f>
        <v/>
      </c>
      <c r="KA81" s="33" t="str">
        <f>IF(ISBLANK(JY81),"",VLOOKUP(JY81,role!A:E,3,FALSE))</f>
        <v/>
      </c>
      <c r="KB81" s="33" t="str">
        <f>IF(ISBLANK(JY81),"",VLOOKUP(JY81,role!A:E,4,FALSE))</f>
        <v/>
      </c>
      <c r="KC81" s="33" t="str">
        <f>IF(ISBLANK(JY81),"",VLOOKUP(JY81,role!A:E,5,FALSE))</f>
        <v/>
      </c>
      <c r="KJ81" s="32"/>
      <c r="KK81" s="32"/>
      <c r="KL81" s="41"/>
      <c r="KM81" s="32"/>
      <c r="KN81" s="33" t="str">
        <f t="shared" si="1137"/>
        <v/>
      </c>
      <c r="KO81" s="33" t="str">
        <f t="shared" si="1138"/>
        <v/>
      </c>
      <c r="KP81" s="33" t="str">
        <f t="shared" si="1139"/>
        <v/>
      </c>
      <c r="KQ81" s="32"/>
      <c r="KR81" s="33" t="str">
        <f>IF(ISBLANK(KQ81),"",VLOOKUP(KQ81,role!A:E,2,FALSE))</f>
        <v/>
      </c>
      <c r="KS81" s="33" t="str">
        <f>IF(ISBLANK(KQ81),"",VLOOKUP(KQ81,role!A:E,3,FALSE))</f>
        <v/>
      </c>
      <c r="KT81" s="33" t="str">
        <f>IF(ISBLANK(KQ81),"",VLOOKUP(KQ81,role!A:E,4,FALSE))</f>
        <v/>
      </c>
      <c r="KU81" s="33" t="str">
        <f>IF(ISBLANK(KQ81),"",VLOOKUP(KQ81,role!A:E,5,FALSE))</f>
        <v/>
      </c>
      <c r="LB81" s="32"/>
      <c r="LC81" s="32"/>
      <c r="LD81" s="41"/>
      <c r="LE81" s="32"/>
      <c r="LF81" s="33" t="str">
        <f t="shared" si="1140"/>
        <v/>
      </c>
      <c r="LG81" s="33" t="str">
        <f t="shared" si="1141"/>
        <v/>
      </c>
      <c r="LH81" s="33" t="str">
        <f t="shared" si="1142"/>
        <v/>
      </c>
      <c r="LI81" s="32"/>
      <c r="LJ81" s="33" t="str">
        <f>IF(ISBLANK(LI81),"",VLOOKUP(LI81,role!A:E,2,FALSE))</f>
        <v/>
      </c>
      <c r="LK81" s="33" t="str">
        <f>IF(ISBLANK(LI81),"",VLOOKUP(LI81,role!A:E,3,FALSE))</f>
        <v/>
      </c>
      <c r="LL81" s="33" t="str">
        <f>IF(ISBLANK(LI81),"",VLOOKUP(LI81,role!A:E,4,FALSE))</f>
        <v/>
      </c>
      <c r="LM81" s="33" t="str">
        <f>IF(ISBLANK(LI81),"",VLOOKUP(LI81,role!A:E,5,FALSE))</f>
        <v/>
      </c>
      <c r="LT81" s="32"/>
      <c r="LU81" s="32"/>
      <c r="LV81" s="41"/>
      <c r="LW81" s="32"/>
      <c r="LX81" s="33" t="str">
        <f t="shared" si="1143"/>
        <v/>
      </c>
      <c r="LY81" s="33" t="str">
        <f t="shared" si="1144"/>
        <v/>
      </c>
      <c r="LZ81" s="33" t="str">
        <f t="shared" si="1145"/>
        <v/>
      </c>
      <c r="MA81" s="32"/>
      <c r="MB81" s="33" t="str">
        <f>IF(ISBLANK(MA81),"",VLOOKUP(MA81,role!A:E,2,FALSE))</f>
        <v/>
      </c>
      <c r="MC81" s="33" t="str">
        <f>IF(ISBLANK(MA81),"",VLOOKUP(MA81,role!A:E,3,FALSE))</f>
        <v/>
      </c>
      <c r="MD81" s="33" t="str">
        <f>IF(ISBLANK(MA81),"",VLOOKUP(MA81,role!A:E,4,FALSE))</f>
        <v/>
      </c>
      <c r="ME81" s="33" t="str">
        <f>IF(ISBLANK(MA81),"",VLOOKUP(MA81,role!A:E,5,FALSE))</f>
        <v/>
      </c>
      <c r="ML81" s="32"/>
      <c r="MM81" s="32"/>
      <c r="MN81" s="41"/>
      <c r="MO81" s="32"/>
      <c r="MP81" s="33" t="str">
        <f t="shared" si="1146"/>
        <v/>
      </c>
      <c r="MQ81" s="33" t="str">
        <f t="shared" si="1147"/>
        <v/>
      </c>
      <c r="MR81" s="33" t="str">
        <f t="shared" si="1148"/>
        <v/>
      </c>
      <c r="MS81" s="32"/>
      <c r="MT81" s="33" t="str">
        <f>IF(ISBLANK(MS81),"",VLOOKUP(MS81,role!A:E,2,FALSE))</f>
        <v/>
      </c>
      <c r="MU81" s="33" t="str">
        <f>IF(ISBLANK(MS81),"",VLOOKUP(MS81,role!A:E,3,FALSE))</f>
        <v/>
      </c>
      <c r="MV81" s="33" t="str">
        <f>IF(ISBLANK(MS81),"",VLOOKUP(MS81,role!A:E,4,FALSE))</f>
        <v/>
      </c>
      <c r="MW81" s="33" t="str">
        <f>IF(ISBLANK(MS81),"",VLOOKUP(MS81,role!A:E,5,FALSE))</f>
        <v/>
      </c>
      <c r="ND81" s="32"/>
      <c r="NE81" s="32"/>
      <c r="NF81" s="41"/>
      <c r="NG81" s="32"/>
      <c r="NH81" s="33" t="str">
        <f t="shared" si="1149"/>
        <v/>
      </c>
      <c r="NI81" s="33" t="str">
        <f t="shared" si="1150"/>
        <v/>
      </c>
      <c r="NJ81" s="33" t="str">
        <f t="shared" si="1151"/>
        <v/>
      </c>
      <c r="NK81" s="32"/>
      <c r="NL81" s="33" t="str">
        <f>IF(ISBLANK(NK81),"",VLOOKUP(NK81,role!A:E,2,FALSE))</f>
        <v/>
      </c>
      <c r="NM81" s="33" t="str">
        <f>IF(ISBLANK(NK81),"",VLOOKUP(NK81,role!A:E,3,FALSE))</f>
        <v/>
      </c>
      <c r="NN81" s="33" t="str">
        <f>IF(ISBLANK(NK81),"",VLOOKUP(NK81,role!A:E,4,FALSE))</f>
        <v/>
      </c>
      <c r="NO81" s="33" t="str">
        <f>IF(ISBLANK(NK81),"",VLOOKUP(NK81,role!A:E,5,FALSE))</f>
        <v/>
      </c>
      <c r="NV81" s="32"/>
      <c r="NW81" s="32"/>
      <c r="NX81" s="41"/>
      <c r="NY81" s="32"/>
      <c r="NZ81" s="33" t="str">
        <f t="shared" si="1152"/>
        <v/>
      </c>
      <c r="OA81" s="33" t="str">
        <f t="shared" si="1153"/>
        <v/>
      </c>
      <c r="OB81" s="33" t="str">
        <f t="shared" si="1154"/>
        <v/>
      </c>
      <c r="OC81" s="32"/>
      <c r="OD81" s="33" t="str">
        <f>IF(ISBLANK(OC81),"",VLOOKUP(OC81,role!A:E,2,FALSE))</f>
        <v/>
      </c>
      <c r="OE81" s="33" t="str">
        <f>IF(ISBLANK(OC81),"",VLOOKUP(OC81,role!A:E,3,FALSE))</f>
        <v/>
      </c>
      <c r="OF81" s="33" t="str">
        <f>IF(ISBLANK(OC81),"",VLOOKUP(OC81,role!A:E,4,FALSE))</f>
        <v/>
      </c>
      <c r="OG81" s="33" t="str">
        <f>IF(ISBLANK(OC81),"",VLOOKUP(OC81,role!A:E,5,FALSE))</f>
        <v/>
      </c>
      <c r="OR81" s="36" t="str">
        <f t="shared" si="1155"/>
        <v/>
      </c>
      <c r="OS81" s="33" t="str">
        <f t="shared" si="1156"/>
        <v/>
      </c>
      <c r="OT81" s="33" t="str">
        <f t="shared" si="1281"/>
        <v/>
      </c>
      <c r="OU81" s="33" t="str">
        <f t="shared" si="1282"/>
        <v/>
      </c>
      <c r="OV81" s="33" t="str">
        <f t="shared" si="1283"/>
        <v/>
      </c>
      <c r="OW81" s="33" t="str">
        <f t="shared" si="1284"/>
        <v/>
      </c>
      <c r="OY81" s="36" t="str">
        <f t="shared" si="1157"/>
        <v/>
      </c>
      <c r="OZ81" s="33" t="str">
        <f t="shared" si="1158"/>
        <v/>
      </c>
      <c r="PA81" s="33" t="str">
        <f t="shared" si="1159"/>
        <v/>
      </c>
      <c r="PB81" s="33" t="str">
        <f t="shared" si="1160"/>
        <v/>
      </c>
      <c r="PC81" s="33" t="str">
        <f t="shared" si="1161"/>
        <v/>
      </c>
      <c r="PD81" s="33" t="str">
        <f t="shared" si="1162"/>
        <v/>
      </c>
      <c r="PF81" s="36" t="str">
        <f t="shared" si="1163"/>
        <v/>
      </c>
      <c r="PG81" s="33" t="str">
        <f t="shared" si="1164"/>
        <v/>
      </c>
      <c r="PH81" s="33" t="str">
        <f t="shared" si="1165"/>
        <v/>
      </c>
      <c r="PI81" s="33" t="str">
        <f t="shared" si="1166"/>
        <v/>
      </c>
      <c r="PJ81" s="33" t="str">
        <f t="shared" si="1167"/>
        <v/>
      </c>
      <c r="PK81" s="33" t="str">
        <f t="shared" si="1168"/>
        <v/>
      </c>
      <c r="PM81" s="36" t="str">
        <f t="shared" si="1169"/>
        <v/>
      </c>
      <c r="PN81" s="33" t="str">
        <f t="shared" si="1170"/>
        <v/>
      </c>
      <c r="PO81" s="33" t="str">
        <f t="shared" si="1171"/>
        <v/>
      </c>
      <c r="PP81" s="33" t="str">
        <f t="shared" si="1172"/>
        <v/>
      </c>
      <c r="PQ81" s="33" t="str">
        <f t="shared" si="1173"/>
        <v/>
      </c>
      <c r="PR81" s="33" t="str">
        <f t="shared" si="1174"/>
        <v/>
      </c>
      <c r="PT81" s="36" t="str">
        <f t="shared" si="1175"/>
        <v/>
      </c>
      <c r="PU81" s="33" t="str">
        <f t="shared" si="1176"/>
        <v/>
      </c>
      <c r="PV81" s="33" t="str">
        <f t="shared" si="1177"/>
        <v/>
      </c>
      <c r="PW81" s="33" t="str">
        <f t="shared" si="1178"/>
        <v/>
      </c>
      <c r="PX81" s="33" t="str">
        <f t="shared" si="1179"/>
        <v/>
      </c>
      <c r="PY81" s="33" t="str">
        <f t="shared" si="1180"/>
        <v/>
      </c>
      <c r="QB81" s="36" t="str">
        <f t="shared" si="1181"/>
        <v/>
      </c>
      <c r="QC81" s="33" t="str">
        <f t="shared" si="1182"/>
        <v/>
      </c>
      <c r="QD81" s="33" t="str">
        <f t="shared" si="1183"/>
        <v/>
      </c>
      <c r="QE81" s="33" t="str">
        <f t="shared" si="1184"/>
        <v/>
      </c>
      <c r="QF81" s="33" t="str">
        <f t="shared" si="1185"/>
        <v/>
      </c>
      <c r="QG81" s="33" t="str">
        <f t="shared" si="1186"/>
        <v/>
      </c>
      <c r="QI81" s="36" t="str">
        <f t="shared" si="1187"/>
        <v/>
      </c>
      <c r="QJ81" s="33" t="str">
        <f t="shared" si="1188"/>
        <v/>
      </c>
      <c r="QK81" s="33" t="str">
        <f t="shared" si="1189"/>
        <v/>
      </c>
      <c r="QL81" s="33" t="str">
        <f t="shared" si="1190"/>
        <v/>
      </c>
      <c r="QM81" s="33" t="str">
        <f t="shared" si="1191"/>
        <v/>
      </c>
      <c r="QN81" s="33" t="str">
        <f t="shared" si="1192"/>
        <v/>
      </c>
      <c r="QP81" s="36" t="str">
        <f t="shared" si="1193"/>
        <v/>
      </c>
      <c r="QQ81" s="33" t="str">
        <f t="shared" si="1194"/>
        <v/>
      </c>
      <c r="QR81" s="33" t="str">
        <f t="shared" si="1195"/>
        <v/>
      </c>
      <c r="QS81" s="33" t="str">
        <f t="shared" si="1196"/>
        <v/>
      </c>
      <c r="QT81" s="33" t="str">
        <f t="shared" si="1197"/>
        <v/>
      </c>
      <c r="QU81" s="33" t="str">
        <f t="shared" si="1198"/>
        <v/>
      </c>
      <c r="QW81" s="36" t="str">
        <f t="shared" si="1199"/>
        <v/>
      </c>
      <c r="QX81" s="33" t="str">
        <f t="shared" si="1200"/>
        <v/>
      </c>
      <c r="QY81" s="33" t="str">
        <f t="shared" si="1201"/>
        <v/>
      </c>
      <c r="QZ81" s="33" t="str">
        <f t="shared" si="1202"/>
        <v/>
      </c>
      <c r="RA81" s="33" t="str">
        <f t="shared" si="1203"/>
        <v/>
      </c>
      <c r="RB81" s="33" t="str">
        <f t="shared" si="1204"/>
        <v/>
      </c>
      <c r="RD81" s="36" t="str">
        <f t="shared" si="1205"/>
        <v/>
      </c>
      <c r="RE81" s="33" t="str">
        <f t="shared" si="1206"/>
        <v/>
      </c>
      <c r="RF81" s="33" t="str">
        <f t="shared" si="1207"/>
        <v/>
      </c>
      <c r="RG81" s="33" t="str">
        <f t="shared" si="1208"/>
        <v/>
      </c>
      <c r="RH81" s="33" t="str">
        <f t="shared" si="1209"/>
        <v/>
      </c>
      <c r="RI81" s="33" t="str">
        <f t="shared" si="1210"/>
        <v/>
      </c>
      <c r="RM81" s="33" t="str">
        <f t="shared" si="1211"/>
        <v/>
      </c>
      <c r="RO81" s="33" t="str">
        <f t="shared" si="1212"/>
        <v/>
      </c>
      <c r="RQ81" s="33" t="str">
        <f t="shared" si="1213"/>
        <v/>
      </c>
      <c r="RS81" s="33" t="str">
        <f t="shared" si="1213"/>
        <v/>
      </c>
      <c r="RU81" s="33" t="str">
        <f t="shared" ref="RU81" si="1419">IF(ISBLANK(RT81),"","topic")</f>
        <v/>
      </c>
      <c r="RW81" s="33" t="str">
        <f t="shared" ref="RW81" si="1420">IF(ISBLANK(RV81),"","topic")</f>
        <v/>
      </c>
      <c r="RY81" s="33" t="str">
        <f t="shared" ref="RY81" si="1421">IF(ISBLANK(RX81),"","topic")</f>
        <v/>
      </c>
      <c r="SA81" s="33" t="str">
        <f t="shared" ref="SA81" si="1422">IF(ISBLANK(RZ81),"","topic")</f>
        <v/>
      </c>
      <c r="SC81" s="33" t="str">
        <f t="shared" ref="SC81" si="1423">IF(ISBLANK(SB81),"","topic")</f>
        <v/>
      </c>
      <c r="SE81" s="33" t="str">
        <f t="shared" ref="SE81" si="1424">IF(ISBLANK(SD81),"","topic")</f>
        <v/>
      </c>
      <c r="SG81" s="33" t="str">
        <f t="shared" ref="SG81" si="1425">IF(ISBLANK(SF81),"","topic")</f>
        <v/>
      </c>
      <c r="SJ81" s="33" t="str">
        <f t="shared" si="1221"/>
        <v/>
      </c>
      <c r="SL81" s="33" t="str">
        <f t="shared" si="1222"/>
        <v/>
      </c>
      <c r="SN81" s="33" t="str">
        <f t="shared" si="1223"/>
        <v/>
      </c>
      <c r="SP81" s="33" t="str">
        <f t="shared" si="1224"/>
        <v/>
      </c>
      <c r="SR81" s="33" t="str">
        <f t="shared" si="1225"/>
        <v/>
      </c>
      <c r="SU81" s="33" t="str">
        <f t="shared" si="1226"/>
        <v/>
      </c>
      <c r="SW81" s="33" t="str">
        <f t="shared" si="1226"/>
        <v/>
      </c>
      <c r="SY81" s="33" t="str">
        <f t="shared" si="1226"/>
        <v/>
      </c>
      <c r="TA81" s="33" t="str">
        <f t="shared" si="1226"/>
        <v/>
      </c>
      <c r="TC81" s="33" t="str">
        <f t="shared" si="1226"/>
        <v/>
      </c>
      <c r="TF81" s="33" t="str">
        <f t="shared" si="1227"/>
        <v/>
      </c>
      <c r="TH81" s="33" t="str">
        <f t="shared" si="1227"/>
        <v/>
      </c>
      <c r="TJ81" s="33" t="str">
        <f t="shared" ref="TJ81" si="1426">IF(ISBLANK(TI81),"","geographic")</f>
        <v/>
      </c>
      <c r="TL81" s="33" t="str">
        <f t="shared" ref="TL81" si="1427">IF(ISBLANK(TK81),"","geographic")</f>
        <v/>
      </c>
      <c r="TN81" s="33" t="str">
        <f t="shared" ref="TN81" si="1428">IF(ISBLANK(TM81),"","geographic")</f>
        <v/>
      </c>
      <c r="TQ81" s="33" t="str">
        <f t="shared" si="1231"/>
        <v/>
      </c>
      <c r="TS81" s="33" t="str">
        <f t="shared" si="1231"/>
        <v/>
      </c>
      <c r="TU81" s="33" t="str">
        <f t="shared" ref="TU81" si="1429">IF(ISBLANK(TT81),"","temporal")</f>
        <v/>
      </c>
      <c r="TW81" s="33" t="str">
        <f t="shared" ref="TW81" si="1430">IF(ISBLANK(TV81),"","temporal")</f>
        <v/>
      </c>
      <c r="TY81" s="33" t="str">
        <f t="shared" ref="TY81" si="1431">IF(ISBLANK(TX81),"","temporal")</f>
        <v/>
      </c>
      <c r="UA81" s="32"/>
      <c r="UB81" s="33" t="str">
        <f t="shared" si="1235"/>
        <v/>
      </c>
      <c r="UC81" s="33" t="str">
        <f t="shared" si="1236"/>
        <v/>
      </c>
      <c r="UD81" s="32"/>
      <c r="UE81" s="33" t="str">
        <f t="shared" si="1237"/>
        <v/>
      </c>
      <c r="UF81" s="33" t="str">
        <f t="shared" si="1314"/>
        <v/>
      </c>
      <c r="UG81" s="32"/>
      <c r="UH81" s="33" t="str">
        <f t="shared" si="1238"/>
        <v/>
      </c>
      <c r="UI81" s="33" t="str">
        <f t="shared" si="1239"/>
        <v/>
      </c>
      <c r="UJ81" s="32"/>
      <c r="UK81" s="33" t="str">
        <f t="shared" si="1240"/>
        <v/>
      </c>
      <c r="UL81" s="33" t="str">
        <f t="shared" si="1241"/>
        <v/>
      </c>
      <c r="UM81" s="32"/>
      <c r="UN81" s="33" t="str">
        <f t="shared" si="1242"/>
        <v/>
      </c>
      <c r="UO81" s="33" t="str">
        <f t="shared" si="1243"/>
        <v/>
      </c>
      <c r="UR81" s="36" t="str">
        <f t="shared" si="1244"/>
        <v/>
      </c>
      <c r="US81" s="36" t="str">
        <f t="shared" si="1064"/>
        <v/>
      </c>
      <c r="UU81" s="36" t="str">
        <f t="shared" si="1245"/>
        <v/>
      </c>
      <c r="UV81" s="36" t="str">
        <f t="shared" si="1065"/>
        <v/>
      </c>
      <c r="UX81" s="36" t="str">
        <f t="shared" si="1246"/>
        <v/>
      </c>
      <c r="UY81" s="36" t="str">
        <f t="shared" si="1066"/>
        <v/>
      </c>
      <c r="VA81" s="36" t="str">
        <f t="shared" si="1247"/>
        <v/>
      </c>
      <c r="VB81" s="36" t="str">
        <f t="shared" si="1067"/>
        <v/>
      </c>
      <c r="VD81" s="36" t="str">
        <f t="shared" si="1248"/>
        <v/>
      </c>
      <c r="VE81" s="36" t="str">
        <f t="shared" si="1068"/>
        <v/>
      </c>
      <c r="VH81" s="36" t="str">
        <f t="shared" si="1249"/>
        <v/>
      </c>
      <c r="VI81" s="36" t="str">
        <f t="shared" si="1069"/>
        <v/>
      </c>
      <c r="VK81" s="36" t="str">
        <f t="shared" si="1250"/>
        <v/>
      </c>
      <c r="VL81" s="36" t="str">
        <f t="shared" si="1070"/>
        <v/>
      </c>
      <c r="VN81" s="36" t="str">
        <f t="shared" si="1251"/>
        <v/>
      </c>
      <c r="VO81" s="36" t="str">
        <f t="shared" si="1071"/>
        <v/>
      </c>
      <c r="VQ81" s="36" t="str">
        <f t="shared" si="1252"/>
        <v/>
      </c>
      <c r="VR81" s="36" t="str">
        <f t="shared" si="1072"/>
        <v/>
      </c>
      <c r="VT81" s="36" t="str">
        <f t="shared" si="1253"/>
        <v/>
      </c>
      <c r="VU81" s="36" t="str">
        <f t="shared" si="1073"/>
        <v/>
      </c>
      <c r="VY81" s="33" t="str">
        <f t="shared" si="1298"/>
        <v/>
      </c>
      <c r="WB81" s="36" t="str">
        <f t="shared" si="1254"/>
        <v/>
      </c>
      <c r="WC81" s="33" t="str">
        <f t="shared" si="1255"/>
        <v/>
      </c>
      <c r="WD81" s="32"/>
      <c r="WE81" s="32"/>
      <c r="WF81" s="36" t="str">
        <f t="shared" si="1256"/>
        <v/>
      </c>
      <c r="WG81" s="33" t="str">
        <f t="shared" si="1257"/>
        <v/>
      </c>
      <c r="WH81" s="32"/>
      <c r="WI81" s="32"/>
      <c r="WJ81" s="36" t="str">
        <f t="shared" si="1258"/>
        <v/>
      </c>
      <c r="WK81" s="33" t="str">
        <f t="shared" si="1259"/>
        <v/>
      </c>
      <c r="WL81" s="32"/>
      <c r="WM81" s="32"/>
      <c r="WN81" s="36" t="str">
        <f t="shared" si="1260"/>
        <v/>
      </c>
      <c r="WO81" s="33" t="str">
        <f t="shared" si="1261"/>
        <v/>
      </c>
      <c r="WP81" s="33"/>
      <c r="WQ81" s="32"/>
      <c r="WR81" s="36" t="str">
        <f t="shared" si="1262"/>
        <v/>
      </c>
      <c r="WS81" s="33" t="str">
        <f t="shared" si="1263"/>
        <v/>
      </c>
      <c r="WU81" s="33" t="str">
        <f t="shared" si="1074"/>
        <v/>
      </c>
      <c r="WV81" s="33" t="str">
        <f t="shared" si="1075"/>
        <v/>
      </c>
      <c r="WW81" s="33" t="str">
        <f t="shared" si="1076"/>
        <v/>
      </c>
      <c r="WX81" s="33" t="str">
        <f t="shared" si="1077"/>
        <v/>
      </c>
      <c r="WY81" s="33" t="str">
        <f t="shared" si="1078"/>
        <v/>
      </c>
      <c r="WZ81" s="33" t="str">
        <f t="shared" si="1079"/>
        <v/>
      </c>
      <c r="XA81" s="33" t="str">
        <f t="shared" si="1080"/>
        <v/>
      </c>
      <c r="XB81" s="33" t="str">
        <f t="shared" si="1081"/>
        <v/>
      </c>
      <c r="XC81" s="33" t="str">
        <f t="shared" si="1082"/>
        <v/>
      </c>
    </row>
    <row r="82" spans="3:627" x14ac:dyDescent="0.35">
      <c r="C82" s="33" t="str">
        <f t="shared" si="1083"/>
        <v/>
      </c>
      <c r="E82" s="32" t="str">
        <f t="shared" si="1084"/>
        <v/>
      </c>
      <c r="F82" s="33" t="str">
        <f t="shared" si="1085"/>
        <v/>
      </c>
      <c r="G82" s="33" t="str">
        <f t="shared" si="1086"/>
        <v/>
      </c>
      <c r="J82" s="33" t="str">
        <f t="shared" si="1087"/>
        <v/>
      </c>
      <c r="K82" s="33" t="str">
        <f t="shared" si="1088"/>
        <v/>
      </c>
      <c r="L82" s="33" t="str">
        <f t="shared" si="1089"/>
        <v/>
      </c>
      <c r="N82" s="33" t="str">
        <f t="shared" si="1048"/>
        <v/>
      </c>
      <c r="O82" s="33" t="str">
        <f t="shared" si="1049"/>
        <v/>
      </c>
      <c r="Q82" s="33" t="str">
        <f t="shared" si="1090"/>
        <v/>
      </c>
      <c r="R82" s="33" t="str">
        <f t="shared" si="1091"/>
        <v/>
      </c>
      <c r="U82" s="33" t="str">
        <f t="shared" si="1092"/>
        <v/>
      </c>
      <c r="V82" s="33" t="str">
        <f t="shared" si="1093"/>
        <v/>
      </c>
      <c r="X82" s="32"/>
      <c r="Y82" s="33" t="str">
        <f>IF(ISBLANK(X82),"",VLOOKUP(X82,resource_type!A:C,3,FALSE))</f>
        <v/>
      </c>
      <c r="Z82" s="33" t="str">
        <f>IF(ISBLANK(X82),"",VLOOKUP(X82,resource_type!A:C,2,FALSE))</f>
        <v/>
      </c>
      <c r="AA82" s="33" t="str">
        <f t="shared" si="1094"/>
        <v/>
      </c>
      <c r="AB82" s="33" t="str">
        <f t="shared" si="1095"/>
        <v/>
      </c>
      <c r="AC82" s="32"/>
      <c r="AD82" s="33" t="str">
        <f>IF(ISBLANK(AC82),"",VLOOKUP(AC82,resource_type!A:C,3,FALSE))</f>
        <v/>
      </c>
      <c r="AE82" s="32"/>
      <c r="AF82" s="33" t="str">
        <f>IF(ISBLANK(AE82),"",VLOOKUP(AE82,resource_type!A:C,3,FALSE))</f>
        <v/>
      </c>
      <c r="AH82" s="32"/>
      <c r="AI82" s="33" t="str">
        <f t="shared" si="1096"/>
        <v/>
      </c>
      <c r="AJ82" s="32"/>
      <c r="AK82" s="33" t="str">
        <f t="shared" si="1097"/>
        <v/>
      </c>
      <c r="AL82" s="32"/>
      <c r="AM82" s="33" t="str">
        <f t="shared" si="1098"/>
        <v/>
      </c>
      <c r="AP82" s="36" t="str">
        <f t="shared" si="1299"/>
        <v/>
      </c>
      <c r="AQ82" s="36" t="str">
        <f t="shared" si="1300"/>
        <v/>
      </c>
      <c r="AT82" s="33" t="str">
        <f t="shared" si="1277"/>
        <v/>
      </c>
      <c r="AU82" s="33" t="str">
        <f t="shared" si="1099"/>
        <v/>
      </c>
      <c r="AV82" s="33" t="str">
        <f t="shared" si="1100"/>
        <v/>
      </c>
      <c r="AW82" s="32"/>
      <c r="AX82" s="33" t="str">
        <f>IF(ISBLANK(AW82),"",VLOOKUP(AW82,role!A:E,2,FALSE))</f>
        <v/>
      </c>
      <c r="AY82" s="33" t="str">
        <f>IF(ISBLANK(AW82),"",VLOOKUP(AW82,role!A:E,3,FALSE))</f>
        <v/>
      </c>
      <c r="AZ82" s="33" t="str">
        <f>IF(ISBLANK(AW82),"",VLOOKUP(AW82,role!A:E,4,FALSE))</f>
        <v/>
      </c>
      <c r="BA82" s="33" t="str">
        <f>IF(ISBLANK(AW82),"",VLOOKUP(AW82,role!A:E,5,FALSE))</f>
        <v/>
      </c>
      <c r="BL82" s="33" t="str">
        <f t="shared" si="1278"/>
        <v/>
      </c>
      <c r="BM82" s="33" t="str">
        <f t="shared" si="1279"/>
        <v/>
      </c>
      <c r="BN82" s="33" t="str">
        <f t="shared" si="1280"/>
        <v/>
      </c>
      <c r="BO82" s="32"/>
      <c r="BP82" s="33" t="str">
        <f>IF(ISBLANK(BO82),"",VLOOKUP(BO82,role!A:E,2,FALSE))</f>
        <v/>
      </c>
      <c r="BQ82" s="33" t="str">
        <f>IF(ISBLANK(BO82),"",VLOOKUP(BO82,role!A:E,3,FALSE))</f>
        <v/>
      </c>
      <c r="BR82" s="33" t="str">
        <f>IF(ISBLANK(BO82),"",VLOOKUP(BO82,role!A:E,4,FALSE))</f>
        <v/>
      </c>
      <c r="BS82" s="33" t="str">
        <f>IF(ISBLANK(BO82),"",VLOOKUP(BO82,role!A:E,5,FALSE))</f>
        <v/>
      </c>
      <c r="CD82" s="33" t="str">
        <f t="shared" si="1101"/>
        <v/>
      </c>
      <c r="CE82" s="33" t="str">
        <f t="shared" si="1102"/>
        <v/>
      </c>
      <c r="CF82" s="33" t="str">
        <f t="shared" si="1103"/>
        <v/>
      </c>
      <c r="CG82" s="32"/>
      <c r="CH82" s="33" t="str">
        <f>IF(ISBLANK(CG82),"",VLOOKUP(CG82,role!A:E,2,FALSE))</f>
        <v/>
      </c>
      <c r="CI82" s="33" t="str">
        <f>IF(ISBLANK(CG82),"",VLOOKUP(CG82,role!A:E,3,FALSE))</f>
        <v/>
      </c>
      <c r="CJ82" s="33" t="str">
        <f>IF(ISBLANK(CG82),"",VLOOKUP(CG82,role!A:E,4,FALSE))</f>
        <v/>
      </c>
      <c r="CK82" s="33" t="str">
        <f>IF(ISBLANK(CG82),"",VLOOKUP(CG82,role!A:E,5,FALSE))</f>
        <v/>
      </c>
      <c r="CR82" s="32"/>
      <c r="CS82" s="32"/>
      <c r="CT82" s="41"/>
      <c r="CU82" s="32"/>
      <c r="CV82" s="33" t="str">
        <f t="shared" si="1104"/>
        <v/>
      </c>
      <c r="CW82" s="33" t="str">
        <f t="shared" si="1105"/>
        <v/>
      </c>
      <c r="CX82" s="33" t="str">
        <f t="shared" si="1106"/>
        <v/>
      </c>
      <c r="CY82" s="32"/>
      <c r="CZ82" s="33" t="str">
        <f>IF(ISBLANK(CY82),"",VLOOKUP(CY82,role!A:E,2,FALSE))</f>
        <v/>
      </c>
      <c r="DA82" s="33" t="str">
        <f>IF(ISBLANK(CY82),"",VLOOKUP(CY82,role!A:E,3,FALSE))</f>
        <v/>
      </c>
      <c r="DB82" s="33" t="str">
        <f>IF(ISBLANK(CY82),"",VLOOKUP(CY82,role!A:E,4,FALSE))</f>
        <v/>
      </c>
      <c r="DC82" s="33" t="str">
        <f>IF(ISBLANK(CY82),"",VLOOKUP(CY82,role!A:E,5,FALSE))</f>
        <v/>
      </c>
      <c r="DJ82" s="32"/>
      <c r="DK82" s="32"/>
      <c r="DL82" s="41"/>
      <c r="DM82" s="32"/>
      <c r="DN82" s="33" t="str">
        <f t="shared" si="1107"/>
        <v/>
      </c>
      <c r="DO82" s="33" t="str">
        <f t="shared" si="1108"/>
        <v/>
      </c>
      <c r="DP82" s="33" t="str">
        <f t="shared" si="1109"/>
        <v/>
      </c>
      <c r="DQ82" s="32"/>
      <c r="DR82" s="33" t="str">
        <f>IF(ISBLANK(DQ82),"",VLOOKUP(DQ82,role!A:E,2,FALSE))</f>
        <v/>
      </c>
      <c r="DS82" s="33" t="str">
        <f>IF(ISBLANK(DQ82),"",VLOOKUP(DQ82,role!A:E,3,FALSE))</f>
        <v/>
      </c>
      <c r="DT82" s="33" t="str">
        <f>IF(ISBLANK(DQ82),"",VLOOKUP(DQ82,role!A:E,4,FALSE))</f>
        <v/>
      </c>
      <c r="DU82" s="33" t="str">
        <f>IF(ISBLANK(DQ82),"",VLOOKUP(DQ82,role!A:E,5,FALSE))</f>
        <v/>
      </c>
      <c r="EB82" s="32"/>
      <c r="EC82" s="32"/>
      <c r="ED82" s="34"/>
      <c r="EE82" s="32"/>
      <c r="EF82" s="32"/>
      <c r="EG82" s="33" t="str">
        <f t="shared" si="1110"/>
        <v/>
      </c>
      <c r="EH82" s="33" t="str">
        <f t="shared" si="1111"/>
        <v/>
      </c>
      <c r="EI82" s="33" t="str">
        <f t="shared" si="1112"/>
        <v/>
      </c>
      <c r="EJ82" s="32"/>
      <c r="EK82" s="33" t="str">
        <f>IF(ISBLANK(EJ82),"",VLOOKUP(EJ82,role!A:E,2,FALSE))</f>
        <v/>
      </c>
      <c r="EL82" s="33" t="str">
        <f>IF(ISBLANK(EJ82),"",VLOOKUP(EJ82,role!A:E,3,FALSE))</f>
        <v/>
      </c>
      <c r="EM82" s="33" t="str">
        <f>IF(ISBLANK(EJ82),"",VLOOKUP(EJ82,role!A:E,4,FALSE))</f>
        <v/>
      </c>
      <c r="EN82" s="33" t="str">
        <f>IF(ISBLANK(EJ82),"",VLOOKUP(EJ82,role!A:E,5,FALSE))</f>
        <v/>
      </c>
      <c r="EU82" s="32"/>
      <c r="EV82" s="32"/>
      <c r="EW82" s="41"/>
      <c r="EX82" s="32"/>
      <c r="EY82" s="33" t="str">
        <f t="shared" si="1113"/>
        <v/>
      </c>
      <c r="EZ82" s="33" t="str">
        <f t="shared" si="1114"/>
        <v/>
      </c>
      <c r="FA82" s="33" t="str">
        <f t="shared" si="1115"/>
        <v/>
      </c>
      <c r="FB82" s="32"/>
      <c r="FC82" s="33" t="str">
        <f>IF(ISBLANK(FB82),"",VLOOKUP(FB82,role!A:E,2,FALSE))</f>
        <v/>
      </c>
      <c r="FD82" s="33" t="str">
        <f>IF(ISBLANK(FB82),"",VLOOKUP(FB82,role!A:E,3,FALSE))</f>
        <v/>
      </c>
      <c r="FE82" s="33" t="str">
        <f>IF(ISBLANK(FB82),"",VLOOKUP(FB82,role!A:E,4,FALSE))</f>
        <v/>
      </c>
      <c r="FF82" s="33" t="str">
        <f>IF(ISBLANK(FB82),"",VLOOKUP(FB82,role!A:E,5,FALSE))</f>
        <v/>
      </c>
      <c r="FM82" s="32"/>
      <c r="FN82" s="32"/>
      <c r="FO82" s="41"/>
      <c r="FP82" s="32"/>
      <c r="FQ82" s="33" t="str">
        <f t="shared" si="1116"/>
        <v/>
      </c>
      <c r="FR82" s="33" t="str">
        <f t="shared" si="1117"/>
        <v/>
      </c>
      <c r="FS82" s="33" t="str">
        <f t="shared" si="1118"/>
        <v/>
      </c>
      <c r="FT82" s="32"/>
      <c r="FU82" s="33" t="str">
        <f>IF(ISBLANK(FT82),"",VLOOKUP(FT82,role!A:E,2,FALSE))</f>
        <v/>
      </c>
      <c r="FV82" s="33" t="str">
        <f>IF(ISBLANK(FT82),"",VLOOKUP(FT82,role!A:E,3,FALSE))</f>
        <v/>
      </c>
      <c r="FW82" s="33" t="str">
        <f>IF(ISBLANK(FT82),"",VLOOKUP(FT82,role!A:E,4,FALSE))</f>
        <v/>
      </c>
      <c r="FX82" s="33" t="str">
        <f>IF(ISBLANK(FT82),"",VLOOKUP(FT82,role!A:E,5,FALSE))</f>
        <v/>
      </c>
      <c r="GE82" s="32"/>
      <c r="GF82" s="32"/>
      <c r="GG82" s="41"/>
      <c r="GH82" s="32"/>
      <c r="GI82" s="33" t="str">
        <f t="shared" si="1119"/>
        <v/>
      </c>
      <c r="GJ82" s="33" t="str">
        <f t="shared" si="1120"/>
        <v/>
      </c>
      <c r="GK82" s="33" t="str">
        <f t="shared" si="1121"/>
        <v/>
      </c>
      <c r="GL82" s="32"/>
      <c r="GM82" s="33" t="str">
        <f>IF(ISBLANK(GL82),"",VLOOKUP(GL82,role!A:E,2,FALSE))</f>
        <v/>
      </c>
      <c r="GN82" s="33" t="str">
        <f>IF(ISBLANK(GL82),"",VLOOKUP(GL82,role!A:E,3,FALSE))</f>
        <v/>
      </c>
      <c r="GO82" s="33" t="str">
        <f>IF(ISBLANK(GL82),"",VLOOKUP(GL82,role!A:E,4,FALSE))</f>
        <v/>
      </c>
      <c r="GP82" s="33" t="str">
        <f>IF(ISBLANK(GL82),"",VLOOKUP(GL82,role!A:E,5,FALSE))</f>
        <v/>
      </c>
      <c r="GW82" s="32"/>
      <c r="GX82" s="32"/>
      <c r="GY82" s="41"/>
      <c r="GZ82" s="32"/>
      <c r="HA82" s="33" t="str">
        <f t="shared" si="1122"/>
        <v/>
      </c>
      <c r="HB82" s="33" t="str">
        <f t="shared" si="1123"/>
        <v/>
      </c>
      <c r="HC82" s="33" t="str">
        <f t="shared" si="1124"/>
        <v/>
      </c>
      <c r="HD82" s="32"/>
      <c r="HE82" s="33" t="str">
        <f>IF(ISBLANK(HD82),"",VLOOKUP(HD82,role!A:E,2,FALSE))</f>
        <v/>
      </c>
      <c r="HF82" s="33" t="str">
        <f>IF(ISBLANK(HD82),"",VLOOKUP(HD82,role!A:E,3,FALSE))</f>
        <v/>
      </c>
      <c r="HG82" s="33" t="str">
        <f>IF(ISBLANK(HD82),"",VLOOKUP(HD82,role!A:E,4,FALSE))</f>
        <v/>
      </c>
      <c r="HH82" s="33" t="str">
        <f>IF(ISBLANK(HD82),"",VLOOKUP(HD82,role!A:E,5,FALSE))</f>
        <v/>
      </c>
      <c r="HO82" s="32"/>
      <c r="HP82" s="32"/>
      <c r="HQ82" s="34"/>
      <c r="HR82" s="32"/>
      <c r="HS82" s="32"/>
      <c r="HT82" s="33" t="str">
        <f t="shared" si="1125"/>
        <v/>
      </c>
      <c r="HU82" s="33" t="str">
        <f t="shared" si="1126"/>
        <v/>
      </c>
      <c r="HV82" s="33" t="str">
        <f t="shared" si="1127"/>
        <v/>
      </c>
      <c r="HW82" s="32"/>
      <c r="HX82" s="33" t="str">
        <f>IF(ISBLANK(HW82),"",VLOOKUP(HW82,role!A:E,2,FALSE))</f>
        <v/>
      </c>
      <c r="HY82" s="33" t="str">
        <f>IF(ISBLANK(HW82),"",VLOOKUP(HW82,role!A:E,3,FALSE))</f>
        <v/>
      </c>
      <c r="HZ82" s="33" t="str">
        <f>IF(ISBLANK(HW82),"",VLOOKUP(HW82,role!A:E,4,FALSE))</f>
        <v/>
      </c>
      <c r="IA82" s="33" t="str">
        <f>IF(ISBLANK(HW82),"",VLOOKUP(HW82,role!A:E,5,FALSE))</f>
        <v/>
      </c>
      <c r="IH82" s="32"/>
      <c r="II82" s="32"/>
      <c r="IJ82" s="41"/>
      <c r="IK82" s="32"/>
      <c r="IL82" s="33" t="str">
        <f t="shared" si="1128"/>
        <v/>
      </c>
      <c r="IM82" s="33" t="str">
        <f t="shared" si="1129"/>
        <v/>
      </c>
      <c r="IN82" s="33" t="str">
        <f t="shared" si="1130"/>
        <v/>
      </c>
      <c r="IO82" s="32"/>
      <c r="IP82" s="33" t="str">
        <f>IF(ISBLANK(IO82),"",VLOOKUP(IO82,role!A:E,2,FALSE))</f>
        <v/>
      </c>
      <c r="IQ82" s="33" t="str">
        <f>IF(ISBLANK(IO82),"",VLOOKUP(IO82,role!A:E,3,FALSE))</f>
        <v/>
      </c>
      <c r="IR82" s="33" t="str">
        <f>IF(ISBLANK(IO82),"",VLOOKUP(IO82,role!A:E,4,FALSE))</f>
        <v/>
      </c>
      <c r="IS82" s="33" t="str">
        <f>IF(ISBLANK(IO82),"",VLOOKUP(IO82,role!A:E,5,FALSE))</f>
        <v/>
      </c>
      <c r="IZ82" s="32"/>
      <c r="JA82" s="32"/>
      <c r="JB82" s="41"/>
      <c r="JC82" s="32"/>
      <c r="JD82" s="33" t="str">
        <f t="shared" si="1131"/>
        <v/>
      </c>
      <c r="JE82" s="33" t="str">
        <f t="shared" si="1132"/>
        <v/>
      </c>
      <c r="JF82" s="33" t="str">
        <f t="shared" si="1133"/>
        <v/>
      </c>
      <c r="JG82" s="32"/>
      <c r="JH82" s="33" t="str">
        <f>IF(ISBLANK(JG82),"",VLOOKUP(JG82,role!A:E,2,FALSE))</f>
        <v/>
      </c>
      <c r="JI82" s="33" t="str">
        <f>IF(ISBLANK(JG82),"",VLOOKUP(JG82,role!A:E,3,FALSE))</f>
        <v/>
      </c>
      <c r="JJ82" s="33" t="str">
        <f>IF(ISBLANK(JG82),"",VLOOKUP(JG82,role!A:E,4,FALSE))</f>
        <v/>
      </c>
      <c r="JK82" s="33" t="str">
        <f>IF(ISBLANK(JG82),"",VLOOKUP(JG82,role!A:E,5,FALSE))</f>
        <v/>
      </c>
      <c r="JR82" s="32"/>
      <c r="JS82" s="32"/>
      <c r="JT82" s="41"/>
      <c r="JU82" s="32"/>
      <c r="JV82" s="33" t="str">
        <f t="shared" si="1134"/>
        <v/>
      </c>
      <c r="JW82" s="33" t="str">
        <f t="shared" si="1135"/>
        <v/>
      </c>
      <c r="JX82" s="33" t="str">
        <f t="shared" si="1136"/>
        <v/>
      </c>
      <c r="JY82" s="32"/>
      <c r="JZ82" s="33" t="str">
        <f>IF(ISBLANK(JY82),"",VLOOKUP(JY82,role!A:E,2,FALSE))</f>
        <v/>
      </c>
      <c r="KA82" s="33" t="str">
        <f>IF(ISBLANK(JY82),"",VLOOKUP(JY82,role!A:E,3,FALSE))</f>
        <v/>
      </c>
      <c r="KB82" s="33" t="str">
        <f>IF(ISBLANK(JY82),"",VLOOKUP(JY82,role!A:E,4,FALSE))</f>
        <v/>
      </c>
      <c r="KC82" s="33" t="str">
        <f>IF(ISBLANK(JY82),"",VLOOKUP(JY82,role!A:E,5,FALSE))</f>
        <v/>
      </c>
      <c r="KJ82" s="32"/>
      <c r="KK82" s="32"/>
      <c r="KL82" s="41"/>
      <c r="KM82" s="32"/>
      <c r="KN82" s="33" t="str">
        <f t="shared" si="1137"/>
        <v/>
      </c>
      <c r="KO82" s="33" t="str">
        <f t="shared" si="1138"/>
        <v/>
      </c>
      <c r="KP82" s="33" t="str">
        <f t="shared" si="1139"/>
        <v/>
      </c>
      <c r="KQ82" s="32"/>
      <c r="KR82" s="33" t="str">
        <f>IF(ISBLANK(KQ82),"",VLOOKUP(KQ82,role!A:E,2,FALSE))</f>
        <v/>
      </c>
      <c r="KS82" s="33" t="str">
        <f>IF(ISBLANK(KQ82),"",VLOOKUP(KQ82,role!A:E,3,FALSE))</f>
        <v/>
      </c>
      <c r="KT82" s="33" t="str">
        <f>IF(ISBLANK(KQ82),"",VLOOKUP(KQ82,role!A:E,4,FALSE))</f>
        <v/>
      </c>
      <c r="KU82" s="33" t="str">
        <f>IF(ISBLANK(KQ82),"",VLOOKUP(KQ82,role!A:E,5,FALSE))</f>
        <v/>
      </c>
      <c r="LB82" s="32"/>
      <c r="LC82" s="32"/>
      <c r="LD82" s="41"/>
      <c r="LE82" s="32"/>
      <c r="LF82" s="33" t="str">
        <f t="shared" si="1140"/>
        <v/>
      </c>
      <c r="LG82" s="33" t="str">
        <f t="shared" si="1141"/>
        <v/>
      </c>
      <c r="LH82" s="33" t="str">
        <f t="shared" si="1142"/>
        <v/>
      </c>
      <c r="LI82" s="32"/>
      <c r="LJ82" s="33" t="str">
        <f>IF(ISBLANK(LI82),"",VLOOKUP(LI82,role!A:E,2,FALSE))</f>
        <v/>
      </c>
      <c r="LK82" s="33" t="str">
        <f>IF(ISBLANK(LI82),"",VLOOKUP(LI82,role!A:E,3,FALSE))</f>
        <v/>
      </c>
      <c r="LL82" s="33" t="str">
        <f>IF(ISBLANK(LI82),"",VLOOKUP(LI82,role!A:E,4,FALSE))</f>
        <v/>
      </c>
      <c r="LM82" s="33" t="str">
        <f>IF(ISBLANK(LI82),"",VLOOKUP(LI82,role!A:E,5,FALSE))</f>
        <v/>
      </c>
      <c r="LT82" s="32"/>
      <c r="LU82" s="32"/>
      <c r="LV82" s="41"/>
      <c r="LW82" s="32"/>
      <c r="LX82" s="33" t="str">
        <f t="shared" si="1143"/>
        <v/>
      </c>
      <c r="LY82" s="33" t="str">
        <f t="shared" si="1144"/>
        <v/>
      </c>
      <c r="LZ82" s="33" t="str">
        <f t="shared" si="1145"/>
        <v/>
      </c>
      <c r="MA82" s="32"/>
      <c r="MB82" s="33" t="str">
        <f>IF(ISBLANK(MA82),"",VLOOKUP(MA82,role!A:E,2,FALSE))</f>
        <v/>
      </c>
      <c r="MC82" s="33" t="str">
        <f>IF(ISBLANK(MA82),"",VLOOKUP(MA82,role!A:E,3,FALSE))</f>
        <v/>
      </c>
      <c r="MD82" s="33" t="str">
        <f>IF(ISBLANK(MA82),"",VLOOKUP(MA82,role!A:E,4,FALSE))</f>
        <v/>
      </c>
      <c r="ME82" s="33" t="str">
        <f>IF(ISBLANK(MA82),"",VLOOKUP(MA82,role!A:E,5,FALSE))</f>
        <v/>
      </c>
      <c r="ML82" s="32"/>
      <c r="MM82" s="32"/>
      <c r="MN82" s="41"/>
      <c r="MO82" s="32"/>
      <c r="MP82" s="33" t="str">
        <f t="shared" si="1146"/>
        <v/>
      </c>
      <c r="MQ82" s="33" t="str">
        <f t="shared" si="1147"/>
        <v/>
      </c>
      <c r="MR82" s="33" t="str">
        <f t="shared" si="1148"/>
        <v/>
      </c>
      <c r="MS82" s="32"/>
      <c r="MT82" s="33" t="str">
        <f>IF(ISBLANK(MS82),"",VLOOKUP(MS82,role!A:E,2,FALSE))</f>
        <v/>
      </c>
      <c r="MU82" s="33" t="str">
        <f>IF(ISBLANK(MS82),"",VLOOKUP(MS82,role!A:E,3,FALSE))</f>
        <v/>
      </c>
      <c r="MV82" s="33" t="str">
        <f>IF(ISBLANK(MS82),"",VLOOKUP(MS82,role!A:E,4,FALSE))</f>
        <v/>
      </c>
      <c r="MW82" s="33" t="str">
        <f>IF(ISBLANK(MS82),"",VLOOKUP(MS82,role!A:E,5,FALSE))</f>
        <v/>
      </c>
      <c r="ND82" s="32"/>
      <c r="NE82" s="32"/>
      <c r="NF82" s="41"/>
      <c r="NG82" s="32"/>
      <c r="NH82" s="33" t="str">
        <f t="shared" si="1149"/>
        <v/>
      </c>
      <c r="NI82" s="33" t="str">
        <f t="shared" si="1150"/>
        <v/>
      </c>
      <c r="NJ82" s="33" t="str">
        <f t="shared" si="1151"/>
        <v/>
      </c>
      <c r="NK82" s="32"/>
      <c r="NL82" s="33" t="str">
        <f>IF(ISBLANK(NK82),"",VLOOKUP(NK82,role!A:E,2,FALSE))</f>
        <v/>
      </c>
      <c r="NM82" s="33" t="str">
        <f>IF(ISBLANK(NK82),"",VLOOKUP(NK82,role!A:E,3,FALSE))</f>
        <v/>
      </c>
      <c r="NN82" s="33" t="str">
        <f>IF(ISBLANK(NK82),"",VLOOKUP(NK82,role!A:E,4,FALSE))</f>
        <v/>
      </c>
      <c r="NO82" s="33" t="str">
        <f>IF(ISBLANK(NK82),"",VLOOKUP(NK82,role!A:E,5,FALSE))</f>
        <v/>
      </c>
      <c r="NV82" s="32"/>
      <c r="NW82" s="32"/>
      <c r="NX82" s="41"/>
      <c r="NY82" s="32"/>
      <c r="NZ82" s="33" t="str">
        <f t="shared" si="1152"/>
        <v/>
      </c>
      <c r="OA82" s="33" t="str">
        <f t="shared" si="1153"/>
        <v/>
      </c>
      <c r="OB82" s="33" t="str">
        <f t="shared" si="1154"/>
        <v/>
      </c>
      <c r="OC82" s="32"/>
      <c r="OD82" s="33" t="str">
        <f>IF(ISBLANK(OC82),"",VLOOKUP(OC82,role!A:E,2,FALSE))</f>
        <v/>
      </c>
      <c r="OE82" s="33" t="str">
        <f>IF(ISBLANK(OC82),"",VLOOKUP(OC82,role!A:E,3,FALSE))</f>
        <v/>
      </c>
      <c r="OF82" s="33" t="str">
        <f>IF(ISBLANK(OC82),"",VLOOKUP(OC82,role!A:E,4,FALSE))</f>
        <v/>
      </c>
      <c r="OG82" s="33" t="str">
        <f>IF(ISBLANK(OC82),"",VLOOKUP(OC82,role!A:E,5,FALSE))</f>
        <v/>
      </c>
      <c r="OR82" s="36" t="str">
        <f t="shared" si="1155"/>
        <v/>
      </c>
      <c r="OS82" s="33" t="str">
        <f t="shared" si="1156"/>
        <v/>
      </c>
      <c r="OT82" s="33" t="str">
        <f t="shared" si="1281"/>
        <v/>
      </c>
      <c r="OU82" s="33" t="str">
        <f t="shared" si="1282"/>
        <v/>
      </c>
      <c r="OV82" s="33" t="str">
        <f t="shared" si="1283"/>
        <v/>
      </c>
      <c r="OW82" s="33" t="str">
        <f t="shared" si="1284"/>
        <v/>
      </c>
      <c r="OY82" s="36" t="str">
        <f t="shared" si="1157"/>
        <v/>
      </c>
      <c r="OZ82" s="33" t="str">
        <f t="shared" si="1158"/>
        <v/>
      </c>
      <c r="PA82" s="33" t="str">
        <f t="shared" si="1159"/>
        <v/>
      </c>
      <c r="PB82" s="33" t="str">
        <f t="shared" si="1160"/>
        <v/>
      </c>
      <c r="PC82" s="33" t="str">
        <f t="shared" si="1161"/>
        <v/>
      </c>
      <c r="PD82" s="33" t="str">
        <f t="shared" si="1162"/>
        <v/>
      </c>
      <c r="PF82" s="36" t="str">
        <f t="shared" si="1163"/>
        <v/>
      </c>
      <c r="PG82" s="33" t="str">
        <f t="shared" si="1164"/>
        <v/>
      </c>
      <c r="PH82" s="33" t="str">
        <f t="shared" si="1165"/>
        <v/>
      </c>
      <c r="PI82" s="33" t="str">
        <f t="shared" si="1166"/>
        <v/>
      </c>
      <c r="PJ82" s="33" t="str">
        <f t="shared" si="1167"/>
        <v/>
      </c>
      <c r="PK82" s="33" t="str">
        <f t="shared" si="1168"/>
        <v/>
      </c>
      <c r="PM82" s="36" t="str">
        <f t="shared" si="1169"/>
        <v/>
      </c>
      <c r="PN82" s="33" t="str">
        <f t="shared" si="1170"/>
        <v/>
      </c>
      <c r="PO82" s="33" t="str">
        <f t="shared" si="1171"/>
        <v/>
      </c>
      <c r="PP82" s="33" t="str">
        <f t="shared" si="1172"/>
        <v/>
      </c>
      <c r="PQ82" s="33" t="str">
        <f t="shared" si="1173"/>
        <v/>
      </c>
      <c r="PR82" s="33" t="str">
        <f t="shared" si="1174"/>
        <v/>
      </c>
      <c r="PT82" s="36" t="str">
        <f t="shared" si="1175"/>
        <v/>
      </c>
      <c r="PU82" s="33" t="str">
        <f t="shared" si="1176"/>
        <v/>
      </c>
      <c r="PV82" s="33" t="str">
        <f t="shared" si="1177"/>
        <v/>
      </c>
      <c r="PW82" s="33" t="str">
        <f t="shared" si="1178"/>
        <v/>
      </c>
      <c r="PX82" s="33" t="str">
        <f t="shared" si="1179"/>
        <v/>
      </c>
      <c r="PY82" s="33" t="str">
        <f t="shared" si="1180"/>
        <v/>
      </c>
      <c r="QB82" s="36" t="str">
        <f t="shared" si="1181"/>
        <v/>
      </c>
      <c r="QC82" s="33" t="str">
        <f t="shared" si="1182"/>
        <v/>
      </c>
      <c r="QD82" s="33" t="str">
        <f t="shared" si="1183"/>
        <v/>
      </c>
      <c r="QE82" s="33" t="str">
        <f t="shared" si="1184"/>
        <v/>
      </c>
      <c r="QF82" s="33" t="str">
        <f t="shared" si="1185"/>
        <v/>
      </c>
      <c r="QG82" s="33" t="str">
        <f t="shared" si="1186"/>
        <v/>
      </c>
      <c r="QI82" s="36" t="str">
        <f t="shared" si="1187"/>
        <v/>
      </c>
      <c r="QJ82" s="33" t="str">
        <f t="shared" si="1188"/>
        <v/>
      </c>
      <c r="QK82" s="33" t="str">
        <f t="shared" si="1189"/>
        <v/>
      </c>
      <c r="QL82" s="33" t="str">
        <f t="shared" si="1190"/>
        <v/>
      </c>
      <c r="QM82" s="33" t="str">
        <f t="shared" si="1191"/>
        <v/>
      </c>
      <c r="QN82" s="33" t="str">
        <f t="shared" si="1192"/>
        <v/>
      </c>
      <c r="QP82" s="36" t="str">
        <f t="shared" si="1193"/>
        <v/>
      </c>
      <c r="QQ82" s="33" t="str">
        <f t="shared" si="1194"/>
        <v/>
      </c>
      <c r="QR82" s="33" t="str">
        <f t="shared" si="1195"/>
        <v/>
      </c>
      <c r="QS82" s="33" t="str">
        <f t="shared" si="1196"/>
        <v/>
      </c>
      <c r="QT82" s="33" t="str">
        <f t="shared" si="1197"/>
        <v/>
      </c>
      <c r="QU82" s="33" t="str">
        <f t="shared" si="1198"/>
        <v/>
      </c>
      <c r="QW82" s="36" t="str">
        <f t="shared" si="1199"/>
        <v/>
      </c>
      <c r="QX82" s="33" t="str">
        <f t="shared" si="1200"/>
        <v/>
      </c>
      <c r="QY82" s="33" t="str">
        <f t="shared" si="1201"/>
        <v/>
      </c>
      <c r="QZ82" s="33" t="str">
        <f t="shared" si="1202"/>
        <v/>
      </c>
      <c r="RA82" s="33" t="str">
        <f t="shared" si="1203"/>
        <v/>
      </c>
      <c r="RB82" s="33" t="str">
        <f t="shared" si="1204"/>
        <v/>
      </c>
      <c r="RD82" s="36" t="str">
        <f t="shared" si="1205"/>
        <v/>
      </c>
      <c r="RE82" s="33" t="str">
        <f t="shared" si="1206"/>
        <v/>
      </c>
      <c r="RF82" s="33" t="str">
        <f t="shared" si="1207"/>
        <v/>
      </c>
      <c r="RG82" s="33" t="str">
        <f t="shared" si="1208"/>
        <v/>
      </c>
      <c r="RH82" s="33" t="str">
        <f t="shared" si="1209"/>
        <v/>
      </c>
      <c r="RI82" s="33" t="str">
        <f t="shared" si="1210"/>
        <v/>
      </c>
      <c r="RM82" s="33" t="str">
        <f t="shared" si="1211"/>
        <v/>
      </c>
      <c r="RO82" s="33" t="str">
        <f t="shared" si="1212"/>
        <v/>
      </c>
      <c r="RQ82" s="33" t="str">
        <f t="shared" si="1213"/>
        <v/>
      </c>
      <c r="RS82" s="33" t="str">
        <f t="shared" si="1213"/>
        <v/>
      </c>
      <c r="RU82" s="33" t="str">
        <f t="shared" ref="RU82" si="1432">IF(ISBLANK(RT82),"","topic")</f>
        <v/>
      </c>
      <c r="RW82" s="33" t="str">
        <f t="shared" ref="RW82" si="1433">IF(ISBLANK(RV82),"","topic")</f>
        <v/>
      </c>
      <c r="RY82" s="33" t="str">
        <f t="shared" ref="RY82" si="1434">IF(ISBLANK(RX82),"","topic")</f>
        <v/>
      </c>
      <c r="SA82" s="33" t="str">
        <f t="shared" ref="SA82" si="1435">IF(ISBLANK(RZ82),"","topic")</f>
        <v/>
      </c>
      <c r="SC82" s="33" t="str">
        <f t="shared" ref="SC82" si="1436">IF(ISBLANK(SB82),"","topic")</f>
        <v/>
      </c>
      <c r="SE82" s="33" t="str">
        <f t="shared" ref="SE82" si="1437">IF(ISBLANK(SD82),"","topic")</f>
        <v/>
      </c>
      <c r="SG82" s="33" t="str">
        <f t="shared" ref="SG82" si="1438">IF(ISBLANK(SF82),"","topic")</f>
        <v/>
      </c>
      <c r="SJ82" s="33" t="str">
        <f t="shared" si="1221"/>
        <v/>
      </c>
      <c r="SL82" s="33" t="str">
        <f t="shared" si="1222"/>
        <v/>
      </c>
      <c r="SN82" s="33" t="str">
        <f t="shared" si="1223"/>
        <v/>
      </c>
      <c r="SP82" s="33" t="str">
        <f t="shared" si="1224"/>
        <v/>
      </c>
      <c r="SR82" s="33" t="str">
        <f t="shared" si="1225"/>
        <v/>
      </c>
      <c r="SU82" s="33" t="str">
        <f t="shared" si="1226"/>
        <v/>
      </c>
      <c r="SW82" s="33" t="str">
        <f t="shared" si="1226"/>
        <v/>
      </c>
      <c r="SY82" s="33" t="str">
        <f t="shared" si="1226"/>
        <v/>
      </c>
      <c r="TA82" s="33" t="str">
        <f t="shared" si="1226"/>
        <v/>
      </c>
      <c r="TC82" s="33" t="str">
        <f t="shared" si="1226"/>
        <v/>
      </c>
      <c r="TF82" s="33" t="str">
        <f t="shared" si="1227"/>
        <v/>
      </c>
      <c r="TH82" s="33" t="str">
        <f t="shared" si="1227"/>
        <v/>
      </c>
      <c r="TJ82" s="33" t="str">
        <f t="shared" ref="TJ82" si="1439">IF(ISBLANK(TI82),"","geographic")</f>
        <v/>
      </c>
      <c r="TL82" s="33" t="str">
        <f t="shared" ref="TL82" si="1440">IF(ISBLANK(TK82),"","geographic")</f>
        <v/>
      </c>
      <c r="TN82" s="33" t="str">
        <f t="shared" ref="TN82" si="1441">IF(ISBLANK(TM82),"","geographic")</f>
        <v/>
      </c>
      <c r="TQ82" s="33" t="str">
        <f t="shared" si="1231"/>
        <v/>
      </c>
      <c r="TS82" s="33" t="str">
        <f t="shared" si="1231"/>
        <v/>
      </c>
      <c r="TU82" s="33" t="str">
        <f t="shared" ref="TU82" si="1442">IF(ISBLANK(TT82),"","temporal")</f>
        <v/>
      </c>
      <c r="TW82" s="33" t="str">
        <f t="shared" ref="TW82" si="1443">IF(ISBLANK(TV82),"","temporal")</f>
        <v/>
      </c>
      <c r="TY82" s="33" t="str">
        <f t="shared" ref="TY82" si="1444">IF(ISBLANK(TX82),"","temporal")</f>
        <v/>
      </c>
      <c r="UA82" s="32"/>
      <c r="UB82" s="33" t="str">
        <f t="shared" si="1235"/>
        <v/>
      </c>
      <c r="UC82" s="33" t="str">
        <f t="shared" si="1236"/>
        <v/>
      </c>
      <c r="UD82" s="32"/>
      <c r="UE82" s="33" t="str">
        <f t="shared" si="1237"/>
        <v/>
      </c>
      <c r="UF82" s="33" t="str">
        <f t="shared" si="1314"/>
        <v/>
      </c>
      <c r="UG82" s="32"/>
      <c r="UH82" s="33" t="str">
        <f t="shared" si="1238"/>
        <v/>
      </c>
      <c r="UI82" s="33" t="str">
        <f t="shared" si="1239"/>
        <v/>
      </c>
      <c r="UJ82" s="32"/>
      <c r="UK82" s="33" t="str">
        <f t="shared" si="1240"/>
        <v/>
      </c>
      <c r="UL82" s="33" t="str">
        <f t="shared" si="1241"/>
        <v/>
      </c>
      <c r="UM82" s="32"/>
      <c r="UN82" s="33" t="str">
        <f t="shared" si="1242"/>
        <v/>
      </c>
      <c r="UO82" s="33" t="str">
        <f t="shared" si="1243"/>
        <v/>
      </c>
      <c r="UR82" s="36" t="str">
        <f t="shared" si="1244"/>
        <v/>
      </c>
      <c r="US82" s="36" t="str">
        <f t="shared" si="1064"/>
        <v/>
      </c>
      <c r="UU82" s="36" t="str">
        <f t="shared" si="1245"/>
        <v/>
      </c>
      <c r="UV82" s="36" t="str">
        <f t="shared" si="1065"/>
        <v/>
      </c>
      <c r="UX82" s="36" t="str">
        <f t="shared" si="1246"/>
        <v/>
      </c>
      <c r="UY82" s="36" t="str">
        <f t="shared" si="1066"/>
        <v/>
      </c>
      <c r="VA82" s="36" t="str">
        <f t="shared" si="1247"/>
        <v/>
      </c>
      <c r="VB82" s="36" t="str">
        <f t="shared" si="1067"/>
        <v/>
      </c>
      <c r="VD82" s="36" t="str">
        <f t="shared" si="1248"/>
        <v/>
      </c>
      <c r="VE82" s="36" t="str">
        <f t="shared" si="1068"/>
        <v/>
      </c>
      <c r="VH82" s="36" t="str">
        <f t="shared" si="1249"/>
        <v/>
      </c>
      <c r="VI82" s="36" t="str">
        <f t="shared" si="1069"/>
        <v/>
      </c>
      <c r="VK82" s="36" t="str">
        <f t="shared" si="1250"/>
        <v/>
      </c>
      <c r="VL82" s="36" t="str">
        <f t="shared" si="1070"/>
        <v/>
      </c>
      <c r="VN82" s="36" t="str">
        <f t="shared" si="1251"/>
        <v/>
      </c>
      <c r="VO82" s="36" t="str">
        <f t="shared" si="1071"/>
        <v/>
      </c>
      <c r="VQ82" s="36" t="str">
        <f t="shared" si="1252"/>
        <v/>
      </c>
      <c r="VR82" s="36" t="str">
        <f t="shared" si="1072"/>
        <v/>
      </c>
      <c r="VT82" s="36" t="str">
        <f t="shared" si="1253"/>
        <v/>
      </c>
      <c r="VU82" s="36" t="str">
        <f t="shared" si="1073"/>
        <v/>
      </c>
      <c r="VY82" s="33" t="str">
        <f t="shared" si="1298"/>
        <v/>
      </c>
      <c r="WB82" s="36" t="str">
        <f t="shared" si="1254"/>
        <v/>
      </c>
      <c r="WC82" s="33" t="str">
        <f t="shared" si="1255"/>
        <v/>
      </c>
      <c r="WD82" s="32"/>
      <c r="WE82" s="32"/>
      <c r="WF82" s="36" t="str">
        <f t="shared" si="1256"/>
        <v/>
      </c>
      <c r="WG82" s="33" t="str">
        <f t="shared" si="1257"/>
        <v/>
      </c>
      <c r="WH82" s="32"/>
      <c r="WI82" s="32"/>
      <c r="WJ82" s="36" t="str">
        <f t="shared" si="1258"/>
        <v/>
      </c>
      <c r="WK82" s="33" t="str">
        <f t="shared" si="1259"/>
        <v/>
      </c>
      <c r="WL82" s="32"/>
      <c r="WM82" s="32"/>
      <c r="WN82" s="36" t="str">
        <f t="shared" si="1260"/>
        <v/>
      </c>
      <c r="WO82" s="33" t="str">
        <f t="shared" si="1261"/>
        <v/>
      </c>
      <c r="WP82" s="33"/>
      <c r="WQ82" s="32"/>
      <c r="WR82" s="36" t="str">
        <f t="shared" si="1262"/>
        <v/>
      </c>
      <c r="WS82" s="33" t="str">
        <f t="shared" si="1263"/>
        <v/>
      </c>
      <c r="WU82" s="33" t="str">
        <f t="shared" si="1074"/>
        <v/>
      </c>
      <c r="WV82" s="33" t="str">
        <f t="shared" si="1075"/>
        <v/>
      </c>
      <c r="WW82" s="33" t="str">
        <f t="shared" si="1076"/>
        <v/>
      </c>
      <c r="WX82" s="33" t="str">
        <f t="shared" si="1077"/>
        <v/>
      </c>
      <c r="WY82" s="33" t="str">
        <f t="shared" si="1078"/>
        <v/>
      </c>
      <c r="WZ82" s="33" t="str">
        <f t="shared" si="1079"/>
        <v/>
      </c>
      <c r="XA82" s="33" t="str">
        <f t="shared" si="1080"/>
        <v/>
      </c>
      <c r="XB82" s="33" t="str">
        <f t="shared" si="1081"/>
        <v/>
      </c>
      <c r="XC82" s="33" t="str">
        <f t="shared" si="1082"/>
        <v/>
      </c>
    </row>
    <row r="83" spans="3:627" x14ac:dyDescent="0.35">
      <c r="C83" s="33" t="str">
        <f t="shared" si="1083"/>
        <v/>
      </c>
      <c r="E83" s="32" t="str">
        <f t="shared" si="1084"/>
        <v/>
      </c>
      <c r="F83" s="33" t="str">
        <f t="shared" si="1085"/>
        <v/>
      </c>
      <c r="G83" s="33" t="str">
        <f t="shared" si="1086"/>
        <v/>
      </c>
      <c r="J83" s="33" t="str">
        <f t="shared" si="1087"/>
        <v/>
      </c>
      <c r="K83" s="33" t="str">
        <f t="shared" si="1088"/>
        <v/>
      </c>
      <c r="L83" s="33" t="str">
        <f t="shared" si="1089"/>
        <v/>
      </c>
      <c r="N83" s="33" t="str">
        <f t="shared" si="1048"/>
        <v/>
      </c>
      <c r="O83" s="33" t="str">
        <f t="shared" si="1049"/>
        <v/>
      </c>
      <c r="Q83" s="33" t="str">
        <f t="shared" si="1090"/>
        <v/>
      </c>
      <c r="R83" s="33" t="str">
        <f t="shared" si="1091"/>
        <v/>
      </c>
      <c r="U83" s="33" t="str">
        <f t="shared" si="1092"/>
        <v/>
      </c>
      <c r="V83" s="33" t="str">
        <f t="shared" si="1093"/>
        <v/>
      </c>
      <c r="X83" s="32"/>
      <c r="Y83" s="33" t="str">
        <f>IF(ISBLANK(X83),"",VLOOKUP(X83,resource_type!A:C,3,FALSE))</f>
        <v/>
      </c>
      <c r="Z83" s="33" t="str">
        <f>IF(ISBLANK(X83),"",VLOOKUP(X83,resource_type!A:C,2,FALSE))</f>
        <v/>
      </c>
      <c r="AA83" s="33" t="str">
        <f t="shared" si="1094"/>
        <v/>
      </c>
      <c r="AB83" s="33" t="str">
        <f t="shared" si="1095"/>
        <v/>
      </c>
      <c r="AC83" s="32"/>
      <c r="AD83" s="33" t="str">
        <f>IF(ISBLANK(AC83),"",VLOOKUP(AC83,resource_type!A:C,3,FALSE))</f>
        <v/>
      </c>
      <c r="AE83" s="32"/>
      <c r="AF83" s="33" t="str">
        <f>IF(ISBLANK(AE83),"",VLOOKUP(AE83,resource_type!A:C,3,FALSE))</f>
        <v/>
      </c>
      <c r="AH83" s="32"/>
      <c r="AI83" s="33" t="str">
        <f t="shared" si="1096"/>
        <v/>
      </c>
      <c r="AJ83" s="32"/>
      <c r="AK83" s="33" t="str">
        <f t="shared" si="1097"/>
        <v/>
      </c>
      <c r="AL83" s="32"/>
      <c r="AM83" s="33" t="str">
        <f t="shared" si="1098"/>
        <v/>
      </c>
      <c r="AP83" s="36" t="str">
        <f t="shared" si="1299"/>
        <v/>
      </c>
      <c r="AQ83" s="36" t="str">
        <f t="shared" si="1300"/>
        <v/>
      </c>
      <c r="AT83" s="33" t="str">
        <f t="shared" si="1277"/>
        <v/>
      </c>
      <c r="AU83" s="33" t="str">
        <f t="shared" si="1099"/>
        <v/>
      </c>
      <c r="AV83" s="33" t="str">
        <f t="shared" si="1100"/>
        <v/>
      </c>
      <c r="AW83" s="32"/>
      <c r="AX83" s="33" t="str">
        <f>IF(ISBLANK(AW83),"",VLOOKUP(AW83,role!A:E,2,FALSE))</f>
        <v/>
      </c>
      <c r="AY83" s="33" t="str">
        <f>IF(ISBLANK(AW83),"",VLOOKUP(AW83,role!A:E,3,FALSE))</f>
        <v/>
      </c>
      <c r="AZ83" s="33" t="str">
        <f>IF(ISBLANK(AW83),"",VLOOKUP(AW83,role!A:E,4,FALSE))</f>
        <v/>
      </c>
      <c r="BA83" s="33" t="str">
        <f>IF(ISBLANK(AW83),"",VLOOKUP(AW83,role!A:E,5,FALSE))</f>
        <v/>
      </c>
      <c r="BL83" s="33" t="str">
        <f t="shared" si="1278"/>
        <v/>
      </c>
      <c r="BM83" s="33" t="str">
        <f t="shared" si="1279"/>
        <v/>
      </c>
      <c r="BN83" s="33" t="str">
        <f t="shared" si="1280"/>
        <v/>
      </c>
      <c r="BO83" s="32"/>
      <c r="BP83" s="33" t="str">
        <f>IF(ISBLANK(BO83),"",VLOOKUP(BO83,role!A:E,2,FALSE))</f>
        <v/>
      </c>
      <c r="BQ83" s="33" t="str">
        <f>IF(ISBLANK(BO83),"",VLOOKUP(BO83,role!A:E,3,FALSE))</f>
        <v/>
      </c>
      <c r="BR83" s="33" t="str">
        <f>IF(ISBLANK(BO83),"",VLOOKUP(BO83,role!A:E,4,FALSE))</f>
        <v/>
      </c>
      <c r="BS83" s="33" t="str">
        <f>IF(ISBLANK(BO83),"",VLOOKUP(BO83,role!A:E,5,FALSE))</f>
        <v/>
      </c>
      <c r="CD83" s="33" t="str">
        <f t="shared" si="1101"/>
        <v/>
      </c>
      <c r="CE83" s="33" t="str">
        <f t="shared" si="1102"/>
        <v/>
      </c>
      <c r="CF83" s="33" t="str">
        <f t="shared" si="1103"/>
        <v/>
      </c>
      <c r="CG83" s="32"/>
      <c r="CH83" s="33" t="str">
        <f>IF(ISBLANK(CG83),"",VLOOKUP(CG83,role!A:E,2,FALSE))</f>
        <v/>
      </c>
      <c r="CI83" s="33" t="str">
        <f>IF(ISBLANK(CG83),"",VLOOKUP(CG83,role!A:E,3,FALSE))</f>
        <v/>
      </c>
      <c r="CJ83" s="33" t="str">
        <f>IF(ISBLANK(CG83),"",VLOOKUP(CG83,role!A:E,4,FALSE))</f>
        <v/>
      </c>
      <c r="CK83" s="33" t="str">
        <f>IF(ISBLANK(CG83),"",VLOOKUP(CG83,role!A:E,5,FALSE))</f>
        <v/>
      </c>
      <c r="CR83" s="32"/>
      <c r="CS83" s="32"/>
      <c r="CT83" s="41"/>
      <c r="CU83" s="32"/>
      <c r="CV83" s="33" t="str">
        <f t="shared" si="1104"/>
        <v/>
      </c>
      <c r="CW83" s="33" t="str">
        <f t="shared" si="1105"/>
        <v/>
      </c>
      <c r="CX83" s="33" t="str">
        <f t="shared" si="1106"/>
        <v/>
      </c>
      <c r="CY83" s="32"/>
      <c r="CZ83" s="33" t="str">
        <f>IF(ISBLANK(CY83),"",VLOOKUP(CY83,role!A:E,2,FALSE))</f>
        <v/>
      </c>
      <c r="DA83" s="33" t="str">
        <f>IF(ISBLANK(CY83),"",VLOOKUP(CY83,role!A:E,3,FALSE))</f>
        <v/>
      </c>
      <c r="DB83" s="33" t="str">
        <f>IF(ISBLANK(CY83),"",VLOOKUP(CY83,role!A:E,4,FALSE))</f>
        <v/>
      </c>
      <c r="DC83" s="33" t="str">
        <f>IF(ISBLANK(CY83),"",VLOOKUP(CY83,role!A:E,5,FALSE))</f>
        <v/>
      </c>
      <c r="DJ83" s="32"/>
      <c r="DK83" s="32"/>
      <c r="DL83" s="41"/>
      <c r="DM83" s="32"/>
      <c r="DN83" s="33" t="str">
        <f t="shared" si="1107"/>
        <v/>
      </c>
      <c r="DO83" s="33" t="str">
        <f t="shared" si="1108"/>
        <v/>
      </c>
      <c r="DP83" s="33" t="str">
        <f t="shared" si="1109"/>
        <v/>
      </c>
      <c r="DQ83" s="32"/>
      <c r="DR83" s="33" t="str">
        <f>IF(ISBLANK(DQ83),"",VLOOKUP(DQ83,role!A:E,2,FALSE))</f>
        <v/>
      </c>
      <c r="DS83" s="33" t="str">
        <f>IF(ISBLANK(DQ83),"",VLOOKUP(DQ83,role!A:E,3,FALSE))</f>
        <v/>
      </c>
      <c r="DT83" s="33" t="str">
        <f>IF(ISBLANK(DQ83),"",VLOOKUP(DQ83,role!A:E,4,FALSE))</f>
        <v/>
      </c>
      <c r="DU83" s="33" t="str">
        <f>IF(ISBLANK(DQ83),"",VLOOKUP(DQ83,role!A:E,5,FALSE))</f>
        <v/>
      </c>
      <c r="EB83" s="32"/>
      <c r="EC83" s="32"/>
      <c r="ED83" s="34"/>
      <c r="EE83" s="32"/>
      <c r="EF83" s="32"/>
      <c r="EG83" s="33" t="str">
        <f t="shared" si="1110"/>
        <v/>
      </c>
      <c r="EH83" s="33" t="str">
        <f t="shared" si="1111"/>
        <v/>
      </c>
      <c r="EI83" s="33" t="str">
        <f t="shared" si="1112"/>
        <v/>
      </c>
      <c r="EJ83" s="32"/>
      <c r="EK83" s="33" t="str">
        <f>IF(ISBLANK(EJ83),"",VLOOKUP(EJ83,role!A:E,2,FALSE))</f>
        <v/>
      </c>
      <c r="EL83" s="33" t="str">
        <f>IF(ISBLANK(EJ83),"",VLOOKUP(EJ83,role!A:E,3,FALSE))</f>
        <v/>
      </c>
      <c r="EM83" s="33" t="str">
        <f>IF(ISBLANK(EJ83),"",VLOOKUP(EJ83,role!A:E,4,FALSE))</f>
        <v/>
      </c>
      <c r="EN83" s="33" t="str">
        <f>IF(ISBLANK(EJ83),"",VLOOKUP(EJ83,role!A:E,5,FALSE))</f>
        <v/>
      </c>
      <c r="EU83" s="32"/>
      <c r="EV83" s="32"/>
      <c r="EW83" s="41"/>
      <c r="EX83" s="32"/>
      <c r="EY83" s="33" t="str">
        <f t="shared" si="1113"/>
        <v/>
      </c>
      <c r="EZ83" s="33" t="str">
        <f t="shared" si="1114"/>
        <v/>
      </c>
      <c r="FA83" s="33" t="str">
        <f t="shared" si="1115"/>
        <v/>
      </c>
      <c r="FB83" s="32"/>
      <c r="FC83" s="33" t="str">
        <f>IF(ISBLANK(FB83),"",VLOOKUP(FB83,role!A:E,2,FALSE))</f>
        <v/>
      </c>
      <c r="FD83" s="33" t="str">
        <f>IF(ISBLANK(FB83),"",VLOOKUP(FB83,role!A:E,3,FALSE))</f>
        <v/>
      </c>
      <c r="FE83" s="33" t="str">
        <f>IF(ISBLANK(FB83),"",VLOOKUP(FB83,role!A:E,4,FALSE))</f>
        <v/>
      </c>
      <c r="FF83" s="33" t="str">
        <f>IF(ISBLANK(FB83),"",VLOOKUP(FB83,role!A:E,5,FALSE))</f>
        <v/>
      </c>
      <c r="FM83" s="32"/>
      <c r="FN83" s="32"/>
      <c r="FO83" s="41"/>
      <c r="FP83" s="32"/>
      <c r="FQ83" s="33" t="str">
        <f t="shared" si="1116"/>
        <v/>
      </c>
      <c r="FR83" s="33" t="str">
        <f t="shared" si="1117"/>
        <v/>
      </c>
      <c r="FS83" s="33" t="str">
        <f t="shared" si="1118"/>
        <v/>
      </c>
      <c r="FT83" s="32"/>
      <c r="FU83" s="33" t="str">
        <f>IF(ISBLANK(FT83),"",VLOOKUP(FT83,role!A:E,2,FALSE))</f>
        <v/>
      </c>
      <c r="FV83" s="33" t="str">
        <f>IF(ISBLANK(FT83),"",VLOOKUP(FT83,role!A:E,3,FALSE))</f>
        <v/>
      </c>
      <c r="FW83" s="33" t="str">
        <f>IF(ISBLANK(FT83),"",VLOOKUP(FT83,role!A:E,4,FALSE))</f>
        <v/>
      </c>
      <c r="FX83" s="33" t="str">
        <f>IF(ISBLANK(FT83),"",VLOOKUP(FT83,role!A:E,5,FALSE))</f>
        <v/>
      </c>
      <c r="GE83" s="32"/>
      <c r="GF83" s="32"/>
      <c r="GG83" s="41"/>
      <c r="GH83" s="32"/>
      <c r="GI83" s="33" t="str">
        <f t="shared" si="1119"/>
        <v/>
      </c>
      <c r="GJ83" s="33" t="str">
        <f t="shared" si="1120"/>
        <v/>
      </c>
      <c r="GK83" s="33" t="str">
        <f t="shared" si="1121"/>
        <v/>
      </c>
      <c r="GL83" s="32"/>
      <c r="GM83" s="33" t="str">
        <f>IF(ISBLANK(GL83),"",VLOOKUP(GL83,role!A:E,2,FALSE))</f>
        <v/>
      </c>
      <c r="GN83" s="33" t="str">
        <f>IF(ISBLANK(GL83),"",VLOOKUP(GL83,role!A:E,3,FALSE))</f>
        <v/>
      </c>
      <c r="GO83" s="33" t="str">
        <f>IF(ISBLANK(GL83),"",VLOOKUP(GL83,role!A:E,4,FALSE))</f>
        <v/>
      </c>
      <c r="GP83" s="33" t="str">
        <f>IF(ISBLANK(GL83),"",VLOOKUP(GL83,role!A:E,5,FALSE))</f>
        <v/>
      </c>
      <c r="GW83" s="32"/>
      <c r="GX83" s="32"/>
      <c r="GY83" s="41"/>
      <c r="GZ83" s="32"/>
      <c r="HA83" s="33" t="str">
        <f t="shared" si="1122"/>
        <v/>
      </c>
      <c r="HB83" s="33" t="str">
        <f t="shared" si="1123"/>
        <v/>
      </c>
      <c r="HC83" s="33" t="str">
        <f t="shared" si="1124"/>
        <v/>
      </c>
      <c r="HD83" s="32"/>
      <c r="HE83" s="33" t="str">
        <f>IF(ISBLANK(HD83),"",VLOOKUP(HD83,role!A:E,2,FALSE))</f>
        <v/>
      </c>
      <c r="HF83" s="33" t="str">
        <f>IF(ISBLANK(HD83),"",VLOOKUP(HD83,role!A:E,3,FALSE))</f>
        <v/>
      </c>
      <c r="HG83" s="33" t="str">
        <f>IF(ISBLANK(HD83),"",VLOOKUP(HD83,role!A:E,4,FALSE))</f>
        <v/>
      </c>
      <c r="HH83" s="33" t="str">
        <f>IF(ISBLANK(HD83),"",VLOOKUP(HD83,role!A:E,5,FALSE))</f>
        <v/>
      </c>
      <c r="HO83" s="32"/>
      <c r="HP83" s="32"/>
      <c r="HQ83" s="34"/>
      <c r="HR83" s="32"/>
      <c r="HS83" s="32"/>
      <c r="HT83" s="33" t="str">
        <f t="shared" si="1125"/>
        <v/>
      </c>
      <c r="HU83" s="33" t="str">
        <f t="shared" si="1126"/>
        <v/>
      </c>
      <c r="HV83" s="33" t="str">
        <f t="shared" si="1127"/>
        <v/>
      </c>
      <c r="HW83" s="32"/>
      <c r="HX83" s="33" t="str">
        <f>IF(ISBLANK(HW83),"",VLOOKUP(HW83,role!A:E,2,FALSE))</f>
        <v/>
      </c>
      <c r="HY83" s="33" t="str">
        <f>IF(ISBLANK(HW83),"",VLOOKUP(HW83,role!A:E,3,FALSE))</f>
        <v/>
      </c>
      <c r="HZ83" s="33" t="str">
        <f>IF(ISBLANK(HW83),"",VLOOKUP(HW83,role!A:E,4,FALSE))</f>
        <v/>
      </c>
      <c r="IA83" s="33" t="str">
        <f>IF(ISBLANK(HW83),"",VLOOKUP(HW83,role!A:E,5,FALSE))</f>
        <v/>
      </c>
      <c r="IH83" s="32"/>
      <c r="II83" s="32"/>
      <c r="IJ83" s="41"/>
      <c r="IK83" s="32"/>
      <c r="IL83" s="33" t="str">
        <f t="shared" si="1128"/>
        <v/>
      </c>
      <c r="IM83" s="33" t="str">
        <f t="shared" si="1129"/>
        <v/>
      </c>
      <c r="IN83" s="33" t="str">
        <f t="shared" si="1130"/>
        <v/>
      </c>
      <c r="IO83" s="32"/>
      <c r="IP83" s="33" t="str">
        <f>IF(ISBLANK(IO83),"",VLOOKUP(IO83,role!A:E,2,FALSE))</f>
        <v/>
      </c>
      <c r="IQ83" s="33" t="str">
        <f>IF(ISBLANK(IO83),"",VLOOKUP(IO83,role!A:E,3,FALSE))</f>
        <v/>
      </c>
      <c r="IR83" s="33" t="str">
        <f>IF(ISBLANK(IO83),"",VLOOKUP(IO83,role!A:E,4,FALSE))</f>
        <v/>
      </c>
      <c r="IS83" s="33" t="str">
        <f>IF(ISBLANK(IO83),"",VLOOKUP(IO83,role!A:E,5,FALSE))</f>
        <v/>
      </c>
      <c r="IZ83" s="32"/>
      <c r="JA83" s="32"/>
      <c r="JB83" s="41"/>
      <c r="JC83" s="32"/>
      <c r="JD83" s="33" t="str">
        <f t="shared" si="1131"/>
        <v/>
      </c>
      <c r="JE83" s="33" t="str">
        <f t="shared" si="1132"/>
        <v/>
      </c>
      <c r="JF83" s="33" t="str">
        <f t="shared" si="1133"/>
        <v/>
      </c>
      <c r="JG83" s="32"/>
      <c r="JH83" s="33" t="str">
        <f>IF(ISBLANK(JG83),"",VLOOKUP(JG83,role!A:E,2,FALSE))</f>
        <v/>
      </c>
      <c r="JI83" s="33" t="str">
        <f>IF(ISBLANK(JG83),"",VLOOKUP(JG83,role!A:E,3,FALSE))</f>
        <v/>
      </c>
      <c r="JJ83" s="33" t="str">
        <f>IF(ISBLANK(JG83),"",VLOOKUP(JG83,role!A:E,4,FALSE))</f>
        <v/>
      </c>
      <c r="JK83" s="33" t="str">
        <f>IF(ISBLANK(JG83),"",VLOOKUP(JG83,role!A:E,5,FALSE))</f>
        <v/>
      </c>
      <c r="JR83" s="32"/>
      <c r="JS83" s="32"/>
      <c r="JT83" s="41"/>
      <c r="JU83" s="32"/>
      <c r="JV83" s="33" t="str">
        <f t="shared" si="1134"/>
        <v/>
      </c>
      <c r="JW83" s="33" t="str">
        <f t="shared" si="1135"/>
        <v/>
      </c>
      <c r="JX83" s="33" t="str">
        <f t="shared" si="1136"/>
        <v/>
      </c>
      <c r="JY83" s="32"/>
      <c r="JZ83" s="33" t="str">
        <f>IF(ISBLANK(JY83),"",VLOOKUP(JY83,role!A:E,2,FALSE))</f>
        <v/>
      </c>
      <c r="KA83" s="33" t="str">
        <f>IF(ISBLANK(JY83),"",VLOOKUP(JY83,role!A:E,3,FALSE))</f>
        <v/>
      </c>
      <c r="KB83" s="33" t="str">
        <f>IF(ISBLANK(JY83),"",VLOOKUP(JY83,role!A:E,4,FALSE))</f>
        <v/>
      </c>
      <c r="KC83" s="33" t="str">
        <f>IF(ISBLANK(JY83),"",VLOOKUP(JY83,role!A:E,5,FALSE))</f>
        <v/>
      </c>
      <c r="KJ83" s="32"/>
      <c r="KK83" s="32"/>
      <c r="KL83" s="41"/>
      <c r="KM83" s="32"/>
      <c r="KN83" s="33" t="str">
        <f t="shared" si="1137"/>
        <v/>
      </c>
      <c r="KO83" s="33" t="str">
        <f t="shared" si="1138"/>
        <v/>
      </c>
      <c r="KP83" s="33" t="str">
        <f t="shared" si="1139"/>
        <v/>
      </c>
      <c r="KQ83" s="32"/>
      <c r="KR83" s="33" t="str">
        <f>IF(ISBLANK(KQ83),"",VLOOKUP(KQ83,role!A:E,2,FALSE))</f>
        <v/>
      </c>
      <c r="KS83" s="33" t="str">
        <f>IF(ISBLANK(KQ83),"",VLOOKUP(KQ83,role!A:E,3,FALSE))</f>
        <v/>
      </c>
      <c r="KT83" s="33" t="str">
        <f>IF(ISBLANK(KQ83),"",VLOOKUP(KQ83,role!A:E,4,FALSE))</f>
        <v/>
      </c>
      <c r="KU83" s="33" t="str">
        <f>IF(ISBLANK(KQ83),"",VLOOKUP(KQ83,role!A:E,5,FALSE))</f>
        <v/>
      </c>
      <c r="LB83" s="32"/>
      <c r="LC83" s="32"/>
      <c r="LD83" s="41"/>
      <c r="LE83" s="32"/>
      <c r="LF83" s="33" t="str">
        <f t="shared" si="1140"/>
        <v/>
      </c>
      <c r="LG83" s="33" t="str">
        <f t="shared" si="1141"/>
        <v/>
      </c>
      <c r="LH83" s="33" t="str">
        <f t="shared" si="1142"/>
        <v/>
      </c>
      <c r="LI83" s="32"/>
      <c r="LJ83" s="33" t="str">
        <f>IF(ISBLANK(LI83),"",VLOOKUP(LI83,role!A:E,2,FALSE))</f>
        <v/>
      </c>
      <c r="LK83" s="33" t="str">
        <f>IF(ISBLANK(LI83),"",VLOOKUP(LI83,role!A:E,3,FALSE))</f>
        <v/>
      </c>
      <c r="LL83" s="33" t="str">
        <f>IF(ISBLANK(LI83),"",VLOOKUP(LI83,role!A:E,4,FALSE))</f>
        <v/>
      </c>
      <c r="LM83" s="33" t="str">
        <f>IF(ISBLANK(LI83),"",VLOOKUP(LI83,role!A:E,5,FALSE))</f>
        <v/>
      </c>
      <c r="LT83" s="32"/>
      <c r="LU83" s="32"/>
      <c r="LV83" s="41"/>
      <c r="LW83" s="32"/>
      <c r="LX83" s="33" t="str">
        <f t="shared" si="1143"/>
        <v/>
      </c>
      <c r="LY83" s="33" t="str">
        <f t="shared" si="1144"/>
        <v/>
      </c>
      <c r="LZ83" s="33" t="str">
        <f t="shared" si="1145"/>
        <v/>
      </c>
      <c r="MA83" s="32"/>
      <c r="MB83" s="33" t="str">
        <f>IF(ISBLANK(MA83),"",VLOOKUP(MA83,role!A:E,2,FALSE))</f>
        <v/>
      </c>
      <c r="MC83" s="33" t="str">
        <f>IF(ISBLANK(MA83),"",VLOOKUP(MA83,role!A:E,3,FALSE))</f>
        <v/>
      </c>
      <c r="MD83" s="33" t="str">
        <f>IF(ISBLANK(MA83),"",VLOOKUP(MA83,role!A:E,4,FALSE))</f>
        <v/>
      </c>
      <c r="ME83" s="33" t="str">
        <f>IF(ISBLANK(MA83),"",VLOOKUP(MA83,role!A:E,5,FALSE))</f>
        <v/>
      </c>
      <c r="ML83" s="32"/>
      <c r="MM83" s="32"/>
      <c r="MN83" s="41"/>
      <c r="MO83" s="32"/>
      <c r="MP83" s="33" t="str">
        <f t="shared" si="1146"/>
        <v/>
      </c>
      <c r="MQ83" s="33" t="str">
        <f t="shared" si="1147"/>
        <v/>
      </c>
      <c r="MR83" s="33" t="str">
        <f t="shared" si="1148"/>
        <v/>
      </c>
      <c r="MS83" s="32"/>
      <c r="MT83" s="33" t="str">
        <f>IF(ISBLANK(MS83),"",VLOOKUP(MS83,role!A:E,2,FALSE))</f>
        <v/>
      </c>
      <c r="MU83" s="33" t="str">
        <f>IF(ISBLANK(MS83),"",VLOOKUP(MS83,role!A:E,3,FALSE))</f>
        <v/>
      </c>
      <c r="MV83" s="33" t="str">
        <f>IF(ISBLANK(MS83),"",VLOOKUP(MS83,role!A:E,4,FALSE))</f>
        <v/>
      </c>
      <c r="MW83" s="33" t="str">
        <f>IF(ISBLANK(MS83),"",VLOOKUP(MS83,role!A:E,5,FALSE))</f>
        <v/>
      </c>
      <c r="ND83" s="32"/>
      <c r="NE83" s="32"/>
      <c r="NF83" s="41"/>
      <c r="NG83" s="32"/>
      <c r="NH83" s="33" t="str">
        <f t="shared" si="1149"/>
        <v/>
      </c>
      <c r="NI83" s="33" t="str">
        <f t="shared" si="1150"/>
        <v/>
      </c>
      <c r="NJ83" s="33" t="str">
        <f t="shared" si="1151"/>
        <v/>
      </c>
      <c r="NK83" s="32"/>
      <c r="NL83" s="33" t="str">
        <f>IF(ISBLANK(NK83),"",VLOOKUP(NK83,role!A:E,2,FALSE))</f>
        <v/>
      </c>
      <c r="NM83" s="33" t="str">
        <f>IF(ISBLANK(NK83),"",VLOOKUP(NK83,role!A:E,3,FALSE))</f>
        <v/>
      </c>
      <c r="NN83" s="33" t="str">
        <f>IF(ISBLANK(NK83),"",VLOOKUP(NK83,role!A:E,4,FALSE))</f>
        <v/>
      </c>
      <c r="NO83" s="33" t="str">
        <f>IF(ISBLANK(NK83),"",VLOOKUP(NK83,role!A:E,5,FALSE))</f>
        <v/>
      </c>
      <c r="NV83" s="32"/>
      <c r="NW83" s="32"/>
      <c r="NX83" s="41"/>
      <c r="NY83" s="32"/>
      <c r="NZ83" s="33" t="str">
        <f t="shared" si="1152"/>
        <v/>
      </c>
      <c r="OA83" s="33" t="str">
        <f t="shared" si="1153"/>
        <v/>
      </c>
      <c r="OB83" s="33" t="str">
        <f t="shared" si="1154"/>
        <v/>
      </c>
      <c r="OC83" s="32"/>
      <c r="OD83" s="33" t="str">
        <f>IF(ISBLANK(OC83),"",VLOOKUP(OC83,role!A:E,2,FALSE))</f>
        <v/>
      </c>
      <c r="OE83" s="33" t="str">
        <f>IF(ISBLANK(OC83),"",VLOOKUP(OC83,role!A:E,3,FALSE))</f>
        <v/>
      </c>
      <c r="OF83" s="33" t="str">
        <f>IF(ISBLANK(OC83),"",VLOOKUP(OC83,role!A:E,4,FALSE))</f>
        <v/>
      </c>
      <c r="OG83" s="33" t="str">
        <f>IF(ISBLANK(OC83),"",VLOOKUP(OC83,role!A:E,5,FALSE))</f>
        <v/>
      </c>
      <c r="OR83" s="36" t="str">
        <f t="shared" si="1155"/>
        <v/>
      </c>
      <c r="OS83" s="33" t="str">
        <f t="shared" si="1156"/>
        <v/>
      </c>
      <c r="OT83" s="33" t="str">
        <f t="shared" si="1281"/>
        <v/>
      </c>
      <c r="OU83" s="33" t="str">
        <f t="shared" si="1282"/>
        <v/>
      </c>
      <c r="OV83" s="33" t="str">
        <f t="shared" si="1283"/>
        <v/>
      </c>
      <c r="OW83" s="33" t="str">
        <f t="shared" si="1284"/>
        <v/>
      </c>
      <c r="OY83" s="36" t="str">
        <f t="shared" si="1157"/>
        <v/>
      </c>
      <c r="OZ83" s="33" t="str">
        <f t="shared" si="1158"/>
        <v/>
      </c>
      <c r="PA83" s="33" t="str">
        <f t="shared" si="1159"/>
        <v/>
      </c>
      <c r="PB83" s="33" t="str">
        <f t="shared" si="1160"/>
        <v/>
      </c>
      <c r="PC83" s="33" t="str">
        <f t="shared" si="1161"/>
        <v/>
      </c>
      <c r="PD83" s="33" t="str">
        <f t="shared" si="1162"/>
        <v/>
      </c>
      <c r="PF83" s="36" t="str">
        <f t="shared" si="1163"/>
        <v/>
      </c>
      <c r="PG83" s="33" t="str">
        <f t="shared" si="1164"/>
        <v/>
      </c>
      <c r="PH83" s="33" t="str">
        <f t="shared" si="1165"/>
        <v/>
      </c>
      <c r="PI83" s="33" t="str">
        <f t="shared" si="1166"/>
        <v/>
      </c>
      <c r="PJ83" s="33" t="str">
        <f t="shared" si="1167"/>
        <v/>
      </c>
      <c r="PK83" s="33" t="str">
        <f t="shared" si="1168"/>
        <v/>
      </c>
      <c r="PM83" s="36" t="str">
        <f t="shared" si="1169"/>
        <v/>
      </c>
      <c r="PN83" s="33" t="str">
        <f t="shared" si="1170"/>
        <v/>
      </c>
      <c r="PO83" s="33" t="str">
        <f t="shared" si="1171"/>
        <v/>
      </c>
      <c r="PP83" s="33" t="str">
        <f t="shared" si="1172"/>
        <v/>
      </c>
      <c r="PQ83" s="33" t="str">
        <f t="shared" si="1173"/>
        <v/>
      </c>
      <c r="PR83" s="33" t="str">
        <f t="shared" si="1174"/>
        <v/>
      </c>
      <c r="PT83" s="36" t="str">
        <f t="shared" si="1175"/>
        <v/>
      </c>
      <c r="PU83" s="33" t="str">
        <f t="shared" si="1176"/>
        <v/>
      </c>
      <c r="PV83" s="33" t="str">
        <f t="shared" si="1177"/>
        <v/>
      </c>
      <c r="PW83" s="33" t="str">
        <f t="shared" si="1178"/>
        <v/>
      </c>
      <c r="PX83" s="33" t="str">
        <f t="shared" si="1179"/>
        <v/>
      </c>
      <c r="PY83" s="33" t="str">
        <f t="shared" si="1180"/>
        <v/>
      </c>
      <c r="QB83" s="36" t="str">
        <f t="shared" si="1181"/>
        <v/>
      </c>
      <c r="QC83" s="33" t="str">
        <f t="shared" si="1182"/>
        <v/>
      </c>
      <c r="QD83" s="33" t="str">
        <f t="shared" si="1183"/>
        <v/>
      </c>
      <c r="QE83" s="33" t="str">
        <f t="shared" si="1184"/>
        <v/>
      </c>
      <c r="QF83" s="33" t="str">
        <f t="shared" si="1185"/>
        <v/>
      </c>
      <c r="QG83" s="33" t="str">
        <f t="shared" si="1186"/>
        <v/>
      </c>
      <c r="QI83" s="36" t="str">
        <f t="shared" si="1187"/>
        <v/>
      </c>
      <c r="QJ83" s="33" t="str">
        <f t="shared" si="1188"/>
        <v/>
      </c>
      <c r="QK83" s="33" t="str">
        <f t="shared" si="1189"/>
        <v/>
      </c>
      <c r="QL83" s="33" t="str">
        <f t="shared" si="1190"/>
        <v/>
      </c>
      <c r="QM83" s="33" t="str">
        <f t="shared" si="1191"/>
        <v/>
      </c>
      <c r="QN83" s="33" t="str">
        <f t="shared" si="1192"/>
        <v/>
      </c>
      <c r="QP83" s="36" t="str">
        <f t="shared" si="1193"/>
        <v/>
      </c>
      <c r="QQ83" s="33" t="str">
        <f t="shared" si="1194"/>
        <v/>
      </c>
      <c r="QR83" s="33" t="str">
        <f t="shared" si="1195"/>
        <v/>
      </c>
      <c r="QS83" s="33" t="str">
        <f t="shared" si="1196"/>
        <v/>
      </c>
      <c r="QT83" s="33" t="str">
        <f t="shared" si="1197"/>
        <v/>
      </c>
      <c r="QU83" s="33" t="str">
        <f t="shared" si="1198"/>
        <v/>
      </c>
      <c r="QW83" s="36" t="str">
        <f t="shared" si="1199"/>
        <v/>
      </c>
      <c r="QX83" s="33" t="str">
        <f t="shared" si="1200"/>
        <v/>
      </c>
      <c r="QY83" s="33" t="str">
        <f t="shared" si="1201"/>
        <v/>
      </c>
      <c r="QZ83" s="33" t="str">
        <f t="shared" si="1202"/>
        <v/>
      </c>
      <c r="RA83" s="33" t="str">
        <f t="shared" si="1203"/>
        <v/>
      </c>
      <c r="RB83" s="33" t="str">
        <f t="shared" si="1204"/>
        <v/>
      </c>
      <c r="RD83" s="36" t="str">
        <f t="shared" si="1205"/>
        <v/>
      </c>
      <c r="RE83" s="33" t="str">
        <f t="shared" si="1206"/>
        <v/>
      </c>
      <c r="RF83" s="33" t="str">
        <f t="shared" si="1207"/>
        <v/>
      </c>
      <c r="RG83" s="33" t="str">
        <f t="shared" si="1208"/>
        <v/>
      </c>
      <c r="RH83" s="33" t="str">
        <f t="shared" si="1209"/>
        <v/>
      </c>
      <c r="RI83" s="33" t="str">
        <f t="shared" si="1210"/>
        <v/>
      </c>
      <c r="RM83" s="33" t="str">
        <f t="shared" si="1211"/>
        <v/>
      </c>
      <c r="RO83" s="33" t="str">
        <f t="shared" si="1212"/>
        <v/>
      </c>
      <c r="RQ83" s="33" t="str">
        <f t="shared" si="1213"/>
        <v/>
      </c>
      <c r="RS83" s="33" t="str">
        <f t="shared" si="1213"/>
        <v/>
      </c>
      <c r="RU83" s="33" t="str">
        <f t="shared" ref="RU83" si="1445">IF(ISBLANK(RT83),"","topic")</f>
        <v/>
      </c>
      <c r="RW83" s="33" t="str">
        <f t="shared" ref="RW83" si="1446">IF(ISBLANK(RV83),"","topic")</f>
        <v/>
      </c>
      <c r="RY83" s="33" t="str">
        <f t="shared" ref="RY83" si="1447">IF(ISBLANK(RX83),"","topic")</f>
        <v/>
      </c>
      <c r="SA83" s="33" t="str">
        <f t="shared" ref="SA83" si="1448">IF(ISBLANK(RZ83),"","topic")</f>
        <v/>
      </c>
      <c r="SC83" s="33" t="str">
        <f t="shared" ref="SC83" si="1449">IF(ISBLANK(SB83),"","topic")</f>
        <v/>
      </c>
      <c r="SE83" s="33" t="str">
        <f t="shared" ref="SE83" si="1450">IF(ISBLANK(SD83),"","topic")</f>
        <v/>
      </c>
      <c r="SG83" s="33" t="str">
        <f t="shared" ref="SG83" si="1451">IF(ISBLANK(SF83),"","topic")</f>
        <v/>
      </c>
      <c r="SJ83" s="33" t="str">
        <f t="shared" si="1221"/>
        <v/>
      </c>
      <c r="SL83" s="33" t="str">
        <f t="shared" si="1222"/>
        <v/>
      </c>
      <c r="SN83" s="33" t="str">
        <f t="shared" si="1223"/>
        <v/>
      </c>
      <c r="SP83" s="33" t="str">
        <f t="shared" si="1224"/>
        <v/>
      </c>
      <c r="SR83" s="33" t="str">
        <f t="shared" si="1225"/>
        <v/>
      </c>
      <c r="SU83" s="33" t="str">
        <f t="shared" si="1226"/>
        <v/>
      </c>
      <c r="SW83" s="33" t="str">
        <f t="shared" si="1226"/>
        <v/>
      </c>
      <c r="SY83" s="33" t="str">
        <f t="shared" si="1226"/>
        <v/>
      </c>
      <c r="TA83" s="33" t="str">
        <f t="shared" si="1226"/>
        <v/>
      </c>
      <c r="TC83" s="33" t="str">
        <f t="shared" si="1226"/>
        <v/>
      </c>
      <c r="TF83" s="33" t="str">
        <f t="shared" si="1227"/>
        <v/>
      </c>
      <c r="TH83" s="33" t="str">
        <f t="shared" si="1227"/>
        <v/>
      </c>
      <c r="TJ83" s="33" t="str">
        <f t="shared" ref="TJ83" si="1452">IF(ISBLANK(TI83),"","geographic")</f>
        <v/>
      </c>
      <c r="TL83" s="33" t="str">
        <f t="shared" ref="TL83" si="1453">IF(ISBLANK(TK83),"","geographic")</f>
        <v/>
      </c>
      <c r="TN83" s="33" t="str">
        <f t="shared" ref="TN83" si="1454">IF(ISBLANK(TM83),"","geographic")</f>
        <v/>
      </c>
      <c r="TQ83" s="33" t="str">
        <f t="shared" si="1231"/>
        <v/>
      </c>
      <c r="TS83" s="33" t="str">
        <f t="shared" si="1231"/>
        <v/>
      </c>
      <c r="TU83" s="33" t="str">
        <f t="shared" ref="TU83" si="1455">IF(ISBLANK(TT83),"","temporal")</f>
        <v/>
      </c>
      <c r="TW83" s="33" t="str">
        <f t="shared" ref="TW83" si="1456">IF(ISBLANK(TV83),"","temporal")</f>
        <v/>
      </c>
      <c r="TY83" s="33" t="str">
        <f t="shared" ref="TY83" si="1457">IF(ISBLANK(TX83),"","temporal")</f>
        <v/>
      </c>
      <c r="UA83" s="32"/>
      <c r="UB83" s="33" t="str">
        <f t="shared" si="1235"/>
        <v/>
      </c>
      <c r="UC83" s="33" t="str">
        <f t="shared" si="1236"/>
        <v/>
      </c>
      <c r="UD83" s="32"/>
      <c r="UE83" s="33" t="str">
        <f t="shared" si="1237"/>
        <v/>
      </c>
      <c r="UF83" s="33" t="str">
        <f t="shared" si="1314"/>
        <v/>
      </c>
      <c r="UG83" s="32"/>
      <c r="UH83" s="33" t="str">
        <f t="shared" si="1238"/>
        <v/>
      </c>
      <c r="UI83" s="33" t="str">
        <f t="shared" si="1239"/>
        <v/>
      </c>
      <c r="UJ83" s="32"/>
      <c r="UK83" s="33" t="str">
        <f t="shared" si="1240"/>
        <v/>
      </c>
      <c r="UL83" s="33" t="str">
        <f t="shared" si="1241"/>
        <v/>
      </c>
      <c r="UM83" s="32"/>
      <c r="UN83" s="33" t="str">
        <f t="shared" si="1242"/>
        <v/>
      </c>
      <c r="UO83" s="33" t="str">
        <f t="shared" si="1243"/>
        <v/>
      </c>
      <c r="UR83" s="36" t="str">
        <f t="shared" si="1244"/>
        <v/>
      </c>
      <c r="US83" s="36" t="str">
        <f t="shared" si="1064"/>
        <v/>
      </c>
      <c r="UU83" s="36" t="str">
        <f t="shared" si="1245"/>
        <v/>
      </c>
      <c r="UV83" s="36" t="str">
        <f t="shared" si="1065"/>
        <v/>
      </c>
      <c r="UX83" s="36" t="str">
        <f t="shared" si="1246"/>
        <v/>
      </c>
      <c r="UY83" s="36" t="str">
        <f t="shared" si="1066"/>
        <v/>
      </c>
      <c r="VA83" s="36" t="str">
        <f t="shared" si="1247"/>
        <v/>
      </c>
      <c r="VB83" s="36" t="str">
        <f t="shared" si="1067"/>
        <v/>
      </c>
      <c r="VD83" s="36" t="str">
        <f t="shared" si="1248"/>
        <v/>
      </c>
      <c r="VE83" s="36" t="str">
        <f t="shared" si="1068"/>
        <v/>
      </c>
      <c r="VH83" s="36" t="str">
        <f t="shared" si="1249"/>
        <v/>
      </c>
      <c r="VI83" s="36" t="str">
        <f t="shared" si="1069"/>
        <v/>
      </c>
      <c r="VK83" s="36" t="str">
        <f t="shared" si="1250"/>
        <v/>
      </c>
      <c r="VL83" s="36" t="str">
        <f t="shared" si="1070"/>
        <v/>
      </c>
      <c r="VN83" s="36" t="str">
        <f t="shared" si="1251"/>
        <v/>
      </c>
      <c r="VO83" s="36" t="str">
        <f t="shared" si="1071"/>
        <v/>
      </c>
      <c r="VQ83" s="36" t="str">
        <f t="shared" si="1252"/>
        <v/>
      </c>
      <c r="VR83" s="36" t="str">
        <f t="shared" si="1072"/>
        <v/>
      </c>
      <c r="VT83" s="36" t="str">
        <f t="shared" si="1253"/>
        <v/>
      </c>
      <c r="VU83" s="36" t="str">
        <f t="shared" si="1073"/>
        <v/>
      </c>
      <c r="VY83" s="33" t="str">
        <f t="shared" si="1298"/>
        <v/>
      </c>
      <c r="WB83" s="36" t="str">
        <f t="shared" si="1254"/>
        <v/>
      </c>
      <c r="WC83" s="33" t="str">
        <f t="shared" si="1255"/>
        <v/>
      </c>
      <c r="WD83" s="32"/>
      <c r="WE83" s="32"/>
      <c r="WF83" s="36" t="str">
        <f t="shared" si="1256"/>
        <v/>
      </c>
      <c r="WG83" s="33" t="str">
        <f t="shared" si="1257"/>
        <v/>
      </c>
      <c r="WH83" s="32"/>
      <c r="WI83" s="32"/>
      <c r="WJ83" s="36" t="str">
        <f t="shared" si="1258"/>
        <v/>
      </c>
      <c r="WK83" s="33" t="str">
        <f t="shared" si="1259"/>
        <v/>
      </c>
      <c r="WL83" s="32"/>
      <c r="WM83" s="32"/>
      <c r="WN83" s="36" t="str">
        <f t="shared" si="1260"/>
        <v/>
      </c>
      <c r="WO83" s="33" t="str">
        <f t="shared" si="1261"/>
        <v/>
      </c>
      <c r="WP83" s="33"/>
      <c r="WQ83" s="32"/>
      <c r="WR83" s="36" t="str">
        <f t="shared" si="1262"/>
        <v/>
      </c>
      <c r="WS83" s="33" t="str">
        <f t="shared" si="1263"/>
        <v/>
      </c>
      <c r="WU83" s="33" t="str">
        <f t="shared" si="1074"/>
        <v/>
      </c>
      <c r="WV83" s="33" t="str">
        <f t="shared" si="1075"/>
        <v/>
      </c>
      <c r="WW83" s="33" t="str">
        <f t="shared" si="1076"/>
        <v/>
      </c>
      <c r="WX83" s="33" t="str">
        <f t="shared" si="1077"/>
        <v/>
      </c>
      <c r="WY83" s="33" t="str">
        <f t="shared" si="1078"/>
        <v/>
      </c>
      <c r="WZ83" s="33" t="str">
        <f t="shared" si="1079"/>
        <v/>
      </c>
      <c r="XA83" s="33" t="str">
        <f t="shared" si="1080"/>
        <v/>
      </c>
      <c r="XB83" s="33" t="str">
        <f t="shared" si="1081"/>
        <v/>
      </c>
      <c r="XC83" s="33" t="str">
        <f t="shared" si="1082"/>
        <v/>
      </c>
    </row>
    <row r="84" spans="3:627" x14ac:dyDescent="0.35">
      <c r="C84" s="33" t="str">
        <f t="shared" si="1083"/>
        <v/>
      </c>
      <c r="E84" s="32" t="str">
        <f t="shared" si="1084"/>
        <v/>
      </c>
      <c r="F84" s="33" t="str">
        <f t="shared" si="1085"/>
        <v/>
      </c>
      <c r="G84" s="33" t="str">
        <f t="shared" si="1086"/>
        <v/>
      </c>
      <c r="J84" s="33" t="str">
        <f t="shared" si="1087"/>
        <v/>
      </c>
      <c r="K84" s="33" t="str">
        <f t="shared" si="1088"/>
        <v/>
      </c>
      <c r="L84" s="33" t="str">
        <f t="shared" si="1089"/>
        <v/>
      </c>
      <c r="N84" s="33" t="str">
        <f t="shared" si="1048"/>
        <v/>
      </c>
      <c r="O84" s="33" t="str">
        <f t="shared" si="1049"/>
        <v/>
      </c>
      <c r="Q84" s="33" t="str">
        <f t="shared" si="1090"/>
        <v/>
      </c>
      <c r="R84" s="33" t="str">
        <f t="shared" si="1091"/>
        <v/>
      </c>
      <c r="U84" s="33" t="str">
        <f t="shared" si="1092"/>
        <v/>
      </c>
      <c r="V84" s="33" t="str">
        <f t="shared" si="1093"/>
        <v/>
      </c>
      <c r="X84" s="32"/>
      <c r="Y84" s="33" t="str">
        <f>IF(ISBLANK(X84),"",VLOOKUP(X84,resource_type!A:C,3,FALSE))</f>
        <v/>
      </c>
      <c r="Z84" s="33" t="str">
        <f>IF(ISBLANK(X84),"",VLOOKUP(X84,resource_type!A:C,2,FALSE))</f>
        <v/>
      </c>
      <c r="AA84" s="33" t="str">
        <f t="shared" si="1094"/>
        <v/>
      </c>
      <c r="AB84" s="33" t="str">
        <f t="shared" si="1095"/>
        <v/>
      </c>
      <c r="AC84" s="32"/>
      <c r="AD84" s="33" t="str">
        <f>IF(ISBLANK(AC84),"",VLOOKUP(AC84,resource_type!A:C,3,FALSE))</f>
        <v/>
      </c>
      <c r="AE84" s="32"/>
      <c r="AF84" s="33" t="str">
        <f>IF(ISBLANK(AE84),"",VLOOKUP(AE84,resource_type!A:C,3,FALSE))</f>
        <v/>
      </c>
      <c r="AH84" s="32"/>
      <c r="AI84" s="33" t="str">
        <f t="shared" si="1096"/>
        <v/>
      </c>
      <c r="AJ84" s="32"/>
      <c r="AK84" s="33" t="str">
        <f t="shared" si="1097"/>
        <v/>
      </c>
      <c r="AL84" s="32"/>
      <c r="AM84" s="33" t="str">
        <f t="shared" si="1098"/>
        <v/>
      </c>
      <c r="AP84" s="36" t="str">
        <f t="shared" si="1299"/>
        <v/>
      </c>
      <c r="AQ84" s="36" t="str">
        <f t="shared" si="1300"/>
        <v/>
      </c>
      <c r="AT84" s="33" t="str">
        <f t="shared" si="1277"/>
        <v/>
      </c>
      <c r="AU84" s="33" t="str">
        <f t="shared" si="1099"/>
        <v/>
      </c>
      <c r="AV84" s="33" t="str">
        <f t="shared" si="1100"/>
        <v/>
      </c>
      <c r="AW84" s="32"/>
      <c r="AX84" s="33" t="str">
        <f>IF(ISBLANK(AW84),"",VLOOKUP(AW84,role!A:E,2,FALSE))</f>
        <v/>
      </c>
      <c r="AY84" s="33" t="str">
        <f>IF(ISBLANK(AW84),"",VLOOKUP(AW84,role!A:E,3,FALSE))</f>
        <v/>
      </c>
      <c r="AZ84" s="33" t="str">
        <f>IF(ISBLANK(AW84),"",VLOOKUP(AW84,role!A:E,4,FALSE))</f>
        <v/>
      </c>
      <c r="BA84" s="33" t="str">
        <f>IF(ISBLANK(AW84),"",VLOOKUP(AW84,role!A:E,5,FALSE))</f>
        <v/>
      </c>
      <c r="BL84" s="33" t="str">
        <f t="shared" si="1278"/>
        <v/>
      </c>
      <c r="BM84" s="33" t="str">
        <f t="shared" si="1279"/>
        <v/>
      </c>
      <c r="BN84" s="33" t="str">
        <f t="shared" si="1280"/>
        <v/>
      </c>
      <c r="BO84" s="32"/>
      <c r="BP84" s="33" t="str">
        <f>IF(ISBLANK(BO84),"",VLOOKUP(BO84,role!A:E,2,FALSE))</f>
        <v/>
      </c>
      <c r="BQ84" s="33" t="str">
        <f>IF(ISBLANK(BO84),"",VLOOKUP(BO84,role!A:E,3,FALSE))</f>
        <v/>
      </c>
      <c r="BR84" s="33" t="str">
        <f>IF(ISBLANK(BO84),"",VLOOKUP(BO84,role!A:E,4,FALSE))</f>
        <v/>
      </c>
      <c r="BS84" s="33" t="str">
        <f>IF(ISBLANK(BO84),"",VLOOKUP(BO84,role!A:E,5,FALSE))</f>
        <v/>
      </c>
      <c r="CD84" s="33" t="str">
        <f t="shared" si="1101"/>
        <v/>
      </c>
      <c r="CE84" s="33" t="str">
        <f t="shared" si="1102"/>
        <v/>
      </c>
      <c r="CF84" s="33" t="str">
        <f t="shared" si="1103"/>
        <v/>
      </c>
      <c r="CG84" s="32"/>
      <c r="CH84" s="33" t="str">
        <f>IF(ISBLANK(CG84),"",VLOOKUP(CG84,role!A:E,2,FALSE))</f>
        <v/>
      </c>
      <c r="CI84" s="33" t="str">
        <f>IF(ISBLANK(CG84),"",VLOOKUP(CG84,role!A:E,3,FALSE))</f>
        <v/>
      </c>
      <c r="CJ84" s="33" t="str">
        <f>IF(ISBLANK(CG84),"",VLOOKUP(CG84,role!A:E,4,FALSE))</f>
        <v/>
      </c>
      <c r="CK84" s="33" t="str">
        <f>IF(ISBLANK(CG84),"",VLOOKUP(CG84,role!A:E,5,FALSE))</f>
        <v/>
      </c>
      <c r="CR84" s="32"/>
      <c r="CS84" s="32"/>
      <c r="CT84" s="41"/>
      <c r="CU84" s="32"/>
      <c r="CV84" s="33" t="str">
        <f t="shared" si="1104"/>
        <v/>
      </c>
      <c r="CW84" s="33" t="str">
        <f t="shared" si="1105"/>
        <v/>
      </c>
      <c r="CX84" s="33" t="str">
        <f t="shared" si="1106"/>
        <v/>
      </c>
      <c r="CY84" s="32"/>
      <c r="CZ84" s="33" t="str">
        <f>IF(ISBLANK(CY84),"",VLOOKUP(CY84,role!A:E,2,FALSE))</f>
        <v/>
      </c>
      <c r="DA84" s="33" t="str">
        <f>IF(ISBLANK(CY84),"",VLOOKUP(CY84,role!A:E,3,FALSE))</f>
        <v/>
      </c>
      <c r="DB84" s="33" t="str">
        <f>IF(ISBLANK(CY84),"",VLOOKUP(CY84,role!A:E,4,FALSE))</f>
        <v/>
      </c>
      <c r="DC84" s="33" t="str">
        <f>IF(ISBLANK(CY84),"",VLOOKUP(CY84,role!A:E,5,FALSE))</f>
        <v/>
      </c>
      <c r="DJ84" s="32"/>
      <c r="DK84" s="32"/>
      <c r="DL84" s="41"/>
      <c r="DM84" s="32"/>
      <c r="DN84" s="33" t="str">
        <f t="shared" si="1107"/>
        <v/>
      </c>
      <c r="DO84" s="33" t="str">
        <f t="shared" si="1108"/>
        <v/>
      </c>
      <c r="DP84" s="33" t="str">
        <f t="shared" si="1109"/>
        <v/>
      </c>
      <c r="DQ84" s="32"/>
      <c r="DR84" s="33" t="str">
        <f>IF(ISBLANK(DQ84),"",VLOOKUP(DQ84,role!A:E,2,FALSE))</f>
        <v/>
      </c>
      <c r="DS84" s="33" t="str">
        <f>IF(ISBLANK(DQ84),"",VLOOKUP(DQ84,role!A:E,3,FALSE))</f>
        <v/>
      </c>
      <c r="DT84" s="33" t="str">
        <f>IF(ISBLANK(DQ84),"",VLOOKUP(DQ84,role!A:E,4,FALSE))</f>
        <v/>
      </c>
      <c r="DU84" s="33" t="str">
        <f>IF(ISBLANK(DQ84),"",VLOOKUP(DQ84,role!A:E,5,FALSE))</f>
        <v/>
      </c>
      <c r="EB84" s="32"/>
      <c r="EC84" s="32"/>
      <c r="ED84" s="34"/>
      <c r="EE84" s="32"/>
      <c r="EF84" s="32"/>
      <c r="EG84" s="33" t="str">
        <f t="shared" si="1110"/>
        <v/>
      </c>
      <c r="EH84" s="33" t="str">
        <f t="shared" si="1111"/>
        <v/>
      </c>
      <c r="EI84" s="33" t="str">
        <f t="shared" si="1112"/>
        <v/>
      </c>
      <c r="EJ84" s="32"/>
      <c r="EK84" s="33" t="str">
        <f>IF(ISBLANK(EJ84),"",VLOOKUP(EJ84,role!A:E,2,FALSE))</f>
        <v/>
      </c>
      <c r="EL84" s="33" t="str">
        <f>IF(ISBLANK(EJ84),"",VLOOKUP(EJ84,role!A:E,3,FALSE))</f>
        <v/>
      </c>
      <c r="EM84" s="33" t="str">
        <f>IF(ISBLANK(EJ84),"",VLOOKUP(EJ84,role!A:E,4,FALSE))</f>
        <v/>
      </c>
      <c r="EN84" s="33" t="str">
        <f>IF(ISBLANK(EJ84),"",VLOOKUP(EJ84,role!A:E,5,FALSE))</f>
        <v/>
      </c>
      <c r="EU84" s="32"/>
      <c r="EV84" s="32"/>
      <c r="EW84" s="41"/>
      <c r="EX84" s="32"/>
      <c r="EY84" s="33" t="str">
        <f t="shared" si="1113"/>
        <v/>
      </c>
      <c r="EZ84" s="33" t="str">
        <f t="shared" si="1114"/>
        <v/>
      </c>
      <c r="FA84" s="33" t="str">
        <f t="shared" si="1115"/>
        <v/>
      </c>
      <c r="FB84" s="32"/>
      <c r="FC84" s="33" t="str">
        <f>IF(ISBLANK(FB84),"",VLOOKUP(FB84,role!A:E,2,FALSE))</f>
        <v/>
      </c>
      <c r="FD84" s="33" t="str">
        <f>IF(ISBLANK(FB84),"",VLOOKUP(FB84,role!A:E,3,FALSE))</f>
        <v/>
      </c>
      <c r="FE84" s="33" t="str">
        <f>IF(ISBLANK(FB84),"",VLOOKUP(FB84,role!A:E,4,FALSE))</f>
        <v/>
      </c>
      <c r="FF84" s="33" t="str">
        <f>IF(ISBLANK(FB84),"",VLOOKUP(FB84,role!A:E,5,FALSE))</f>
        <v/>
      </c>
      <c r="FM84" s="32"/>
      <c r="FN84" s="32"/>
      <c r="FO84" s="41"/>
      <c r="FP84" s="32"/>
      <c r="FQ84" s="33" t="str">
        <f t="shared" si="1116"/>
        <v/>
      </c>
      <c r="FR84" s="33" t="str">
        <f t="shared" si="1117"/>
        <v/>
      </c>
      <c r="FS84" s="33" t="str">
        <f t="shared" si="1118"/>
        <v/>
      </c>
      <c r="FT84" s="32"/>
      <c r="FU84" s="33" t="str">
        <f>IF(ISBLANK(FT84),"",VLOOKUP(FT84,role!A:E,2,FALSE))</f>
        <v/>
      </c>
      <c r="FV84" s="33" t="str">
        <f>IF(ISBLANK(FT84),"",VLOOKUP(FT84,role!A:E,3,FALSE))</f>
        <v/>
      </c>
      <c r="FW84" s="33" t="str">
        <f>IF(ISBLANK(FT84),"",VLOOKUP(FT84,role!A:E,4,FALSE))</f>
        <v/>
      </c>
      <c r="FX84" s="33" t="str">
        <f>IF(ISBLANK(FT84),"",VLOOKUP(FT84,role!A:E,5,FALSE))</f>
        <v/>
      </c>
      <c r="GE84" s="32"/>
      <c r="GF84" s="32"/>
      <c r="GG84" s="41"/>
      <c r="GH84" s="32"/>
      <c r="GI84" s="33" t="str">
        <f t="shared" si="1119"/>
        <v/>
      </c>
      <c r="GJ84" s="33" t="str">
        <f t="shared" si="1120"/>
        <v/>
      </c>
      <c r="GK84" s="33" t="str">
        <f t="shared" si="1121"/>
        <v/>
      </c>
      <c r="GL84" s="32"/>
      <c r="GM84" s="33" t="str">
        <f>IF(ISBLANK(GL84),"",VLOOKUP(GL84,role!A:E,2,FALSE))</f>
        <v/>
      </c>
      <c r="GN84" s="33" t="str">
        <f>IF(ISBLANK(GL84),"",VLOOKUP(GL84,role!A:E,3,FALSE))</f>
        <v/>
      </c>
      <c r="GO84" s="33" t="str">
        <f>IF(ISBLANK(GL84),"",VLOOKUP(GL84,role!A:E,4,FALSE))</f>
        <v/>
      </c>
      <c r="GP84" s="33" t="str">
        <f>IF(ISBLANK(GL84),"",VLOOKUP(GL84,role!A:E,5,FALSE))</f>
        <v/>
      </c>
      <c r="GW84" s="32"/>
      <c r="GX84" s="32"/>
      <c r="GY84" s="41"/>
      <c r="GZ84" s="32"/>
      <c r="HA84" s="33" t="str">
        <f t="shared" si="1122"/>
        <v/>
      </c>
      <c r="HB84" s="33" t="str">
        <f t="shared" si="1123"/>
        <v/>
      </c>
      <c r="HC84" s="33" t="str">
        <f t="shared" si="1124"/>
        <v/>
      </c>
      <c r="HD84" s="32"/>
      <c r="HE84" s="33" t="str">
        <f>IF(ISBLANK(HD84),"",VLOOKUP(HD84,role!A:E,2,FALSE))</f>
        <v/>
      </c>
      <c r="HF84" s="33" t="str">
        <f>IF(ISBLANK(HD84),"",VLOOKUP(HD84,role!A:E,3,FALSE))</f>
        <v/>
      </c>
      <c r="HG84" s="33" t="str">
        <f>IF(ISBLANK(HD84),"",VLOOKUP(HD84,role!A:E,4,FALSE))</f>
        <v/>
      </c>
      <c r="HH84" s="33" t="str">
        <f>IF(ISBLANK(HD84),"",VLOOKUP(HD84,role!A:E,5,FALSE))</f>
        <v/>
      </c>
      <c r="HO84" s="32"/>
      <c r="HP84" s="32"/>
      <c r="HQ84" s="34"/>
      <c r="HR84" s="32"/>
      <c r="HS84" s="32"/>
      <c r="HT84" s="33" t="str">
        <f t="shared" si="1125"/>
        <v/>
      </c>
      <c r="HU84" s="33" t="str">
        <f t="shared" si="1126"/>
        <v/>
      </c>
      <c r="HV84" s="33" t="str">
        <f t="shared" si="1127"/>
        <v/>
      </c>
      <c r="HW84" s="32"/>
      <c r="HX84" s="33" t="str">
        <f>IF(ISBLANK(HW84),"",VLOOKUP(HW84,role!A:E,2,FALSE))</f>
        <v/>
      </c>
      <c r="HY84" s="33" t="str">
        <f>IF(ISBLANK(HW84),"",VLOOKUP(HW84,role!A:E,3,FALSE))</f>
        <v/>
      </c>
      <c r="HZ84" s="33" t="str">
        <f>IF(ISBLANK(HW84),"",VLOOKUP(HW84,role!A:E,4,FALSE))</f>
        <v/>
      </c>
      <c r="IA84" s="33" t="str">
        <f>IF(ISBLANK(HW84),"",VLOOKUP(HW84,role!A:E,5,FALSE))</f>
        <v/>
      </c>
      <c r="IH84" s="32"/>
      <c r="II84" s="32"/>
      <c r="IJ84" s="41"/>
      <c r="IK84" s="32"/>
      <c r="IL84" s="33" t="str">
        <f t="shared" si="1128"/>
        <v/>
      </c>
      <c r="IM84" s="33" t="str">
        <f t="shared" si="1129"/>
        <v/>
      </c>
      <c r="IN84" s="33" t="str">
        <f t="shared" si="1130"/>
        <v/>
      </c>
      <c r="IO84" s="32"/>
      <c r="IP84" s="33" t="str">
        <f>IF(ISBLANK(IO84),"",VLOOKUP(IO84,role!A:E,2,FALSE))</f>
        <v/>
      </c>
      <c r="IQ84" s="33" t="str">
        <f>IF(ISBLANK(IO84),"",VLOOKUP(IO84,role!A:E,3,FALSE))</f>
        <v/>
      </c>
      <c r="IR84" s="33" t="str">
        <f>IF(ISBLANK(IO84),"",VLOOKUP(IO84,role!A:E,4,FALSE))</f>
        <v/>
      </c>
      <c r="IS84" s="33" t="str">
        <f>IF(ISBLANK(IO84),"",VLOOKUP(IO84,role!A:E,5,FALSE))</f>
        <v/>
      </c>
      <c r="IZ84" s="32"/>
      <c r="JA84" s="32"/>
      <c r="JB84" s="41"/>
      <c r="JC84" s="32"/>
      <c r="JD84" s="33" t="str">
        <f t="shared" si="1131"/>
        <v/>
      </c>
      <c r="JE84" s="33" t="str">
        <f t="shared" si="1132"/>
        <v/>
      </c>
      <c r="JF84" s="33" t="str">
        <f t="shared" si="1133"/>
        <v/>
      </c>
      <c r="JG84" s="32"/>
      <c r="JH84" s="33" t="str">
        <f>IF(ISBLANK(JG84),"",VLOOKUP(JG84,role!A:E,2,FALSE))</f>
        <v/>
      </c>
      <c r="JI84" s="33" t="str">
        <f>IF(ISBLANK(JG84),"",VLOOKUP(JG84,role!A:E,3,FALSE))</f>
        <v/>
      </c>
      <c r="JJ84" s="33" t="str">
        <f>IF(ISBLANK(JG84),"",VLOOKUP(JG84,role!A:E,4,FALSE))</f>
        <v/>
      </c>
      <c r="JK84" s="33" t="str">
        <f>IF(ISBLANK(JG84),"",VLOOKUP(JG84,role!A:E,5,FALSE))</f>
        <v/>
      </c>
      <c r="JR84" s="32"/>
      <c r="JS84" s="32"/>
      <c r="JT84" s="41"/>
      <c r="JU84" s="32"/>
      <c r="JV84" s="33" t="str">
        <f t="shared" si="1134"/>
        <v/>
      </c>
      <c r="JW84" s="33" t="str">
        <f t="shared" si="1135"/>
        <v/>
      </c>
      <c r="JX84" s="33" t="str">
        <f t="shared" si="1136"/>
        <v/>
      </c>
      <c r="JY84" s="32"/>
      <c r="JZ84" s="33" t="str">
        <f>IF(ISBLANK(JY84),"",VLOOKUP(JY84,role!A:E,2,FALSE))</f>
        <v/>
      </c>
      <c r="KA84" s="33" t="str">
        <f>IF(ISBLANK(JY84),"",VLOOKUP(JY84,role!A:E,3,FALSE))</f>
        <v/>
      </c>
      <c r="KB84" s="33" t="str">
        <f>IF(ISBLANK(JY84),"",VLOOKUP(JY84,role!A:E,4,FALSE))</f>
        <v/>
      </c>
      <c r="KC84" s="33" t="str">
        <f>IF(ISBLANK(JY84),"",VLOOKUP(JY84,role!A:E,5,FALSE))</f>
        <v/>
      </c>
      <c r="KJ84" s="32"/>
      <c r="KK84" s="32"/>
      <c r="KL84" s="41"/>
      <c r="KM84" s="32"/>
      <c r="KN84" s="33" t="str">
        <f t="shared" si="1137"/>
        <v/>
      </c>
      <c r="KO84" s="33" t="str">
        <f t="shared" si="1138"/>
        <v/>
      </c>
      <c r="KP84" s="33" t="str">
        <f t="shared" si="1139"/>
        <v/>
      </c>
      <c r="KQ84" s="32"/>
      <c r="KR84" s="33" t="str">
        <f>IF(ISBLANK(KQ84),"",VLOOKUP(KQ84,role!A:E,2,FALSE))</f>
        <v/>
      </c>
      <c r="KS84" s="33" t="str">
        <f>IF(ISBLANK(KQ84),"",VLOOKUP(KQ84,role!A:E,3,FALSE))</f>
        <v/>
      </c>
      <c r="KT84" s="33" t="str">
        <f>IF(ISBLANK(KQ84),"",VLOOKUP(KQ84,role!A:E,4,FALSE))</f>
        <v/>
      </c>
      <c r="KU84" s="33" t="str">
        <f>IF(ISBLANK(KQ84),"",VLOOKUP(KQ84,role!A:E,5,FALSE))</f>
        <v/>
      </c>
      <c r="LB84" s="32"/>
      <c r="LC84" s="32"/>
      <c r="LD84" s="41"/>
      <c r="LE84" s="32"/>
      <c r="LF84" s="33" t="str">
        <f t="shared" si="1140"/>
        <v/>
      </c>
      <c r="LG84" s="33" t="str">
        <f t="shared" si="1141"/>
        <v/>
      </c>
      <c r="LH84" s="33" t="str">
        <f t="shared" si="1142"/>
        <v/>
      </c>
      <c r="LI84" s="32"/>
      <c r="LJ84" s="33" t="str">
        <f>IF(ISBLANK(LI84),"",VLOOKUP(LI84,role!A:E,2,FALSE))</f>
        <v/>
      </c>
      <c r="LK84" s="33" t="str">
        <f>IF(ISBLANK(LI84),"",VLOOKUP(LI84,role!A:E,3,FALSE))</f>
        <v/>
      </c>
      <c r="LL84" s="33" t="str">
        <f>IF(ISBLANK(LI84),"",VLOOKUP(LI84,role!A:E,4,FALSE))</f>
        <v/>
      </c>
      <c r="LM84" s="33" t="str">
        <f>IF(ISBLANK(LI84),"",VLOOKUP(LI84,role!A:E,5,FALSE))</f>
        <v/>
      </c>
      <c r="LT84" s="32"/>
      <c r="LU84" s="32"/>
      <c r="LV84" s="41"/>
      <c r="LW84" s="32"/>
      <c r="LX84" s="33" t="str">
        <f t="shared" si="1143"/>
        <v/>
      </c>
      <c r="LY84" s="33" t="str">
        <f t="shared" si="1144"/>
        <v/>
      </c>
      <c r="LZ84" s="33" t="str">
        <f t="shared" si="1145"/>
        <v/>
      </c>
      <c r="MA84" s="32"/>
      <c r="MB84" s="33" t="str">
        <f>IF(ISBLANK(MA84),"",VLOOKUP(MA84,role!A:E,2,FALSE))</f>
        <v/>
      </c>
      <c r="MC84" s="33" t="str">
        <f>IF(ISBLANK(MA84),"",VLOOKUP(MA84,role!A:E,3,FALSE))</f>
        <v/>
      </c>
      <c r="MD84" s="33" t="str">
        <f>IF(ISBLANK(MA84),"",VLOOKUP(MA84,role!A:E,4,FALSE))</f>
        <v/>
      </c>
      <c r="ME84" s="33" t="str">
        <f>IF(ISBLANK(MA84),"",VLOOKUP(MA84,role!A:E,5,FALSE))</f>
        <v/>
      </c>
      <c r="ML84" s="32"/>
      <c r="MM84" s="32"/>
      <c r="MN84" s="41"/>
      <c r="MO84" s="32"/>
      <c r="MP84" s="33" t="str">
        <f t="shared" si="1146"/>
        <v/>
      </c>
      <c r="MQ84" s="33" t="str">
        <f t="shared" si="1147"/>
        <v/>
      </c>
      <c r="MR84" s="33" t="str">
        <f t="shared" si="1148"/>
        <v/>
      </c>
      <c r="MS84" s="32"/>
      <c r="MT84" s="33" t="str">
        <f>IF(ISBLANK(MS84),"",VLOOKUP(MS84,role!A:E,2,FALSE))</f>
        <v/>
      </c>
      <c r="MU84" s="33" t="str">
        <f>IF(ISBLANK(MS84),"",VLOOKUP(MS84,role!A:E,3,FALSE))</f>
        <v/>
      </c>
      <c r="MV84" s="33" t="str">
        <f>IF(ISBLANK(MS84),"",VLOOKUP(MS84,role!A:E,4,FALSE))</f>
        <v/>
      </c>
      <c r="MW84" s="33" t="str">
        <f>IF(ISBLANK(MS84),"",VLOOKUP(MS84,role!A:E,5,FALSE))</f>
        <v/>
      </c>
      <c r="ND84" s="32"/>
      <c r="NE84" s="32"/>
      <c r="NF84" s="41"/>
      <c r="NG84" s="32"/>
      <c r="NH84" s="33" t="str">
        <f t="shared" si="1149"/>
        <v/>
      </c>
      <c r="NI84" s="33" t="str">
        <f t="shared" si="1150"/>
        <v/>
      </c>
      <c r="NJ84" s="33" t="str">
        <f t="shared" si="1151"/>
        <v/>
      </c>
      <c r="NK84" s="32"/>
      <c r="NL84" s="33" t="str">
        <f>IF(ISBLANK(NK84),"",VLOOKUP(NK84,role!A:E,2,FALSE))</f>
        <v/>
      </c>
      <c r="NM84" s="33" t="str">
        <f>IF(ISBLANK(NK84),"",VLOOKUP(NK84,role!A:E,3,FALSE))</f>
        <v/>
      </c>
      <c r="NN84" s="33" t="str">
        <f>IF(ISBLANK(NK84),"",VLOOKUP(NK84,role!A:E,4,FALSE))</f>
        <v/>
      </c>
      <c r="NO84" s="33" t="str">
        <f>IF(ISBLANK(NK84),"",VLOOKUP(NK84,role!A:E,5,FALSE))</f>
        <v/>
      </c>
      <c r="NV84" s="32"/>
      <c r="NW84" s="32"/>
      <c r="NX84" s="41"/>
      <c r="NY84" s="32"/>
      <c r="NZ84" s="33" t="str">
        <f t="shared" si="1152"/>
        <v/>
      </c>
      <c r="OA84" s="33" t="str">
        <f t="shared" si="1153"/>
        <v/>
      </c>
      <c r="OB84" s="33" t="str">
        <f t="shared" si="1154"/>
        <v/>
      </c>
      <c r="OC84" s="32"/>
      <c r="OD84" s="33" t="str">
        <f>IF(ISBLANK(OC84),"",VLOOKUP(OC84,role!A:E,2,FALSE))</f>
        <v/>
      </c>
      <c r="OE84" s="33" t="str">
        <f>IF(ISBLANK(OC84),"",VLOOKUP(OC84,role!A:E,3,FALSE))</f>
        <v/>
      </c>
      <c r="OF84" s="33" t="str">
        <f>IF(ISBLANK(OC84),"",VLOOKUP(OC84,role!A:E,4,FALSE))</f>
        <v/>
      </c>
      <c r="OG84" s="33" t="str">
        <f>IF(ISBLANK(OC84),"",VLOOKUP(OC84,role!A:E,5,FALSE))</f>
        <v/>
      </c>
      <c r="OR84" s="36" t="str">
        <f t="shared" si="1155"/>
        <v/>
      </c>
      <c r="OS84" s="33" t="str">
        <f t="shared" si="1156"/>
        <v/>
      </c>
      <c r="OT84" s="33" t="str">
        <f t="shared" si="1281"/>
        <v/>
      </c>
      <c r="OU84" s="33" t="str">
        <f t="shared" si="1282"/>
        <v/>
      </c>
      <c r="OV84" s="33" t="str">
        <f t="shared" si="1283"/>
        <v/>
      </c>
      <c r="OW84" s="33" t="str">
        <f t="shared" si="1284"/>
        <v/>
      </c>
      <c r="OY84" s="36" t="str">
        <f t="shared" si="1157"/>
        <v/>
      </c>
      <c r="OZ84" s="33" t="str">
        <f t="shared" si="1158"/>
        <v/>
      </c>
      <c r="PA84" s="33" t="str">
        <f t="shared" si="1159"/>
        <v/>
      </c>
      <c r="PB84" s="33" t="str">
        <f t="shared" si="1160"/>
        <v/>
      </c>
      <c r="PC84" s="33" t="str">
        <f t="shared" si="1161"/>
        <v/>
      </c>
      <c r="PD84" s="33" t="str">
        <f t="shared" si="1162"/>
        <v/>
      </c>
      <c r="PF84" s="36" t="str">
        <f t="shared" si="1163"/>
        <v/>
      </c>
      <c r="PG84" s="33" t="str">
        <f t="shared" si="1164"/>
        <v/>
      </c>
      <c r="PH84" s="33" t="str">
        <f t="shared" si="1165"/>
        <v/>
      </c>
      <c r="PI84" s="33" t="str">
        <f t="shared" si="1166"/>
        <v/>
      </c>
      <c r="PJ84" s="33" t="str">
        <f t="shared" si="1167"/>
        <v/>
      </c>
      <c r="PK84" s="33" t="str">
        <f t="shared" si="1168"/>
        <v/>
      </c>
      <c r="PM84" s="36" t="str">
        <f t="shared" si="1169"/>
        <v/>
      </c>
      <c r="PN84" s="33" t="str">
        <f t="shared" si="1170"/>
        <v/>
      </c>
      <c r="PO84" s="33" t="str">
        <f t="shared" si="1171"/>
        <v/>
      </c>
      <c r="PP84" s="33" t="str">
        <f t="shared" si="1172"/>
        <v/>
      </c>
      <c r="PQ84" s="33" t="str">
        <f t="shared" si="1173"/>
        <v/>
      </c>
      <c r="PR84" s="33" t="str">
        <f t="shared" si="1174"/>
        <v/>
      </c>
      <c r="PT84" s="36" t="str">
        <f t="shared" si="1175"/>
        <v/>
      </c>
      <c r="PU84" s="33" t="str">
        <f t="shared" si="1176"/>
        <v/>
      </c>
      <c r="PV84" s="33" t="str">
        <f t="shared" si="1177"/>
        <v/>
      </c>
      <c r="PW84" s="33" t="str">
        <f t="shared" si="1178"/>
        <v/>
      </c>
      <c r="PX84" s="33" t="str">
        <f t="shared" si="1179"/>
        <v/>
      </c>
      <c r="PY84" s="33" t="str">
        <f t="shared" si="1180"/>
        <v/>
      </c>
      <c r="QB84" s="36" t="str">
        <f t="shared" si="1181"/>
        <v/>
      </c>
      <c r="QC84" s="33" t="str">
        <f t="shared" si="1182"/>
        <v/>
      </c>
      <c r="QD84" s="33" t="str">
        <f t="shared" si="1183"/>
        <v/>
      </c>
      <c r="QE84" s="33" t="str">
        <f t="shared" si="1184"/>
        <v/>
      </c>
      <c r="QF84" s="33" t="str">
        <f t="shared" si="1185"/>
        <v/>
      </c>
      <c r="QG84" s="33" t="str">
        <f t="shared" si="1186"/>
        <v/>
      </c>
      <c r="QI84" s="36" t="str">
        <f t="shared" si="1187"/>
        <v/>
      </c>
      <c r="QJ84" s="33" t="str">
        <f t="shared" si="1188"/>
        <v/>
      </c>
      <c r="QK84" s="33" t="str">
        <f t="shared" si="1189"/>
        <v/>
      </c>
      <c r="QL84" s="33" t="str">
        <f t="shared" si="1190"/>
        <v/>
      </c>
      <c r="QM84" s="33" t="str">
        <f t="shared" si="1191"/>
        <v/>
      </c>
      <c r="QN84" s="33" t="str">
        <f t="shared" si="1192"/>
        <v/>
      </c>
      <c r="QP84" s="36" t="str">
        <f t="shared" si="1193"/>
        <v/>
      </c>
      <c r="QQ84" s="33" t="str">
        <f t="shared" si="1194"/>
        <v/>
      </c>
      <c r="QR84" s="33" t="str">
        <f t="shared" si="1195"/>
        <v/>
      </c>
      <c r="QS84" s="33" t="str">
        <f t="shared" si="1196"/>
        <v/>
      </c>
      <c r="QT84" s="33" t="str">
        <f t="shared" si="1197"/>
        <v/>
      </c>
      <c r="QU84" s="33" t="str">
        <f t="shared" si="1198"/>
        <v/>
      </c>
      <c r="QW84" s="36" t="str">
        <f t="shared" si="1199"/>
        <v/>
      </c>
      <c r="QX84" s="33" t="str">
        <f t="shared" si="1200"/>
        <v/>
      </c>
      <c r="QY84" s="33" t="str">
        <f t="shared" si="1201"/>
        <v/>
      </c>
      <c r="QZ84" s="33" t="str">
        <f t="shared" si="1202"/>
        <v/>
      </c>
      <c r="RA84" s="33" t="str">
        <f t="shared" si="1203"/>
        <v/>
      </c>
      <c r="RB84" s="33" t="str">
        <f t="shared" si="1204"/>
        <v/>
      </c>
      <c r="RD84" s="36" t="str">
        <f t="shared" si="1205"/>
        <v/>
      </c>
      <c r="RE84" s="33" t="str">
        <f t="shared" si="1206"/>
        <v/>
      </c>
      <c r="RF84" s="33" t="str">
        <f t="shared" si="1207"/>
        <v/>
      </c>
      <c r="RG84" s="33" t="str">
        <f t="shared" si="1208"/>
        <v/>
      </c>
      <c r="RH84" s="33" t="str">
        <f t="shared" si="1209"/>
        <v/>
      </c>
      <c r="RI84" s="33" t="str">
        <f t="shared" si="1210"/>
        <v/>
      </c>
      <c r="RM84" s="33" t="str">
        <f t="shared" si="1211"/>
        <v/>
      </c>
      <c r="RO84" s="33" t="str">
        <f t="shared" si="1212"/>
        <v/>
      </c>
      <c r="RQ84" s="33" t="str">
        <f t="shared" si="1213"/>
        <v/>
      </c>
      <c r="RS84" s="33" t="str">
        <f t="shared" si="1213"/>
        <v/>
      </c>
      <c r="RU84" s="33" t="str">
        <f t="shared" ref="RU84" si="1458">IF(ISBLANK(RT84),"","topic")</f>
        <v/>
      </c>
      <c r="RW84" s="33" t="str">
        <f t="shared" ref="RW84" si="1459">IF(ISBLANK(RV84),"","topic")</f>
        <v/>
      </c>
      <c r="RY84" s="33" t="str">
        <f t="shared" ref="RY84" si="1460">IF(ISBLANK(RX84),"","topic")</f>
        <v/>
      </c>
      <c r="SA84" s="33" t="str">
        <f t="shared" ref="SA84" si="1461">IF(ISBLANK(RZ84),"","topic")</f>
        <v/>
      </c>
      <c r="SC84" s="33" t="str">
        <f t="shared" ref="SC84" si="1462">IF(ISBLANK(SB84),"","topic")</f>
        <v/>
      </c>
      <c r="SE84" s="33" t="str">
        <f t="shared" ref="SE84" si="1463">IF(ISBLANK(SD84),"","topic")</f>
        <v/>
      </c>
      <c r="SG84" s="33" t="str">
        <f t="shared" ref="SG84" si="1464">IF(ISBLANK(SF84),"","topic")</f>
        <v/>
      </c>
      <c r="SJ84" s="33" t="str">
        <f t="shared" si="1221"/>
        <v/>
      </c>
      <c r="SL84" s="33" t="str">
        <f t="shared" si="1222"/>
        <v/>
      </c>
      <c r="SN84" s="33" t="str">
        <f t="shared" si="1223"/>
        <v/>
      </c>
      <c r="SP84" s="33" t="str">
        <f t="shared" si="1224"/>
        <v/>
      </c>
      <c r="SR84" s="33" t="str">
        <f t="shared" si="1225"/>
        <v/>
      </c>
      <c r="SU84" s="33" t="str">
        <f t="shared" si="1226"/>
        <v/>
      </c>
      <c r="SW84" s="33" t="str">
        <f t="shared" si="1226"/>
        <v/>
      </c>
      <c r="SY84" s="33" t="str">
        <f t="shared" si="1226"/>
        <v/>
      </c>
      <c r="TA84" s="33" t="str">
        <f t="shared" si="1226"/>
        <v/>
      </c>
      <c r="TC84" s="33" t="str">
        <f t="shared" si="1226"/>
        <v/>
      </c>
      <c r="TF84" s="33" t="str">
        <f t="shared" si="1227"/>
        <v/>
      </c>
      <c r="TH84" s="33" t="str">
        <f t="shared" si="1227"/>
        <v/>
      </c>
      <c r="TJ84" s="33" t="str">
        <f t="shared" ref="TJ84" si="1465">IF(ISBLANK(TI84),"","geographic")</f>
        <v/>
      </c>
      <c r="TL84" s="33" t="str">
        <f t="shared" ref="TL84" si="1466">IF(ISBLANK(TK84),"","geographic")</f>
        <v/>
      </c>
      <c r="TN84" s="33" t="str">
        <f t="shared" ref="TN84" si="1467">IF(ISBLANK(TM84),"","geographic")</f>
        <v/>
      </c>
      <c r="TQ84" s="33" t="str">
        <f t="shared" si="1231"/>
        <v/>
      </c>
      <c r="TS84" s="33" t="str">
        <f t="shared" si="1231"/>
        <v/>
      </c>
      <c r="TU84" s="33" t="str">
        <f t="shared" ref="TU84" si="1468">IF(ISBLANK(TT84),"","temporal")</f>
        <v/>
      </c>
      <c r="TW84" s="33" t="str">
        <f t="shared" ref="TW84" si="1469">IF(ISBLANK(TV84),"","temporal")</f>
        <v/>
      </c>
      <c r="TY84" s="33" t="str">
        <f t="shared" ref="TY84" si="1470">IF(ISBLANK(TX84),"","temporal")</f>
        <v/>
      </c>
      <c r="UA84" s="32"/>
      <c r="UB84" s="33" t="str">
        <f t="shared" si="1235"/>
        <v/>
      </c>
      <c r="UC84" s="33" t="str">
        <f t="shared" si="1236"/>
        <v/>
      </c>
      <c r="UD84" s="32"/>
      <c r="UE84" s="33" t="str">
        <f t="shared" si="1237"/>
        <v/>
      </c>
      <c r="UF84" s="33" t="str">
        <f t="shared" si="1314"/>
        <v/>
      </c>
      <c r="UG84" s="32"/>
      <c r="UH84" s="33" t="str">
        <f t="shared" si="1238"/>
        <v/>
      </c>
      <c r="UI84" s="33" t="str">
        <f t="shared" si="1239"/>
        <v/>
      </c>
      <c r="UJ84" s="32"/>
      <c r="UK84" s="33" t="str">
        <f t="shared" si="1240"/>
        <v/>
      </c>
      <c r="UL84" s="33" t="str">
        <f t="shared" si="1241"/>
        <v/>
      </c>
      <c r="UM84" s="32"/>
      <c r="UN84" s="33" t="str">
        <f t="shared" si="1242"/>
        <v/>
      </c>
      <c r="UO84" s="33" t="str">
        <f t="shared" si="1243"/>
        <v/>
      </c>
      <c r="UR84" s="36" t="str">
        <f t="shared" si="1244"/>
        <v/>
      </c>
      <c r="US84" s="36" t="str">
        <f t="shared" si="1064"/>
        <v/>
      </c>
      <c r="UU84" s="36" t="str">
        <f t="shared" si="1245"/>
        <v/>
      </c>
      <c r="UV84" s="36" t="str">
        <f t="shared" si="1065"/>
        <v/>
      </c>
      <c r="UX84" s="36" t="str">
        <f t="shared" si="1246"/>
        <v/>
      </c>
      <c r="UY84" s="36" t="str">
        <f t="shared" si="1066"/>
        <v/>
      </c>
      <c r="VA84" s="36" t="str">
        <f t="shared" si="1247"/>
        <v/>
      </c>
      <c r="VB84" s="36" t="str">
        <f t="shared" si="1067"/>
        <v/>
      </c>
      <c r="VD84" s="36" t="str">
        <f t="shared" si="1248"/>
        <v/>
      </c>
      <c r="VE84" s="36" t="str">
        <f t="shared" si="1068"/>
        <v/>
      </c>
      <c r="VH84" s="36" t="str">
        <f t="shared" si="1249"/>
        <v/>
      </c>
      <c r="VI84" s="36" t="str">
        <f t="shared" si="1069"/>
        <v/>
      </c>
      <c r="VK84" s="36" t="str">
        <f t="shared" si="1250"/>
        <v/>
      </c>
      <c r="VL84" s="36" t="str">
        <f t="shared" si="1070"/>
        <v/>
      </c>
      <c r="VN84" s="36" t="str">
        <f t="shared" si="1251"/>
        <v/>
      </c>
      <c r="VO84" s="36" t="str">
        <f t="shared" si="1071"/>
        <v/>
      </c>
      <c r="VQ84" s="36" t="str">
        <f t="shared" si="1252"/>
        <v/>
      </c>
      <c r="VR84" s="36" t="str">
        <f t="shared" si="1072"/>
        <v/>
      </c>
      <c r="VT84" s="36" t="str">
        <f t="shared" si="1253"/>
        <v/>
      </c>
      <c r="VU84" s="36" t="str">
        <f t="shared" si="1073"/>
        <v/>
      </c>
      <c r="VY84" s="33" t="str">
        <f t="shared" si="1298"/>
        <v/>
      </c>
      <c r="WB84" s="36" t="str">
        <f t="shared" si="1254"/>
        <v/>
      </c>
      <c r="WC84" s="33" t="str">
        <f t="shared" si="1255"/>
        <v/>
      </c>
      <c r="WD84" s="32"/>
      <c r="WE84" s="32"/>
      <c r="WF84" s="36" t="str">
        <f t="shared" si="1256"/>
        <v/>
      </c>
      <c r="WG84" s="33" t="str">
        <f t="shared" si="1257"/>
        <v/>
      </c>
      <c r="WH84" s="32"/>
      <c r="WI84" s="32"/>
      <c r="WJ84" s="36" t="str">
        <f t="shared" si="1258"/>
        <v/>
      </c>
      <c r="WK84" s="33" t="str">
        <f t="shared" si="1259"/>
        <v/>
      </c>
      <c r="WL84" s="32"/>
      <c r="WM84" s="32"/>
      <c r="WN84" s="36" t="str">
        <f t="shared" si="1260"/>
        <v/>
      </c>
      <c r="WO84" s="33" t="str">
        <f t="shared" si="1261"/>
        <v/>
      </c>
      <c r="WP84" s="33"/>
      <c r="WQ84" s="32"/>
      <c r="WR84" s="36" t="str">
        <f t="shared" si="1262"/>
        <v/>
      </c>
      <c r="WS84" s="33" t="str">
        <f t="shared" si="1263"/>
        <v/>
      </c>
      <c r="WU84" s="33" t="str">
        <f t="shared" si="1074"/>
        <v/>
      </c>
      <c r="WV84" s="33" t="str">
        <f t="shared" si="1075"/>
        <v/>
      </c>
      <c r="WW84" s="33" t="str">
        <f t="shared" si="1076"/>
        <v/>
      </c>
      <c r="WX84" s="33" t="str">
        <f t="shared" si="1077"/>
        <v/>
      </c>
      <c r="WY84" s="33" t="str">
        <f t="shared" si="1078"/>
        <v/>
      </c>
      <c r="WZ84" s="33" t="str">
        <f t="shared" si="1079"/>
        <v/>
      </c>
      <c r="XA84" s="33" t="str">
        <f t="shared" si="1080"/>
        <v/>
      </c>
      <c r="XB84" s="33" t="str">
        <f t="shared" si="1081"/>
        <v/>
      </c>
      <c r="XC84" s="33" t="str">
        <f t="shared" si="1082"/>
        <v/>
      </c>
    </row>
    <row r="85" spans="3:627" x14ac:dyDescent="0.35">
      <c r="C85" s="33" t="str">
        <f t="shared" si="1083"/>
        <v/>
      </c>
      <c r="E85" s="32" t="str">
        <f t="shared" si="1084"/>
        <v/>
      </c>
      <c r="F85" s="33" t="str">
        <f t="shared" si="1085"/>
        <v/>
      </c>
      <c r="G85" s="33" t="str">
        <f t="shared" si="1086"/>
        <v/>
      </c>
      <c r="J85" s="33" t="str">
        <f t="shared" si="1087"/>
        <v/>
      </c>
      <c r="K85" s="33" t="str">
        <f t="shared" si="1088"/>
        <v/>
      </c>
      <c r="L85" s="33" t="str">
        <f t="shared" si="1089"/>
        <v/>
      </c>
      <c r="N85" s="33" t="str">
        <f t="shared" si="1048"/>
        <v/>
      </c>
      <c r="O85" s="33" t="str">
        <f t="shared" si="1049"/>
        <v/>
      </c>
      <c r="Q85" s="33" t="str">
        <f t="shared" si="1090"/>
        <v/>
      </c>
      <c r="R85" s="33" t="str">
        <f t="shared" si="1091"/>
        <v/>
      </c>
      <c r="U85" s="33" t="str">
        <f t="shared" si="1092"/>
        <v/>
      </c>
      <c r="V85" s="33" t="str">
        <f t="shared" si="1093"/>
        <v/>
      </c>
      <c r="X85" s="32"/>
      <c r="Y85" s="33" t="str">
        <f>IF(ISBLANK(X85),"",VLOOKUP(X85,resource_type!A:C,3,FALSE))</f>
        <v/>
      </c>
      <c r="Z85" s="33" t="str">
        <f>IF(ISBLANK(X85),"",VLOOKUP(X85,resource_type!A:C,2,FALSE))</f>
        <v/>
      </c>
      <c r="AA85" s="33" t="str">
        <f t="shared" si="1094"/>
        <v/>
      </c>
      <c r="AB85" s="33" t="str">
        <f t="shared" si="1095"/>
        <v/>
      </c>
      <c r="AC85" s="32"/>
      <c r="AD85" s="33" t="str">
        <f>IF(ISBLANK(AC85),"",VLOOKUP(AC85,resource_type!A:C,3,FALSE))</f>
        <v/>
      </c>
      <c r="AE85" s="32"/>
      <c r="AF85" s="33" t="str">
        <f>IF(ISBLANK(AE85),"",VLOOKUP(AE85,resource_type!A:C,3,FALSE))</f>
        <v/>
      </c>
      <c r="AH85" s="32"/>
      <c r="AI85" s="33" t="str">
        <f t="shared" si="1096"/>
        <v/>
      </c>
      <c r="AJ85" s="32"/>
      <c r="AK85" s="33" t="str">
        <f t="shared" si="1097"/>
        <v/>
      </c>
      <c r="AL85" s="32"/>
      <c r="AM85" s="33" t="str">
        <f t="shared" si="1098"/>
        <v/>
      </c>
      <c r="AP85" s="36" t="str">
        <f t="shared" si="1299"/>
        <v/>
      </c>
      <c r="AQ85" s="36" t="str">
        <f t="shared" si="1300"/>
        <v/>
      </c>
      <c r="AT85" s="33" t="str">
        <f t="shared" si="1277"/>
        <v/>
      </c>
      <c r="AU85" s="33" t="str">
        <f t="shared" si="1099"/>
        <v/>
      </c>
      <c r="AV85" s="33" t="str">
        <f t="shared" si="1100"/>
        <v/>
      </c>
      <c r="AW85" s="32"/>
      <c r="AX85" s="33" t="str">
        <f>IF(ISBLANK(AW85),"",VLOOKUP(AW85,role!A:E,2,FALSE))</f>
        <v/>
      </c>
      <c r="AY85" s="33" t="str">
        <f>IF(ISBLANK(AW85),"",VLOOKUP(AW85,role!A:E,3,FALSE))</f>
        <v/>
      </c>
      <c r="AZ85" s="33" t="str">
        <f>IF(ISBLANK(AW85),"",VLOOKUP(AW85,role!A:E,4,FALSE))</f>
        <v/>
      </c>
      <c r="BA85" s="33" t="str">
        <f>IF(ISBLANK(AW85),"",VLOOKUP(AW85,role!A:E,5,FALSE))</f>
        <v/>
      </c>
      <c r="BL85" s="33" t="str">
        <f t="shared" si="1278"/>
        <v/>
      </c>
      <c r="BM85" s="33" t="str">
        <f t="shared" si="1279"/>
        <v/>
      </c>
      <c r="BN85" s="33" t="str">
        <f t="shared" si="1280"/>
        <v/>
      </c>
      <c r="BO85" s="32"/>
      <c r="BP85" s="33" t="str">
        <f>IF(ISBLANK(BO85),"",VLOOKUP(BO85,role!A:E,2,FALSE))</f>
        <v/>
      </c>
      <c r="BQ85" s="33" t="str">
        <f>IF(ISBLANK(BO85),"",VLOOKUP(BO85,role!A:E,3,FALSE))</f>
        <v/>
      </c>
      <c r="BR85" s="33" t="str">
        <f>IF(ISBLANK(BO85),"",VLOOKUP(BO85,role!A:E,4,FALSE))</f>
        <v/>
      </c>
      <c r="BS85" s="33" t="str">
        <f>IF(ISBLANK(BO85),"",VLOOKUP(BO85,role!A:E,5,FALSE))</f>
        <v/>
      </c>
      <c r="CD85" s="33" t="str">
        <f t="shared" si="1101"/>
        <v/>
      </c>
      <c r="CE85" s="33" t="str">
        <f t="shared" si="1102"/>
        <v/>
      </c>
      <c r="CF85" s="33" t="str">
        <f t="shared" si="1103"/>
        <v/>
      </c>
      <c r="CG85" s="32"/>
      <c r="CH85" s="33" t="str">
        <f>IF(ISBLANK(CG85),"",VLOOKUP(CG85,role!A:E,2,FALSE))</f>
        <v/>
      </c>
      <c r="CI85" s="33" t="str">
        <f>IF(ISBLANK(CG85),"",VLOOKUP(CG85,role!A:E,3,FALSE))</f>
        <v/>
      </c>
      <c r="CJ85" s="33" t="str">
        <f>IF(ISBLANK(CG85),"",VLOOKUP(CG85,role!A:E,4,FALSE))</f>
        <v/>
      </c>
      <c r="CK85" s="33" t="str">
        <f>IF(ISBLANK(CG85),"",VLOOKUP(CG85,role!A:E,5,FALSE))</f>
        <v/>
      </c>
      <c r="CR85" s="32"/>
      <c r="CS85" s="32"/>
      <c r="CT85" s="41"/>
      <c r="CU85" s="32"/>
      <c r="CV85" s="33" t="str">
        <f t="shared" si="1104"/>
        <v/>
      </c>
      <c r="CW85" s="33" t="str">
        <f t="shared" si="1105"/>
        <v/>
      </c>
      <c r="CX85" s="33" t="str">
        <f t="shared" si="1106"/>
        <v/>
      </c>
      <c r="CY85" s="32"/>
      <c r="CZ85" s="33" t="str">
        <f>IF(ISBLANK(CY85),"",VLOOKUP(CY85,role!A:E,2,FALSE))</f>
        <v/>
      </c>
      <c r="DA85" s="33" t="str">
        <f>IF(ISBLANK(CY85),"",VLOOKUP(CY85,role!A:E,3,FALSE))</f>
        <v/>
      </c>
      <c r="DB85" s="33" t="str">
        <f>IF(ISBLANK(CY85),"",VLOOKUP(CY85,role!A:E,4,FALSE))</f>
        <v/>
      </c>
      <c r="DC85" s="33" t="str">
        <f>IF(ISBLANK(CY85),"",VLOOKUP(CY85,role!A:E,5,FALSE))</f>
        <v/>
      </c>
      <c r="DJ85" s="32"/>
      <c r="DK85" s="32"/>
      <c r="DL85" s="41"/>
      <c r="DM85" s="32"/>
      <c r="DN85" s="33" t="str">
        <f t="shared" si="1107"/>
        <v/>
      </c>
      <c r="DO85" s="33" t="str">
        <f t="shared" si="1108"/>
        <v/>
      </c>
      <c r="DP85" s="33" t="str">
        <f t="shared" si="1109"/>
        <v/>
      </c>
      <c r="DQ85" s="32"/>
      <c r="DR85" s="33" t="str">
        <f>IF(ISBLANK(DQ85),"",VLOOKUP(DQ85,role!A:E,2,FALSE))</f>
        <v/>
      </c>
      <c r="DS85" s="33" t="str">
        <f>IF(ISBLANK(DQ85),"",VLOOKUP(DQ85,role!A:E,3,FALSE))</f>
        <v/>
      </c>
      <c r="DT85" s="33" t="str">
        <f>IF(ISBLANK(DQ85),"",VLOOKUP(DQ85,role!A:E,4,FALSE))</f>
        <v/>
      </c>
      <c r="DU85" s="33" t="str">
        <f>IF(ISBLANK(DQ85),"",VLOOKUP(DQ85,role!A:E,5,FALSE))</f>
        <v/>
      </c>
      <c r="EB85" s="32"/>
      <c r="EC85" s="32"/>
      <c r="ED85" s="34"/>
      <c r="EE85" s="32"/>
      <c r="EF85" s="32"/>
      <c r="EG85" s="33" t="str">
        <f t="shared" si="1110"/>
        <v/>
      </c>
      <c r="EH85" s="33" t="str">
        <f t="shared" si="1111"/>
        <v/>
      </c>
      <c r="EI85" s="33" t="str">
        <f t="shared" si="1112"/>
        <v/>
      </c>
      <c r="EJ85" s="32"/>
      <c r="EK85" s="33" t="str">
        <f>IF(ISBLANK(EJ85),"",VLOOKUP(EJ85,role!A:E,2,FALSE))</f>
        <v/>
      </c>
      <c r="EL85" s="33" t="str">
        <f>IF(ISBLANK(EJ85),"",VLOOKUP(EJ85,role!A:E,3,FALSE))</f>
        <v/>
      </c>
      <c r="EM85" s="33" t="str">
        <f>IF(ISBLANK(EJ85),"",VLOOKUP(EJ85,role!A:E,4,FALSE))</f>
        <v/>
      </c>
      <c r="EN85" s="33" t="str">
        <f>IF(ISBLANK(EJ85),"",VLOOKUP(EJ85,role!A:E,5,FALSE))</f>
        <v/>
      </c>
      <c r="EU85" s="32"/>
      <c r="EV85" s="32"/>
      <c r="EW85" s="41"/>
      <c r="EX85" s="32"/>
      <c r="EY85" s="33" t="str">
        <f t="shared" si="1113"/>
        <v/>
      </c>
      <c r="EZ85" s="33" t="str">
        <f t="shared" si="1114"/>
        <v/>
      </c>
      <c r="FA85" s="33" t="str">
        <f t="shared" si="1115"/>
        <v/>
      </c>
      <c r="FB85" s="32"/>
      <c r="FC85" s="33" t="str">
        <f>IF(ISBLANK(FB85),"",VLOOKUP(FB85,role!A:E,2,FALSE))</f>
        <v/>
      </c>
      <c r="FD85" s="33" t="str">
        <f>IF(ISBLANK(FB85),"",VLOOKUP(FB85,role!A:E,3,FALSE))</f>
        <v/>
      </c>
      <c r="FE85" s="33" t="str">
        <f>IF(ISBLANK(FB85),"",VLOOKUP(FB85,role!A:E,4,FALSE))</f>
        <v/>
      </c>
      <c r="FF85" s="33" t="str">
        <f>IF(ISBLANK(FB85),"",VLOOKUP(FB85,role!A:E,5,FALSE))</f>
        <v/>
      </c>
      <c r="FM85" s="32"/>
      <c r="FN85" s="32"/>
      <c r="FO85" s="41"/>
      <c r="FP85" s="32"/>
      <c r="FQ85" s="33" t="str">
        <f t="shared" si="1116"/>
        <v/>
      </c>
      <c r="FR85" s="33" t="str">
        <f t="shared" si="1117"/>
        <v/>
      </c>
      <c r="FS85" s="33" t="str">
        <f t="shared" si="1118"/>
        <v/>
      </c>
      <c r="FT85" s="32"/>
      <c r="FU85" s="33" t="str">
        <f>IF(ISBLANK(FT85),"",VLOOKUP(FT85,role!A:E,2,FALSE))</f>
        <v/>
      </c>
      <c r="FV85" s="33" t="str">
        <f>IF(ISBLANK(FT85),"",VLOOKUP(FT85,role!A:E,3,FALSE))</f>
        <v/>
      </c>
      <c r="FW85" s="33" t="str">
        <f>IF(ISBLANK(FT85),"",VLOOKUP(FT85,role!A:E,4,FALSE))</f>
        <v/>
      </c>
      <c r="FX85" s="33" t="str">
        <f>IF(ISBLANK(FT85),"",VLOOKUP(FT85,role!A:E,5,FALSE))</f>
        <v/>
      </c>
      <c r="GE85" s="32"/>
      <c r="GF85" s="32"/>
      <c r="GG85" s="41"/>
      <c r="GH85" s="32"/>
      <c r="GI85" s="33" t="str">
        <f t="shared" si="1119"/>
        <v/>
      </c>
      <c r="GJ85" s="33" t="str">
        <f t="shared" si="1120"/>
        <v/>
      </c>
      <c r="GK85" s="33" t="str">
        <f t="shared" si="1121"/>
        <v/>
      </c>
      <c r="GL85" s="32"/>
      <c r="GM85" s="33" t="str">
        <f>IF(ISBLANK(GL85),"",VLOOKUP(GL85,role!A:E,2,FALSE))</f>
        <v/>
      </c>
      <c r="GN85" s="33" t="str">
        <f>IF(ISBLANK(GL85),"",VLOOKUP(GL85,role!A:E,3,FALSE))</f>
        <v/>
      </c>
      <c r="GO85" s="33" t="str">
        <f>IF(ISBLANK(GL85),"",VLOOKUP(GL85,role!A:E,4,FALSE))</f>
        <v/>
      </c>
      <c r="GP85" s="33" t="str">
        <f>IF(ISBLANK(GL85),"",VLOOKUP(GL85,role!A:E,5,FALSE))</f>
        <v/>
      </c>
      <c r="GW85" s="32"/>
      <c r="GX85" s="32"/>
      <c r="GY85" s="41"/>
      <c r="GZ85" s="32"/>
      <c r="HA85" s="33" t="str">
        <f t="shared" si="1122"/>
        <v/>
      </c>
      <c r="HB85" s="33" t="str">
        <f t="shared" si="1123"/>
        <v/>
      </c>
      <c r="HC85" s="33" t="str">
        <f t="shared" si="1124"/>
        <v/>
      </c>
      <c r="HD85" s="32"/>
      <c r="HE85" s="33" t="str">
        <f>IF(ISBLANK(HD85),"",VLOOKUP(HD85,role!A:E,2,FALSE))</f>
        <v/>
      </c>
      <c r="HF85" s="33" t="str">
        <f>IF(ISBLANK(HD85),"",VLOOKUP(HD85,role!A:E,3,FALSE))</f>
        <v/>
      </c>
      <c r="HG85" s="33" t="str">
        <f>IF(ISBLANK(HD85),"",VLOOKUP(HD85,role!A:E,4,FALSE))</f>
        <v/>
      </c>
      <c r="HH85" s="33" t="str">
        <f>IF(ISBLANK(HD85),"",VLOOKUP(HD85,role!A:E,5,FALSE))</f>
        <v/>
      </c>
      <c r="HO85" s="32"/>
      <c r="HP85" s="32"/>
      <c r="HQ85" s="34"/>
      <c r="HR85" s="32"/>
      <c r="HS85" s="32"/>
      <c r="HT85" s="33" t="str">
        <f t="shared" si="1125"/>
        <v/>
      </c>
      <c r="HU85" s="33" t="str">
        <f t="shared" si="1126"/>
        <v/>
      </c>
      <c r="HV85" s="33" t="str">
        <f t="shared" si="1127"/>
        <v/>
      </c>
      <c r="HW85" s="32"/>
      <c r="HX85" s="33" t="str">
        <f>IF(ISBLANK(HW85),"",VLOOKUP(HW85,role!A:E,2,FALSE))</f>
        <v/>
      </c>
      <c r="HY85" s="33" t="str">
        <f>IF(ISBLANK(HW85),"",VLOOKUP(HW85,role!A:E,3,FALSE))</f>
        <v/>
      </c>
      <c r="HZ85" s="33" t="str">
        <f>IF(ISBLANK(HW85),"",VLOOKUP(HW85,role!A:E,4,FALSE))</f>
        <v/>
      </c>
      <c r="IA85" s="33" t="str">
        <f>IF(ISBLANK(HW85),"",VLOOKUP(HW85,role!A:E,5,FALSE))</f>
        <v/>
      </c>
      <c r="IH85" s="32"/>
      <c r="II85" s="32"/>
      <c r="IJ85" s="41"/>
      <c r="IK85" s="32"/>
      <c r="IL85" s="33" t="str">
        <f t="shared" si="1128"/>
        <v/>
      </c>
      <c r="IM85" s="33" t="str">
        <f t="shared" si="1129"/>
        <v/>
      </c>
      <c r="IN85" s="33" t="str">
        <f t="shared" si="1130"/>
        <v/>
      </c>
      <c r="IO85" s="32"/>
      <c r="IP85" s="33" t="str">
        <f>IF(ISBLANK(IO85),"",VLOOKUP(IO85,role!A:E,2,FALSE))</f>
        <v/>
      </c>
      <c r="IQ85" s="33" t="str">
        <f>IF(ISBLANK(IO85),"",VLOOKUP(IO85,role!A:E,3,FALSE))</f>
        <v/>
      </c>
      <c r="IR85" s="33" t="str">
        <f>IF(ISBLANK(IO85),"",VLOOKUP(IO85,role!A:E,4,FALSE))</f>
        <v/>
      </c>
      <c r="IS85" s="33" t="str">
        <f>IF(ISBLANK(IO85),"",VLOOKUP(IO85,role!A:E,5,FALSE))</f>
        <v/>
      </c>
      <c r="IZ85" s="32"/>
      <c r="JA85" s="32"/>
      <c r="JB85" s="41"/>
      <c r="JC85" s="32"/>
      <c r="JD85" s="33" t="str">
        <f t="shared" si="1131"/>
        <v/>
      </c>
      <c r="JE85" s="33" t="str">
        <f t="shared" si="1132"/>
        <v/>
      </c>
      <c r="JF85" s="33" t="str">
        <f t="shared" si="1133"/>
        <v/>
      </c>
      <c r="JG85" s="32"/>
      <c r="JH85" s="33" t="str">
        <f>IF(ISBLANK(JG85),"",VLOOKUP(JG85,role!A:E,2,FALSE))</f>
        <v/>
      </c>
      <c r="JI85" s="33" t="str">
        <f>IF(ISBLANK(JG85),"",VLOOKUP(JG85,role!A:E,3,FALSE))</f>
        <v/>
      </c>
      <c r="JJ85" s="33" t="str">
        <f>IF(ISBLANK(JG85),"",VLOOKUP(JG85,role!A:E,4,FALSE))</f>
        <v/>
      </c>
      <c r="JK85" s="33" t="str">
        <f>IF(ISBLANK(JG85),"",VLOOKUP(JG85,role!A:E,5,FALSE))</f>
        <v/>
      </c>
      <c r="JR85" s="32"/>
      <c r="JS85" s="32"/>
      <c r="JT85" s="41"/>
      <c r="JU85" s="32"/>
      <c r="JV85" s="33" t="str">
        <f t="shared" si="1134"/>
        <v/>
      </c>
      <c r="JW85" s="33" t="str">
        <f t="shared" si="1135"/>
        <v/>
      </c>
      <c r="JX85" s="33" t="str">
        <f t="shared" si="1136"/>
        <v/>
      </c>
      <c r="JY85" s="32"/>
      <c r="JZ85" s="33" t="str">
        <f>IF(ISBLANK(JY85),"",VLOOKUP(JY85,role!A:E,2,FALSE))</f>
        <v/>
      </c>
      <c r="KA85" s="33" t="str">
        <f>IF(ISBLANK(JY85),"",VLOOKUP(JY85,role!A:E,3,FALSE))</f>
        <v/>
      </c>
      <c r="KB85" s="33" t="str">
        <f>IF(ISBLANK(JY85),"",VLOOKUP(JY85,role!A:E,4,FALSE))</f>
        <v/>
      </c>
      <c r="KC85" s="33" t="str">
        <f>IF(ISBLANK(JY85),"",VLOOKUP(JY85,role!A:E,5,FALSE))</f>
        <v/>
      </c>
      <c r="KJ85" s="32"/>
      <c r="KK85" s="32"/>
      <c r="KL85" s="41"/>
      <c r="KM85" s="32"/>
      <c r="KN85" s="33" t="str">
        <f t="shared" si="1137"/>
        <v/>
      </c>
      <c r="KO85" s="33" t="str">
        <f t="shared" si="1138"/>
        <v/>
      </c>
      <c r="KP85" s="33" t="str">
        <f t="shared" si="1139"/>
        <v/>
      </c>
      <c r="KQ85" s="32"/>
      <c r="KR85" s="33" t="str">
        <f>IF(ISBLANK(KQ85),"",VLOOKUP(KQ85,role!A:E,2,FALSE))</f>
        <v/>
      </c>
      <c r="KS85" s="33" t="str">
        <f>IF(ISBLANK(KQ85),"",VLOOKUP(KQ85,role!A:E,3,FALSE))</f>
        <v/>
      </c>
      <c r="KT85" s="33" t="str">
        <f>IF(ISBLANK(KQ85),"",VLOOKUP(KQ85,role!A:E,4,FALSE))</f>
        <v/>
      </c>
      <c r="KU85" s="33" t="str">
        <f>IF(ISBLANK(KQ85),"",VLOOKUP(KQ85,role!A:E,5,FALSE))</f>
        <v/>
      </c>
      <c r="LB85" s="32"/>
      <c r="LC85" s="32"/>
      <c r="LD85" s="41"/>
      <c r="LE85" s="32"/>
      <c r="LF85" s="33" t="str">
        <f t="shared" si="1140"/>
        <v/>
      </c>
      <c r="LG85" s="33" t="str">
        <f t="shared" si="1141"/>
        <v/>
      </c>
      <c r="LH85" s="33" t="str">
        <f t="shared" si="1142"/>
        <v/>
      </c>
      <c r="LI85" s="32"/>
      <c r="LJ85" s="33" t="str">
        <f>IF(ISBLANK(LI85),"",VLOOKUP(LI85,role!A:E,2,FALSE))</f>
        <v/>
      </c>
      <c r="LK85" s="33" t="str">
        <f>IF(ISBLANK(LI85),"",VLOOKUP(LI85,role!A:E,3,FALSE))</f>
        <v/>
      </c>
      <c r="LL85" s="33" t="str">
        <f>IF(ISBLANK(LI85),"",VLOOKUP(LI85,role!A:E,4,FALSE))</f>
        <v/>
      </c>
      <c r="LM85" s="33" t="str">
        <f>IF(ISBLANK(LI85),"",VLOOKUP(LI85,role!A:E,5,FALSE))</f>
        <v/>
      </c>
      <c r="LT85" s="32"/>
      <c r="LU85" s="32"/>
      <c r="LV85" s="41"/>
      <c r="LW85" s="32"/>
      <c r="LX85" s="33" t="str">
        <f t="shared" si="1143"/>
        <v/>
      </c>
      <c r="LY85" s="33" t="str">
        <f t="shared" si="1144"/>
        <v/>
      </c>
      <c r="LZ85" s="33" t="str">
        <f t="shared" si="1145"/>
        <v/>
      </c>
      <c r="MA85" s="32"/>
      <c r="MB85" s="33" t="str">
        <f>IF(ISBLANK(MA85),"",VLOOKUP(MA85,role!A:E,2,FALSE))</f>
        <v/>
      </c>
      <c r="MC85" s="33" t="str">
        <f>IF(ISBLANK(MA85),"",VLOOKUP(MA85,role!A:E,3,FALSE))</f>
        <v/>
      </c>
      <c r="MD85" s="33" t="str">
        <f>IF(ISBLANK(MA85),"",VLOOKUP(MA85,role!A:E,4,FALSE))</f>
        <v/>
      </c>
      <c r="ME85" s="33" t="str">
        <f>IF(ISBLANK(MA85),"",VLOOKUP(MA85,role!A:E,5,FALSE))</f>
        <v/>
      </c>
      <c r="ML85" s="32"/>
      <c r="MM85" s="32"/>
      <c r="MN85" s="41"/>
      <c r="MO85" s="32"/>
      <c r="MP85" s="33" t="str">
        <f t="shared" si="1146"/>
        <v/>
      </c>
      <c r="MQ85" s="33" t="str">
        <f t="shared" si="1147"/>
        <v/>
      </c>
      <c r="MR85" s="33" t="str">
        <f t="shared" si="1148"/>
        <v/>
      </c>
      <c r="MS85" s="32"/>
      <c r="MT85" s="33" t="str">
        <f>IF(ISBLANK(MS85),"",VLOOKUP(MS85,role!A:E,2,FALSE))</f>
        <v/>
      </c>
      <c r="MU85" s="33" t="str">
        <f>IF(ISBLANK(MS85),"",VLOOKUP(MS85,role!A:E,3,FALSE))</f>
        <v/>
      </c>
      <c r="MV85" s="33" t="str">
        <f>IF(ISBLANK(MS85),"",VLOOKUP(MS85,role!A:E,4,FALSE))</f>
        <v/>
      </c>
      <c r="MW85" s="33" t="str">
        <f>IF(ISBLANK(MS85),"",VLOOKUP(MS85,role!A:E,5,FALSE))</f>
        <v/>
      </c>
      <c r="ND85" s="32"/>
      <c r="NE85" s="32"/>
      <c r="NF85" s="41"/>
      <c r="NG85" s="32"/>
      <c r="NH85" s="33" t="str">
        <f t="shared" si="1149"/>
        <v/>
      </c>
      <c r="NI85" s="33" t="str">
        <f t="shared" si="1150"/>
        <v/>
      </c>
      <c r="NJ85" s="33" t="str">
        <f t="shared" si="1151"/>
        <v/>
      </c>
      <c r="NK85" s="32"/>
      <c r="NL85" s="33" t="str">
        <f>IF(ISBLANK(NK85),"",VLOOKUP(NK85,role!A:E,2,FALSE))</f>
        <v/>
      </c>
      <c r="NM85" s="33" t="str">
        <f>IF(ISBLANK(NK85),"",VLOOKUP(NK85,role!A:E,3,FALSE))</f>
        <v/>
      </c>
      <c r="NN85" s="33" t="str">
        <f>IF(ISBLANK(NK85),"",VLOOKUP(NK85,role!A:E,4,FALSE))</f>
        <v/>
      </c>
      <c r="NO85" s="33" t="str">
        <f>IF(ISBLANK(NK85),"",VLOOKUP(NK85,role!A:E,5,FALSE))</f>
        <v/>
      </c>
      <c r="NV85" s="32"/>
      <c r="NW85" s="32"/>
      <c r="NX85" s="41"/>
      <c r="NY85" s="32"/>
      <c r="NZ85" s="33" t="str">
        <f t="shared" si="1152"/>
        <v/>
      </c>
      <c r="OA85" s="33" t="str">
        <f t="shared" si="1153"/>
        <v/>
      </c>
      <c r="OB85" s="33" t="str">
        <f t="shared" si="1154"/>
        <v/>
      </c>
      <c r="OC85" s="32"/>
      <c r="OD85" s="33" t="str">
        <f>IF(ISBLANK(OC85),"",VLOOKUP(OC85,role!A:E,2,FALSE))</f>
        <v/>
      </c>
      <c r="OE85" s="33" t="str">
        <f>IF(ISBLANK(OC85),"",VLOOKUP(OC85,role!A:E,3,FALSE))</f>
        <v/>
      </c>
      <c r="OF85" s="33" t="str">
        <f>IF(ISBLANK(OC85),"",VLOOKUP(OC85,role!A:E,4,FALSE))</f>
        <v/>
      </c>
      <c r="OG85" s="33" t="str">
        <f>IF(ISBLANK(OC85),"",VLOOKUP(OC85,role!A:E,5,FALSE))</f>
        <v/>
      </c>
      <c r="OR85" s="36" t="str">
        <f t="shared" si="1155"/>
        <v/>
      </c>
      <c r="OS85" s="33" t="str">
        <f t="shared" si="1156"/>
        <v/>
      </c>
      <c r="OT85" s="33" t="str">
        <f t="shared" si="1281"/>
        <v/>
      </c>
      <c r="OU85" s="33" t="str">
        <f t="shared" si="1282"/>
        <v/>
      </c>
      <c r="OV85" s="33" t="str">
        <f t="shared" si="1283"/>
        <v/>
      </c>
      <c r="OW85" s="33" t="str">
        <f t="shared" si="1284"/>
        <v/>
      </c>
      <c r="OY85" s="36" t="str">
        <f t="shared" si="1157"/>
        <v/>
      </c>
      <c r="OZ85" s="33" t="str">
        <f t="shared" si="1158"/>
        <v/>
      </c>
      <c r="PA85" s="33" t="str">
        <f t="shared" si="1159"/>
        <v/>
      </c>
      <c r="PB85" s="33" t="str">
        <f t="shared" si="1160"/>
        <v/>
      </c>
      <c r="PC85" s="33" t="str">
        <f t="shared" si="1161"/>
        <v/>
      </c>
      <c r="PD85" s="33" t="str">
        <f t="shared" si="1162"/>
        <v/>
      </c>
      <c r="PF85" s="36" t="str">
        <f t="shared" si="1163"/>
        <v/>
      </c>
      <c r="PG85" s="33" t="str">
        <f t="shared" si="1164"/>
        <v/>
      </c>
      <c r="PH85" s="33" t="str">
        <f t="shared" si="1165"/>
        <v/>
      </c>
      <c r="PI85" s="33" t="str">
        <f t="shared" si="1166"/>
        <v/>
      </c>
      <c r="PJ85" s="33" t="str">
        <f t="shared" si="1167"/>
        <v/>
      </c>
      <c r="PK85" s="33" t="str">
        <f t="shared" si="1168"/>
        <v/>
      </c>
      <c r="PM85" s="36" t="str">
        <f t="shared" si="1169"/>
        <v/>
      </c>
      <c r="PN85" s="33" t="str">
        <f t="shared" si="1170"/>
        <v/>
      </c>
      <c r="PO85" s="33" t="str">
        <f t="shared" si="1171"/>
        <v/>
      </c>
      <c r="PP85" s="33" t="str">
        <f t="shared" si="1172"/>
        <v/>
      </c>
      <c r="PQ85" s="33" t="str">
        <f t="shared" si="1173"/>
        <v/>
      </c>
      <c r="PR85" s="33" t="str">
        <f t="shared" si="1174"/>
        <v/>
      </c>
      <c r="PT85" s="36" t="str">
        <f t="shared" si="1175"/>
        <v/>
      </c>
      <c r="PU85" s="33" t="str">
        <f t="shared" si="1176"/>
        <v/>
      </c>
      <c r="PV85" s="33" t="str">
        <f t="shared" si="1177"/>
        <v/>
      </c>
      <c r="PW85" s="33" t="str">
        <f t="shared" si="1178"/>
        <v/>
      </c>
      <c r="PX85" s="33" t="str">
        <f t="shared" si="1179"/>
        <v/>
      </c>
      <c r="PY85" s="33" t="str">
        <f t="shared" si="1180"/>
        <v/>
      </c>
      <c r="QB85" s="36" t="str">
        <f t="shared" si="1181"/>
        <v/>
      </c>
      <c r="QC85" s="33" t="str">
        <f t="shared" si="1182"/>
        <v/>
      </c>
      <c r="QD85" s="33" t="str">
        <f t="shared" si="1183"/>
        <v/>
      </c>
      <c r="QE85" s="33" t="str">
        <f t="shared" si="1184"/>
        <v/>
      </c>
      <c r="QF85" s="33" t="str">
        <f t="shared" si="1185"/>
        <v/>
      </c>
      <c r="QG85" s="33" t="str">
        <f t="shared" si="1186"/>
        <v/>
      </c>
      <c r="QI85" s="36" t="str">
        <f t="shared" si="1187"/>
        <v/>
      </c>
      <c r="QJ85" s="33" t="str">
        <f t="shared" si="1188"/>
        <v/>
      </c>
      <c r="QK85" s="33" t="str">
        <f t="shared" si="1189"/>
        <v/>
      </c>
      <c r="QL85" s="33" t="str">
        <f t="shared" si="1190"/>
        <v/>
      </c>
      <c r="QM85" s="33" t="str">
        <f t="shared" si="1191"/>
        <v/>
      </c>
      <c r="QN85" s="33" t="str">
        <f t="shared" si="1192"/>
        <v/>
      </c>
      <c r="QP85" s="36" t="str">
        <f t="shared" si="1193"/>
        <v/>
      </c>
      <c r="QQ85" s="33" t="str">
        <f t="shared" si="1194"/>
        <v/>
      </c>
      <c r="QR85" s="33" t="str">
        <f t="shared" si="1195"/>
        <v/>
      </c>
      <c r="QS85" s="33" t="str">
        <f t="shared" si="1196"/>
        <v/>
      </c>
      <c r="QT85" s="33" t="str">
        <f t="shared" si="1197"/>
        <v/>
      </c>
      <c r="QU85" s="33" t="str">
        <f t="shared" si="1198"/>
        <v/>
      </c>
      <c r="QW85" s="36" t="str">
        <f t="shared" si="1199"/>
        <v/>
      </c>
      <c r="QX85" s="33" t="str">
        <f t="shared" si="1200"/>
        <v/>
      </c>
      <c r="QY85" s="33" t="str">
        <f t="shared" si="1201"/>
        <v/>
      </c>
      <c r="QZ85" s="33" t="str">
        <f t="shared" si="1202"/>
        <v/>
      </c>
      <c r="RA85" s="33" t="str">
        <f t="shared" si="1203"/>
        <v/>
      </c>
      <c r="RB85" s="33" t="str">
        <f t="shared" si="1204"/>
        <v/>
      </c>
      <c r="RD85" s="36" t="str">
        <f t="shared" si="1205"/>
        <v/>
      </c>
      <c r="RE85" s="33" t="str">
        <f t="shared" si="1206"/>
        <v/>
      </c>
      <c r="RF85" s="33" t="str">
        <f t="shared" si="1207"/>
        <v/>
      </c>
      <c r="RG85" s="33" t="str">
        <f t="shared" si="1208"/>
        <v/>
      </c>
      <c r="RH85" s="33" t="str">
        <f t="shared" si="1209"/>
        <v/>
      </c>
      <c r="RI85" s="33" t="str">
        <f t="shared" si="1210"/>
        <v/>
      </c>
      <c r="RM85" s="33" t="str">
        <f t="shared" si="1211"/>
        <v/>
      </c>
      <c r="RO85" s="33" t="str">
        <f t="shared" si="1212"/>
        <v/>
      </c>
      <c r="RQ85" s="33" t="str">
        <f t="shared" si="1213"/>
        <v/>
      </c>
      <c r="RS85" s="33" t="str">
        <f t="shared" si="1213"/>
        <v/>
      </c>
      <c r="RU85" s="33" t="str">
        <f t="shared" ref="RU85" si="1471">IF(ISBLANK(RT85),"","topic")</f>
        <v/>
      </c>
      <c r="RW85" s="33" t="str">
        <f t="shared" ref="RW85" si="1472">IF(ISBLANK(RV85),"","topic")</f>
        <v/>
      </c>
      <c r="RY85" s="33" t="str">
        <f t="shared" ref="RY85" si="1473">IF(ISBLANK(RX85),"","topic")</f>
        <v/>
      </c>
      <c r="SA85" s="33" t="str">
        <f t="shared" ref="SA85" si="1474">IF(ISBLANK(RZ85),"","topic")</f>
        <v/>
      </c>
      <c r="SC85" s="33" t="str">
        <f t="shared" ref="SC85" si="1475">IF(ISBLANK(SB85),"","topic")</f>
        <v/>
      </c>
      <c r="SE85" s="33" t="str">
        <f t="shared" ref="SE85" si="1476">IF(ISBLANK(SD85),"","topic")</f>
        <v/>
      </c>
      <c r="SG85" s="33" t="str">
        <f t="shared" ref="SG85" si="1477">IF(ISBLANK(SF85),"","topic")</f>
        <v/>
      </c>
      <c r="SJ85" s="33" t="str">
        <f t="shared" si="1221"/>
        <v/>
      </c>
      <c r="SL85" s="33" t="str">
        <f t="shared" si="1222"/>
        <v/>
      </c>
      <c r="SN85" s="33" t="str">
        <f t="shared" si="1223"/>
        <v/>
      </c>
      <c r="SP85" s="33" t="str">
        <f t="shared" si="1224"/>
        <v/>
      </c>
      <c r="SR85" s="33" t="str">
        <f t="shared" si="1225"/>
        <v/>
      </c>
      <c r="SU85" s="33" t="str">
        <f t="shared" si="1226"/>
        <v/>
      </c>
      <c r="SW85" s="33" t="str">
        <f t="shared" si="1226"/>
        <v/>
      </c>
      <c r="SY85" s="33" t="str">
        <f t="shared" si="1226"/>
        <v/>
      </c>
      <c r="TA85" s="33" t="str">
        <f t="shared" si="1226"/>
        <v/>
      </c>
      <c r="TC85" s="33" t="str">
        <f t="shared" si="1226"/>
        <v/>
      </c>
      <c r="TF85" s="33" t="str">
        <f t="shared" si="1227"/>
        <v/>
      </c>
      <c r="TH85" s="33" t="str">
        <f t="shared" si="1227"/>
        <v/>
      </c>
      <c r="TJ85" s="33" t="str">
        <f t="shared" ref="TJ85" si="1478">IF(ISBLANK(TI85),"","geographic")</f>
        <v/>
      </c>
      <c r="TL85" s="33" t="str">
        <f t="shared" ref="TL85" si="1479">IF(ISBLANK(TK85),"","geographic")</f>
        <v/>
      </c>
      <c r="TN85" s="33" t="str">
        <f t="shared" ref="TN85" si="1480">IF(ISBLANK(TM85),"","geographic")</f>
        <v/>
      </c>
      <c r="TQ85" s="33" t="str">
        <f t="shared" si="1231"/>
        <v/>
      </c>
      <c r="TS85" s="33" t="str">
        <f t="shared" si="1231"/>
        <v/>
      </c>
      <c r="TU85" s="33" t="str">
        <f t="shared" ref="TU85" si="1481">IF(ISBLANK(TT85),"","temporal")</f>
        <v/>
      </c>
      <c r="TW85" s="33" t="str">
        <f t="shared" ref="TW85" si="1482">IF(ISBLANK(TV85),"","temporal")</f>
        <v/>
      </c>
      <c r="TY85" s="33" t="str">
        <f t="shared" ref="TY85" si="1483">IF(ISBLANK(TX85),"","temporal")</f>
        <v/>
      </c>
      <c r="UA85" s="32"/>
      <c r="UB85" s="33" t="str">
        <f t="shared" si="1235"/>
        <v/>
      </c>
      <c r="UC85" s="33" t="str">
        <f t="shared" si="1236"/>
        <v/>
      </c>
      <c r="UD85" s="32"/>
      <c r="UE85" s="33" t="str">
        <f t="shared" si="1237"/>
        <v/>
      </c>
      <c r="UF85" s="33" t="str">
        <f t="shared" si="1314"/>
        <v/>
      </c>
      <c r="UG85" s="32"/>
      <c r="UH85" s="33" t="str">
        <f t="shared" si="1238"/>
        <v/>
      </c>
      <c r="UI85" s="33" t="str">
        <f t="shared" si="1239"/>
        <v/>
      </c>
      <c r="UJ85" s="32"/>
      <c r="UK85" s="33" t="str">
        <f t="shared" si="1240"/>
        <v/>
      </c>
      <c r="UL85" s="33" t="str">
        <f t="shared" si="1241"/>
        <v/>
      </c>
      <c r="UM85" s="32"/>
      <c r="UN85" s="33" t="str">
        <f t="shared" si="1242"/>
        <v/>
      </c>
      <c r="UO85" s="33" t="str">
        <f t="shared" si="1243"/>
        <v/>
      </c>
      <c r="UR85" s="36" t="str">
        <f t="shared" si="1244"/>
        <v/>
      </c>
      <c r="US85" s="36" t="str">
        <f t="shared" si="1064"/>
        <v/>
      </c>
      <c r="UU85" s="36" t="str">
        <f t="shared" si="1245"/>
        <v/>
      </c>
      <c r="UV85" s="36" t="str">
        <f t="shared" si="1065"/>
        <v/>
      </c>
      <c r="UX85" s="36" t="str">
        <f t="shared" si="1246"/>
        <v/>
      </c>
      <c r="UY85" s="36" t="str">
        <f t="shared" si="1066"/>
        <v/>
      </c>
      <c r="VA85" s="36" t="str">
        <f t="shared" si="1247"/>
        <v/>
      </c>
      <c r="VB85" s="36" t="str">
        <f t="shared" si="1067"/>
        <v/>
      </c>
      <c r="VD85" s="36" t="str">
        <f t="shared" si="1248"/>
        <v/>
      </c>
      <c r="VE85" s="36" t="str">
        <f t="shared" si="1068"/>
        <v/>
      </c>
      <c r="VH85" s="36" t="str">
        <f t="shared" si="1249"/>
        <v/>
      </c>
      <c r="VI85" s="36" t="str">
        <f t="shared" si="1069"/>
        <v/>
      </c>
      <c r="VK85" s="36" t="str">
        <f t="shared" si="1250"/>
        <v/>
      </c>
      <c r="VL85" s="36" t="str">
        <f t="shared" si="1070"/>
        <v/>
      </c>
      <c r="VN85" s="36" t="str">
        <f t="shared" si="1251"/>
        <v/>
      </c>
      <c r="VO85" s="36" t="str">
        <f t="shared" si="1071"/>
        <v/>
      </c>
      <c r="VQ85" s="36" t="str">
        <f t="shared" si="1252"/>
        <v/>
      </c>
      <c r="VR85" s="36" t="str">
        <f t="shared" si="1072"/>
        <v/>
      </c>
      <c r="VT85" s="36" t="str">
        <f t="shared" si="1253"/>
        <v/>
      </c>
      <c r="VU85" s="36" t="str">
        <f t="shared" si="1073"/>
        <v/>
      </c>
      <c r="VY85" s="33" t="str">
        <f t="shared" si="1298"/>
        <v/>
      </c>
      <c r="WB85" s="36" t="str">
        <f t="shared" si="1254"/>
        <v/>
      </c>
      <c r="WC85" s="33" t="str">
        <f t="shared" si="1255"/>
        <v/>
      </c>
      <c r="WD85" s="32"/>
      <c r="WE85" s="32"/>
      <c r="WF85" s="36" t="str">
        <f t="shared" si="1256"/>
        <v/>
      </c>
      <c r="WG85" s="33" t="str">
        <f t="shared" si="1257"/>
        <v/>
      </c>
      <c r="WH85" s="32"/>
      <c r="WI85" s="32"/>
      <c r="WJ85" s="36" t="str">
        <f t="shared" si="1258"/>
        <v/>
      </c>
      <c r="WK85" s="33" t="str">
        <f t="shared" si="1259"/>
        <v/>
      </c>
      <c r="WL85" s="32"/>
      <c r="WM85" s="32"/>
      <c r="WN85" s="36" t="str">
        <f t="shared" si="1260"/>
        <v/>
      </c>
      <c r="WO85" s="33" t="str">
        <f t="shared" si="1261"/>
        <v/>
      </c>
      <c r="WP85" s="33"/>
      <c r="WQ85" s="32"/>
      <c r="WR85" s="36" t="str">
        <f t="shared" si="1262"/>
        <v/>
      </c>
      <c r="WS85" s="33" t="str">
        <f t="shared" si="1263"/>
        <v/>
      </c>
      <c r="WU85" s="33" t="str">
        <f t="shared" si="1074"/>
        <v/>
      </c>
      <c r="WV85" s="33" t="str">
        <f t="shared" si="1075"/>
        <v/>
      </c>
      <c r="WW85" s="33" t="str">
        <f t="shared" si="1076"/>
        <v/>
      </c>
      <c r="WX85" s="33" t="str">
        <f t="shared" si="1077"/>
        <v/>
      </c>
      <c r="WY85" s="33" t="str">
        <f t="shared" si="1078"/>
        <v/>
      </c>
      <c r="WZ85" s="33" t="str">
        <f t="shared" si="1079"/>
        <v/>
      </c>
      <c r="XA85" s="33" t="str">
        <f t="shared" si="1080"/>
        <v/>
      </c>
      <c r="XB85" s="33" t="str">
        <f t="shared" si="1081"/>
        <v/>
      </c>
      <c r="XC85" s="33" t="str">
        <f t="shared" si="1082"/>
        <v/>
      </c>
    </row>
    <row r="86" spans="3:627" x14ac:dyDescent="0.35">
      <c r="C86" s="33" t="str">
        <f t="shared" si="1083"/>
        <v/>
      </c>
      <c r="E86" s="32" t="str">
        <f t="shared" si="1084"/>
        <v/>
      </c>
      <c r="F86" s="33" t="str">
        <f t="shared" si="1085"/>
        <v/>
      </c>
      <c r="G86" s="33" t="str">
        <f t="shared" si="1086"/>
        <v/>
      </c>
      <c r="J86" s="33" t="str">
        <f t="shared" si="1087"/>
        <v/>
      </c>
      <c r="K86" s="33" t="str">
        <f t="shared" si="1088"/>
        <v/>
      </c>
      <c r="L86" s="33" t="str">
        <f t="shared" si="1089"/>
        <v/>
      </c>
      <c r="N86" s="33" t="str">
        <f t="shared" si="1048"/>
        <v/>
      </c>
      <c r="O86" s="33" t="str">
        <f t="shared" si="1049"/>
        <v/>
      </c>
      <c r="Q86" s="33" t="str">
        <f t="shared" si="1090"/>
        <v/>
      </c>
      <c r="R86" s="33" t="str">
        <f t="shared" si="1091"/>
        <v/>
      </c>
      <c r="U86" s="33" t="str">
        <f t="shared" si="1092"/>
        <v/>
      </c>
      <c r="V86" s="33" t="str">
        <f t="shared" si="1093"/>
        <v/>
      </c>
      <c r="X86" s="32"/>
      <c r="Y86" s="33" t="str">
        <f>IF(ISBLANK(X86),"",VLOOKUP(X86,resource_type!A:C,3,FALSE))</f>
        <v/>
      </c>
      <c r="Z86" s="33" t="str">
        <f>IF(ISBLANK(X86),"",VLOOKUP(X86,resource_type!A:C,2,FALSE))</f>
        <v/>
      </c>
      <c r="AA86" s="33" t="str">
        <f t="shared" si="1094"/>
        <v/>
      </c>
      <c r="AB86" s="33" t="str">
        <f t="shared" si="1095"/>
        <v/>
      </c>
      <c r="AC86" s="32"/>
      <c r="AD86" s="33" t="str">
        <f>IF(ISBLANK(AC86),"",VLOOKUP(AC86,resource_type!A:C,3,FALSE))</f>
        <v/>
      </c>
      <c r="AE86" s="32"/>
      <c r="AF86" s="33" t="str">
        <f>IF(ISBLANK(AE86),"",VLOOKUP(AE86,resource_type!A:C,3,FALSE))</f>
        <v/>
      </c>
      <c r="AH86" s="32"/>
      <c r="AI86" s="33" t="str">
        <f t="shared" si="1096"/>
        <v/>
      </c>
      <c r="AJ86" s="32"/>
      <c r="AK86" s="33" t="str">
        <f t="shared" si="1097"/>
        <v/>
      </c>
      <c r="AL86" s="32"/>
      <c r="AM86" s="33" t="str">
        <f t="shared" si="1098"/>
        <v/>
      </c>
      <c r="AP86" s="36" t="str">
        <f t="shared" si="1299"/>
        <v/>
      </c>
      <c r="AQ86" s="36" t="str">
        <f t="shared" si="1300"/>
        <v/>
      </c>
      <c r="AT86" s="33" t="str">
        <f t="shared" si="1277"/>
        <v/>
      </c>
      <c r="AU86" s="33" t="str">
        <f t="shared" si="1099"/>
        <v/>
      </c>
      <c r="AV86" s="33" t="str">
        <f t="shared" si="1100"/>
        <v/>
      </c>
      <c r="AW86" s="32"/>
      <c r="AX86" s="33" t="str">
        <f>IF(ISBLANK(AW86),"",VLOOKUP(AW86,role!A:E,2,FALSE))</f>
        <v/>
      </c>
      <c r="AY86" s="33" t="str">
        <f>IF(ISBLANK(AW86),"",VLOOKUP(AW86,role!A:E,3,FALSE))</f>
        <v/>
      </c>
      <c r="AZ86" s="33" t="str">
        <f>IF(ISBLANK(AW86),"",VLOOKUP(AW86,role!A:E,4,FALSE))</f>
        <v/>
      </c>
      <c r="BA86" s="33" t="str">
        <f>IF(ISBLANK(AW86),"",VLOOKUP(AW86,role!A:E,5,FALSE))</f>
        <v/>
      </c>
      <c r="BL86" s="33" t="str">
        <f t="shared" si="1278"/>
        <v/>
      </c>
      <c r="BM86" s="33" t="str">
        <f t="shared" si="1279"/>
        <v/>
      </c>
      <c r="BN86" s="33" t="str">
        <f t="shared" si="1280"/>
        <v/>
      </c>
      <c r="BO86" s="32"/>
      <c r="BP86" s="33" t="str">
        <f>IF(ISBLANK(BO86),"",VLOOKUP(BO86,role!A:E,2,FALSE))</f>
        <v/>
      </c>
      <c r="BQ86" s="33" t="str">
        <f>IF(ISBLANK(BO86),"",VLOOKUP(BO86,role!A:E,3,FALSE))</f>
        <v/>
      </c>
      <c r="BR86" s="33" t="str">
        <f>IF(ISBLANK(BO86),"",VLOOKUP(BO86,role!A:E,4,FALSE))</f>
        <v/>
      </c>
      <c r="BS86" s="33" t="str">
        <f>IF(ISBLANK(BO86),"",VLOOKUP(BO86,role!A:E,5,FALSE))</f>
        <v/>
      </c>
      <c r="CD86" s="33" t="str">
        <f t="shared" si="1101"/>
        <v/>
      </c>
      <c r="CE86" s="33" t="str">
        <f t="shared" si="1102"/>
        <v/>
      </c>
      <c r="CF86" s="33" t="str">
        <f t="shared" si="1103"/>
        <v/>
      </c>
      <c r="CG86" s="32"/>
      <c r="CH86" s="33" t="str">
        <f>IF(ISBLANK(CG86),"",VLOOKUP(CG86,role!A:E,2,FALSE))</f>
        <v/>
      </c>
      <c r="CI86" s="33" t="str">
        <f>IF(ISBLANK(CG86),"",VLOOKUP(CG86,role!A:E,3,FALSE))</f>
        <v/>
      </c>
      <c r="CJ86" s="33" t="str">
        <f>IF(ISBLANK(CG86),"",VLOOKUP(CG86,role!A:E,4,FALSE))</f>
        <v/>
      </c>
      <c r="CK86" s="33" t="str">
        <f>IF(ISBLANK(CG86),"",VLOOKUP(CG86,role!A:E,5,FALSE))</f>
        <v/>
      </c>
      <c r="CR86" s="32"/>
      <c r="CS86" s="32"/>
      <c r="CT86" s="41"/>
      <c r="CU86" s="32"/>
      <c r="CV86" s="33" t="str">
        <f t="shared" si="1104"/>
        <v/>
      </c>
      <c r="CW86" s="33" t="str">
        <f t="shared" si="1105"/>
        <v/>
      </c>
      <c r="CX86" s="33" t="str">
        <f t="shared" si="1106"/>
        <v/>
      </c>
      <c r="CY86" s="32"/>
      <c r="CZ86" s="33" t="str">
        <f>IF(ISBLANK(CY86),"",VLOOKUP(CY86,role!A:E,2,FALSE))</f>
        <v/>
      </c>
      <c r="DA86" s="33" t="str">
        <f>IF(ISBLANK(CY86),"",VLOOKUP(CY86,role!A:E,3,FALSE))</f>
        <v/>
      </c>
      <c r="DB86" s="33" t="str">
        <f>IF(ISBLANK(CY86),"",VLOOKUP(CY86,role!A:E,4,FALSE))</f>
        <v/>
      </c>
      <c r="DC86" s="33" t="str">
        <f>IF(ISBLANK(CY86),"",VLOOKUP(CY86,role!A:E,5,FALSE))</f>
        <v/>
      </c>
      <c r="DJ86" s="32"/>
      <c r="DK86" s="32"/>
      <c r="DL86" s="41"/>
      <c r="DM86" s="32"/>
      <c r="DN86" s="33" t="str">
        <f t="shared" si="1107"/>
        <v/>
      </c>
      <c r="DO86" s="33" t="str">
        <f t="shared" si="1108"/>
        <v/>
      </c>
      <c r="DP86" s="33" t="str">
        <f t="shared" si="1109"/>
        <v/>
      </c>
      <c r="DQ86" s="32"/>
      <c r="DR86" s="33" t="str">
        <f>IF(ISBLANK(DQ86),"",VLOOKUP(DQ86,role!A:E,2,FALSE))</f>
        <v/>
      </c>
      <c r="DS86" s="33" t="str">
        <f>IF(ISBLANK(DQ86),"",VLOOKUP(DQ86,role!A:E,3,FALSE))</f>
        <v/>
      </c>
      <c r="DT86" s="33" t="str">
        <f>IF(ISBLANK(DQ86),"",VLOOKUP(DQ86,role!A:E,4,FALSE))</f>
        <v/>
      </c>
      <c r="DU86" s="33" t="str">
        <f>IF(ISBLANK(DQ86),"",VLOOKUP(DQ86,role!A:E,5,FALSE))</f>
        <v/>
      </c>
      <c r="EB86" s="32"/>
      <c r="EC86" s="32"/>
      <c r="ED86" s="34"/>
      <c r="EE86" s="32"/>
      <c r="EF86" s="32"/>
      <c r="EG86" s="33" t="str">
        <f t="shared" si="1110"/>
        <v/>
      </c>
      <c r="EH86" s="33" t="str">
        <f t="shared" si="1111"/>
        <v/>
      </c>
      <c r="EI86" s="33" t="str">
        <f t="shared" si="1112"/>
        <v/>
      </c>
      <c r="EJ86" s="32"/>
      <c r="EK86" s="33" t="str">
        <f>IF(ISBLANK(EJ86),"",VLOOKUP(EJ86,role!A:E,2,FALSE))</f>
        <v/>
      </c>
      <c r="EL86" s="33" t="str">
        <f>IF(ISBLANK(EJ86),"",VLOOKUP(EJ86,role!A:E,3,FALSE))</f>
        <v/>
      </c>
      <c r="EM86" s="33" t="str">
        <f>IF(ISBLANK(EJ86),"",VLOOKUP(EJ86,role!A:E,4,FALSE))</f>
        <v/>
      </c>
      <c r="EN86" s="33" t="str">
        <f>IF(ISBLANK(EJ86),"",VLOOKUP(EJ86,role!A:E,5,FALSE))</f>
        <v/>
      </c>
      <c r="EU86" s="32"/>
      <c r="EV86" s="32"/>
      <c r="EW86" s="41"/>
      <c r="EX86" s="32"/>
      <c r="EY86" s="33" t="str">
        <f t="shared" si="1113"/>
        <v/>
      </c>
      <c r="EZ86" s="33" t="str">
        <f t="shared" si="1114"/>
        <v/>
      </c>
      <c r="FA86" s="33" t="str">
        <f t="shared" si="1115"/>
        <v/>
      </c>
      <c r="FB86" s="32"/>
      <c r="FC86" s="33" t="str">
        <f>IF(ISBLANK(FB86),"",VLOOKUP(FB86,role!A:E,2,FALSE))</f>
        <v/>
      </c>
      <c r="FD86" s="33" t="str">
        <f>IF(ISBLANK(FB86),"",VLOOKUP(FB86,role!A:E,3,FALSE))</f>
        <v/>
      </c>
      <c r="FE86" s="33" t="str">
        <f>IF(ISBLANK(FB86),"",VLOOKUP(FB86,role!A:E,4,FALSE))</f>
        <v/>
      </c>
      <c r="FF86" s="33" t="str">
        <f>IF(ISBLANK(FB86),"",VLOOKUP(FB86,role!A:E,5,FALSE))</f>
        <v/>
      </c>
      <c r="FM86" s="32"/>
      <c r="FN86" s="32"/>
      <c r="FO86" s="41"/>
      <c r="FP86" s="32"/>
      <c r="FQ86" s="33" t="str">
        <f t="shared" si="1116"/>
        <v/>
      </c>
      <c r="FR86" s="33" t="str">
        <f t="shared" si="1117"/>
        <v/>
      </c>
      <c r="FS86" s="33" t="str">
        <f t="shared" si="1118"/>
        <v/>
      </c>
      <c r="FT86" s="32"/>
      <c r="FU86" s="33" t="str">
        <f>IF(ISBLANK(FT86),"",VLOOKUP(FT86,role!A:E,2,FALSE))</f>
        <v/>
      </c>
      <c r="FV86" s="33" t="str">
        <f>IF(ISBLANK(FT86),"",VLOOKUP(FT86,role!A:E,3,FALSE))</f>
        <v/>
      </c>
      <c r="FW86" s="33" t="str">
        <f>IF(ISBLANK(FT86),"",VLOOKUP(FT86,role!A:E,4,FALSE))</f>
        <v/>
      </c>
      <c r="FX86" s="33" t="str">
        <f>IF(ISBLANK(FT86),"",VLOOKUP(FT86,role!A:E,5,FALSE))</f>
        <v/>
      </c>
      <c r="GE86" s="32"/>
      <c r="GF86" s="32"/>
      <c r="GG86" s="41"/>
      <c r="GH86" s="32"/>
      <c r="GI86" s="33" t="str">
        <f t="shared" si="1119"/>
        <v/>
      </c>
      <c r="GJ86" s="33" t="str">
        <f t="shared" si="1120"/>
        <v/>
      </c>
      <c r="GK86" s="33" t="str">
        <f t="shared" si="1121"/>
        <v/>
      </c>
      <c r="GL86" s="32"/>
      <c r="GM86" s="33" t="str">
        <f>IF(ISBLANK(GL86),"",VLOOKUP(GL86,role!A:E,2,FALSE))</f>
        <v/>
      </c>
      <c r="GN86" s="33" t="str">
        <f>IF(ISBLANK(GL86),"",VLOOKUP(GL86,role!A:E,3,FALSE))</f>
        <v/>
      </c>
      <c r="GO86" s="33" t="str">
        <f>IF(ISBLANK(GL86),"",VLOOKUP(GL86,role!A:E,4,FALSE))</f>
        <v/>
      </c>
      <c r="GP86" s="33" t="str">
        <f>IF(ISBLANK(GL86),"",VLOOKUP(GL86,role!A:E,5,FALSE))</f>
        <v/>
      </c>
      <c r="GW86" s="32"/>
      <c r="GX86" s="32"/>
      <c r="GY86" s="41"/>
      <c r="GZ86" s="32"/>
      <c r="HA86" s="33" t="str">
        <f t="shared" si="1122"/>
        <v/>
      </c>
      <c r="HB86" s="33" t="str">
        <f t="shared" si="1123"/>
        <v/>
      </c>
      <c r="HC86" s="33" t="str">
        <f t="shared" si="1124"/>
        <v/>
      </c>
      <c r="HD86" s="32"/>
      <c r="HE86" s="33" t="str">
        <f>IF(ISBLANK(HD86),"",VLOOKUP(HD86,role!A:E,2,FALSE))</f>
        <v/>
      </c>
      <c r="HF86" s="33" t="str">
        <f>IF(ISBLANK(HD86),"",VLOOKUP(HD86,role!A:E,3,FALSE))</f>
        <v/>
      </c>
      <c r="HG86" s="33" t="str">
        <f>IF(ISBLANK(HD86),"",VLOOKUP(HD86,role!A:E,4,FALSE))</f>
        <v/>
      </c>
      <c r="HH86" s="33" t="str">
        <f>IF(ISBLANK(HD86),"",VLOOKUP(HD86,role!A:E,5,FALSE))</f>
        <v/>
      </c>
      <c r="HO86" s="32"/>
      <c r="HP86" s="32"/>
      <c r="HQ86" s="34"/>
      <c r="HR86" s="32"/>
      <c r="HS86" s="32"/>
      <c r="HT86" s="33" t="str">
        <f t="shared" si="1125"/>
        <v/>
      </c>
      <c r="HU86" s="33" t="str">
        <f t="shared" si="1126"/>
        <v/>
      </c>
      <c r="HV86" s="33" t="str">
        <f t="shared" si="1127"/>
        <v/>
      </c>
      <c r="HW86" s="32"/>
      <c r="HX86" s="33" t="str">
        <f>IF(ISBLANK(HW86),"",VLOOKUP(HW86,role!A:E,2,FALSE))</f>
        <v/>
      </c>
      <c r="HY86" s="33" t="str">
        <f>IF(ISBLANK(HW86),"",VLOOKUP(HW86,role!A:E,3,FALSE))</f>
        <v/>
      </c>
      <c r="HZ86" s="33" t="str">
        <f>IF(ISBLANK(HW86),"",VLOOKUP(HW86,role!A:E,4,FALSE))</f>
        <v/>
      </c>
      <c r="IA86" s="33" t="str">
        <f>IF(ISBLANK(HW86),"",VLOOKUP(HW86,role!A:E,5,FALSE))</f>
        <v/>
      </c>
      <c r="IH86" s="32"/>
      <c r="II86" s="32"/>
      <c r="IJ86" s="41"/>
      <c r="IK86" s="32"/>
      <c r="IL86" s="33" t="str">
        <f t="shared" si="1128"/>
        <v/>
      </c>
      <c r="IM86" s="33" t="str">
        <f t="shared" si="1129"/>
        <v/>
      </c>
      <c r="IN86" s="33" t="str">
        <f t="shared" si="1130"/>
        <v/>
      </c>
      <c r="IO86" s="32"/>
      <c r="IP86" s="33" t="str">
        <f>IF(ISBLANK(IO86),"",VLOOKUP(IO86,role!A:E,2,FALSE))</f>
        <v/>
      </c>
      <c r="IQ86" s="33" t="str">
        <f>IF(ISBLANK(IO86),"",VLOOKUP(IO86,role!A:E,3,FALSE))</f>
        <v/>
      </c>
      <c r="IR86" s="33" t="str">
        <f>IF(ISBLANK(IO86),"",VLOOKUP(IO86,role!A:E,4,FALSE))</f>
        <v/>
      </c>
      <c r="IS86" s="33" t="str">
        <f>IF(ISBLANK(IO86),"",VLOOKUP(IO86,role!A:E,5,FALSE))</f>
        <v/>
      </c>
      <c r="IZ86" s="32"/>
      <c r="JA86" s="32"/>
      <c r="JB86" s="41"/>
      <c r="JC86" s="32"/>
      <c r="JD86" s="33" t="str">
        <f t="shared" si="1131"/>
        <v/>
      </c>
      <c r="JE86" s="33" t="str">
        <f t="shared" si="1132"/>
        <v/>
      </c>
      <c r="JF86" s="33" t="str">
        <f t="shared" si="1133"/>
        <v/>
      </c>
      <c r="JG86" s="32"/>
      <c r="JH86" s="33" t="str">
        <f>IF(ISBLANK(JG86),"",VLOOKUP(JG86,role!A:E,2,FALSE))</f>
        <v/>
      </c>
      <c r="JI86" s="33" t="str">
        <f>IF(ISBLANK(JG86),"",VLOOKUP(JG86,role!A:E,3,FALSE))</f>
        <v/>
      </c>
      <c r="JJ86" s="33" t="str">
        <f>IF(ISBLANK(JG86),"",VLOOKUP(JG86,role!A:E,4,FALSE))</f>
        <v/>
      </c>
      <c r="JK86" s="33" t="str">
        <f>IF(ISBLANK(JG86),"",VLOOKUP(JG86,role!A:E,5,FALSE))</f>
        <v/>
      </c>
      <c r="JR86" s="32"/>
      <c r="JS86" s="32"/>
      <c r="JT86" s="41"/>
      <c r="JU86" s="32"/>
      <c r="JV86" s="33" t="str">
        <f t="shared" si="1134"/>
        <v/>
      </c>
      <c r="JW86" s="33" t="str">
        <f t="shared" si="1135"/>
        <v/>
      </c>
      <c r="JX86" s="33" t="str">
        <f t="shared" si="1136"/>
        <v/>
      </c>
      <c r="JY86" s="32"/>
      <c r="JZ86" s="33" t="str">
        <f>IF(ISBLANK(JY86),"",VLOOKUP(JY86,role!A:E,2,FALSE))</f>
        <v/>
      </c>
      <c r="KA86" s="33" t="str">
        <f>IF(ISBLANK(JY86),"",VLOOKUP(JY86,role!A:E,3,FALSE))</f>
        <v/>
      </c>
      <c r="KB86" s="33" t="str">
        <f>IF(ISBLANK(JY86),"",VLOOKUP(JY86,role!A:E,4,FALSE))</f>
        <v/>
      </c>
      <c r="KC86" s="33" t="str">
        <f>IF(ISBLANK(JY86),"",VLOOKUP(JY86,role!A:E,5,FALSE))</f>
        <v/>
      </c>
      <c r="KJ86" s="32"/>
      <c r="KK86" s="32"/>
      <c r="KL86" s="41"/>
      <c r="KM86" s="32"/>
      <c r="KN86" s="33" t="str">
        <f t="shared" si="1137"/>
        <v/>
      </c>
      <c r="KO86" s="33" t="str">
        <f t="shared" si="1138"/>
        <v/>
      </c>
      <c r="KP86" s="33" t="str">
        <f t="shared" si="1139"/>
        <v/>
      </c>
      <c r="KQ86" s="32"/>
      <c r="KR86" s="33" t="str">
        <f>IF(ISBLANK(KQ86),"",VLOOKUP(KQ86,role!A:E,2,FALSE))</f>
        <v/>
      </c>
      <c r="KS86" s="33" t="str">
        <f>IF(ISBLANK(KQ86),"",VLOOKUP(KQ86,role!A:E,3,FALSE))</f>
        <v/>
      </c>
      <c r="KT86" s="33" t="str">
        <f>IF(ISBLANK(KQ86),"",VLOOKUP(KQ86,role!A:E,4,FALSE))</f>
        <v/>
      </c>
      <c r="KU86" s="33" t="str">
        <f>IF(ISBLANK(KQ86),"",VLOOKUP(KQ86,role!A:E,5,FALSE))</f>
        <v/>
      </c>
      <c r="LB86" s="32"/>
      <c r="LC86" s="32"/>
      <c r="LD86" s="41"/>
      <c r="LE86" s="32"/>
      <c r="LF86" s="33" t="str">
        <f t="shared" si="1140"/>
        <v/>
      </c>
      <c r="LG86" s="33" t="str">
        <f t="shared" si="1141"/>
        <v/>
      </c>
      <c r="LH86" s="33" t="str">
        <f t="shared" si="1142"/>
        <v/>
      </c>
      <c r="LI86" s="32"/>
      <c r="LJ86" s="33" t="str">
        <f>IF(ISBLANK(LI86),"",VLOOKUP(LI86,role!A:E,2,FALSE))</f>
        <v/>
      </c>
      <c r="LK86" s="33" t="str">
        <f>IF(ISBLANK(LI86),"",VLOOKUP(LI86,role!A:E,3,FALSE))</f>
        <v/>
      </c>
      <c r="LL86" s="33" t="str">
        <f>IF(ISBLANK(LI86),"",VLOOKUP(LI86,role!A:E,4,FALSE))</f>
        <v/>
      </c>
      <c r="LM86" s="33" t="str">
        <f>IF(ISBLANK(LI86),"",VLOOKUP(LI86,role!A:E,5,FALSE))</f>
        <v/>
      </c>
      <c r="LT86" s="32"/>
      <c r="LU86" s="32"/>
      <c r="LV86" s="41"/>
      <c r="LW86" s="32"/>
      <c r="LX86" s="33" t="str">
        <f t="shared" si="1143"/>
        <v/>
      </c>
      <c r="LY86" s="33" t="str">
        <f t="shared" si="1144"/>
        <v/>
      </c>
      <c r="LZ86" s="33" t="str">
        <f t="shared" si="1145"/>
        <v/>
      </c>
      <c r="MA86" s="32"/>
      <c r="MB86" s="33" t="str">
        <f>IF(ISBLANK(MA86),"",VLOOKUP(MA86,role!A:E,2,FALSE))</f>
        <v/>
      </c>
      <c r="MC86" s="33" t="str">
        <f>IF(ISBLANK(MA86),"",VLOOKUP(MA86,role!A:E,3,FALSE))</f>
        <v/>
      </c>
      <c r="MD86" s="33" t="str">
        <f>IF(ISBLANK(MA86),"",VLOOKUP(MA86,role!A:E,4,FALSE))</f>
        <v/>
      </c>
      <c r="ME86" s="33" t="str">
        <f>IF(ISBLANK(MA86),"",VLOOKUP(MA86,role!A:E,5,FALSE))</f>
        <v/>
      </c>
      <c r="ML86" s="32"/>
      <c r="MM86" s="32"/>
      <c r="MN86" s="41"/>
      <c r="MO86" s="32"/>
      <c r="MP86" s="33" t="str">
        <f t="shared" si="1146"/>
        <v/>
      </c>
      <c r="MQ86" s="33" t="str">
        <f t="shared" si="1147"/>
        <v/>
      </c>
      <c r="MR86" s="33" t="str">
        <f t="shared" si="1148"/>
        <v/>
      </c>
      <c r="MS86" s="32"/>
      <c r="MT86" s="33" t="str">
        <f>IF(ISBLANK(MS86),"",VLOOKUP(MS86,role!A:E,2,FALSE))</f>
        <v/>
      </c>
      <c r="MU86" s="33" t="str">
        <f>IF(ISBLANK(MS86),"",VLOOKUP(MS86,role!A:E,3,FALSE))</f>
        <v/>
      </c>
      <c r="MV86" s="33" t="str">
        <f>IF(ISBLANK(MS86),"",VLOOKUP(MS86,role!A:E,4,FALSE))</f>
        <v/>
      </c>
      <c r="MW86" s="33" t="str">
        <f>IF(ISBLANK(MS86),"",VLOOKUP(MS86,role!A:E,5,FALSE))</f>
        <v/>
      </c>
      <c r="ND86" s="32"/>
      <c r="NE86" s="32"/>
      <c r="NF86" s="41"/>
      <c r="NG86" s="32"/>
      <c r="NH86" s="33" t="str">
        <f t="shared" si="1149"/>
        <v/>
      </c>
      <c r="NI86" s="33" t="str">
        <f t="shared" si="1150"/>
        <v/>
      </c>
      <c r="NJ86" s="33" t="str">
        <f t="shared" si="1151"/>
        <v/>
      </c>
      <c r="NK86" s="32"/>
      <c r="NL86" s="33" t="str">
        <f>IF(ISBLANK(NK86),"",VLOOKUP(NK86,role!A:E,2,FALSE))</f>
        <v/>
      </c>
      <c r="NM86" s="33" t="str">
        <f>IF(ISBLANK(NK86),"",VLOOKUP(NK86,role!A:E,3,FALSE))</f>
        <v/>
      </c>
      <c r="NN86" s="33" t="str">
        <f>IF(ISBLANK(NK86),"",VLOOKUP(NK86,role!A:E,4,FALSE))</f>
        <v/>
      </c>
      <c r="NO86" s="33" t="str">
        <f>IF(ISBLANK(NK86),"",VLOOKUP(NK86,role!A:E,5,FALSE))</f>
        <v/>
      </c>
      <c r="NV86" s="32"/>
      <c r="NW86" s="32"/>
      <c r="NX86" s="41"/>
      <c r="NY86" s="32"/>
      <c r="NZ86" s="33" t="str">
        <f t="shared" si="1152"/>
        <v/>
      </c>
      <c r="OA86" s="33" t="str">
        <f t="shared" si="1153"/>
        <v/>
      </c>
      <c r="OB86" s="33" t="str">
        <f t="shared" si="1154"/>
        <v/>
      </c>
      <c r="OC86" s="32"/>
      <c r="OD86" s="33" t="str">
        <f>IF(ISBLANK(OC86),"",VLOOKUP(OC86,role!A:E,2,FALSE))</f>
        <v/>
      </c>
      <c r="OE86" s="33" t="str">
        <f>IF(ISBLANK(OC86),"",VLOOKUP(OC86,role!A:E,3,FALSE))</f>
        <v/>
      </c>
      <c r="OF86" s="33" t="str">
        <f>IF(ISBLANK(OC86),"",VLOOKUP(OC86,role!A:E,4,FALSE))</f>
        <v/>
      </c>
      <c r="OG86" s="33" t="str">
        <f>IF(ISBLANK(OC86),"",VLOOKUP(OC86,role!A:E,5,FALSE))</f>
        <v/>
      </c>
      <c r="OR86" s="36" t="str">
        <f t="shared" si="1155"/>
        <v/>
      </c>
      <c r="OS86" s="33" t="str">
        <f t="shared" si="1156"/>
        <v/>
      </c>
      <c r="OT86" s="33" t="str">
        <f t="shared" si="1281"/>
        <v/>
      </c>
      <c r="OU86" s="33" t="str">
        <f t="shared" si="1282"/>
        <v/>
      </c>
      <c r="OV86" s="33" t="str">
        <f t="shared" si="1283"/>
        <v/>
      </c>
      <c r="OW86" s="33" t="str">
        <f t="shared" si="1284"/>
        <v/>
      </c>
      <c r="OY86" s="36" t="str">
        <f t="shared" si="1157"/>
        <v/>
      </c>
      <c r="OZ86" s="33" t="str">
        <f t="shared" si="1158"/>
        <v/>
      </c>
      <c r="PA86" s="33" t="str">
        <f t="shared" si="1159"/>
        <v/>
      </c>
      <c r="PB86" s="33" t="str">
        <f t="shared" si="1160"/>
        <v/>
      </c>
      <c r="PC86" s="33" t="str">
        <f t="shared" si="1161"/>
        <v/>
      </c>
      <c r="PD86" s="33" t="str">
        <f t="shared" si="1162"/>
        <v/>
      </c>
      <c r="PF86" s="36" t="str">
        <f t="shared" si="1163"/>
        <v/>
      </c>
      <c r="PG86" s="33" t="str">
        <f t="shared" si="1164"/>
        <v/>
      </c>
      <c r="PH86" s="33" t="str">
        <f t="shared" si="1165"/>
        <v/>
      </c>
      <c r="PI86" s="33" t="str">
        <f t="shared" si="1166"/>
        <v/>
      </c>
      <c r="PJ86" s="33" t="str">
        <f t="shared" si="1167"/>
        <v/>
      </c>
      <c r="PK86" s="33" t="str">
        <f t="shared" si="1168"/>
        <v/>
      </c>
      <c r="PM86" s="36" t="str">
        <f t="shared" si="1169"/>
        <v/>
      </c>
      <c r="PN86" s="33" t="str">
        <f t="shared" si="1170"/>
        <v/>
      </c>
      <c r="PO86" s="33" t="str">
        <f t="shared" si="1171"/>
        <v/>
      </c>
      <c r="PP86" s="33" t="str">
        <f t="shared" si="1172"/>
        <v/>
      </c>
      <c r="PQ86" s="33" t="str">
        <f t="shared" si="1173"/>
        <v/>
      </c>
      <c r="PR86" s="33" t="str">
        <f t="shared" si="1174"/>
        <v/>
      </c>
      <c r="PT86" s="36" t="str">
        <f t="shared" si="1175"/>
        <v/>
      </c>
      <c r="PU86" s="33" t="str">
        <f t="shared" si="1176"/>
        <v/>
      </c>
      <c r="PV86" s="33" t="str">
        <f t="shared" si="1177"/>
        <v/>
      </c>
      <c r="PW86" s="33" t="str">
        <f t="shared" si="1178"/>
        <v/>
      </c>
      <c r="PX86" s="33" t="str">
        <f t="shared" si="1179"/>
        <v/>
      </c>
      <c r="PY86" s="33" t="str">
        <f t="shared" si="1180"/>
        <v/>
      </c>
      <c r="QB86" s="36" t="str">
        <f t="shared" si="1181"/>
        <v/>
      </c>
      <c r="QC86" s="33" t="str">
        <f t="shared" si="1182"/>
        <v/>
      </c>
      <c r="QD86" s="33" t="str">
        <f t="shared" si="1183"/>
        <v/>
      </c>
      <c r="QE86" s="33" t="str">
        <f t="shared" si="1184"/>
        <v/>
      </c>
      <c r="QF86" s="33" t="str">
        <f t="shared" si="1185"/>
        <v/>
      </c>
      <c r="QG86" s="33" t="str">
        <f t="shared" si="1186"/>
        <v/>
      </c>
      <c r="QI86" s="36" t="str">
        <f t="shared" si="1187"/>
        <v/>
      </c>
      <c r="QJ86" s="33" t="str">
        <f t="shared" si="1188"/>
        <v/>
      </c>
      <c r="QK86" s="33" t="str">
        <f t="shared" si="1189"/>
        <v/>
      </c>
      <c r="QL86" s="33" t="str">
        <f t="shared" si="1190"/>
        <v/>
      </c>
      <c r="QM86" s="33" t="str">
        <f t="shared" si="1191"/>
        <v/>
      </c>
      <c r="QN86" s="33" t="str">
        <f t="shared" si="1192"/>
        <v/>
      </c>
      <c r="QP86" s="36" t="str">
        <f t="shared" si="1193"/>
        <v/>
      </c>
      <c r="QQ86" s="33" t="str">
        <f t="shared" si="1194"/>
        <v/>
      </c>
      <c r="QR86" s="33" t="str">
        <f t="shared" si="1195"/>
        <v/>
      </c>
      <c r="QS86" s="33" t="str">
        <f t="shared" si="1196"/>
        <v/>
      </c>
      <c r="QT86" s="33" t="str">
        <f t="shared" si="1197"/>
        <v/>
      </c>
      <c r="QU86" s="33" t="str">
        <f t="shared" si="1198"/>
        <v/>
      </c>
      <c r="QW86" s="36" t="str">
        <f t="shared" si="1199"/>
        <v/>
      </c>
      <c r="QX86" s="33" t="str">
        <f t="shared" si="1200"/>
        <v/>
      </c>
      <c r="QY86" s="33" t="str">
        <f t="shared" si="1201"/>
        <v/>
      </c>
      <c r="QZ86" s="33" t="str">
        <f t="shared" si="1202"/>
        <v/>
      </c>
      <c r="RA86" s="33" t="str">
        <f t="shared" si="1203"/>
        <v/>
      </c>
      <c r="RB86" s="33" t="str">
        <f t="shared" si="1204"/>
        <v/>
      </c>
      <c r="RD86" s="36" t="str">
        <f t="shared" si="1205"/>
        <v/>
      </c>
      <c r="RE86" s="33" t="str">
        <f t="shared" si="1206"/>
        <v/>
      </c>
      <c r="RF86" s="33" t="str">
        <f t="shared" si="1207"/>
        <v/>
      </c>
      <c r="RG86" s="33" t="str">
        <f t="shared" si="1208"/>
        <v/>
      </c>
      <c r="RH86" s="33" t="str">
        <f t="shared" si="1209"/>
        <v/>
      </c>
      <c r="RI86" s="33" t="str">
        <f t="shared" si="1210"/>
        <v/>
      </c>
      <c r="RM86" s="33" t="str">
        <f t="shared" si="1211"/>
        <v/>
      </c>
      <c r="RO86" s="33" t="str">
        <f t="shared" si="1212"/>
        <v/>
      </c>
      <c r="RQ86" s="33" t="str">
        <f t="shared" si="1213"/>
        <v/>
      </c>
      <c r="RS86" s="33" t="str">
        <f t="shared" si="1213"/>
        <v/>
      </c>
      <c r="RU86" s="33" t="str">
        <f t="shared" ref="RU86" si="1484">IF(ISBLANK(RT86),"","topic")</f>
        <v/>
      </c>
      <c r="RW86" s="33" t="str">
        <f t="shared" ref="RW86" si="1485">IF(ISBLANK(RV86),"","topic")</f>
        <v/>
      </c>
      <c r="RY86" s="33" t="str">
        <f t="shared" ref="RY86" si="1486">IF(ISBLANK(RX86),"","topic")</f>
        <v/>
      </c>
      <c r="SA86" s="33" t="str">
        <f t="shared" ref="SA86" si="1487">IF(ISBLANK(RZ86),"","topic")</f>
        <v/>
      </c>
      <c r="SC86" s="33" t="str">
        <f t="shared" ref="SC86" si="1488">IF(ISBLANK(SB86),"","topic")</f>
        <v/>
      </c>
      <c r="SE86" s="33" t="str">
        <f t="shared" ref="SE86" si="1489">IF(ISBLANK(SD86),"","topic")</f>
        <v/>
      </c>
      <c r="SG86" s="33" t="str">
        <f t="shared" ref="SG86" si="1490">IF(ISBLANK(SF86),"","topic")</f>
        <v/>
      </c>
      <c r="SJ86" s="33" t="str">
        <f t="shared" si="1221"/>
        <v/>
      </c>
      <c r="SL86" s="33" t="str">
        <f t="shared" si="1222"/>
        <v/>
      </c>
      <c r="SN86" s="33" t="str">
        <f t="shared" si="1223"/>
        <v/>
      </c>
      <c r="SP86" s="33" t="str">
        <f t="shared" si="1224"/>
        <v/>
      </c>
      <c r="SR86" s="33" t="str">
        <f t="shared" si="1225"/>
        <v/>
      </c>
      <c r="SU86" s="33" t="str">
        <f t="shared" si="1226"/>
        <v/>
      </c>
      <c r="SW86" s="33" t="str">
        <f t="shared" si="1226"/>
        <v/>
      </c>
      <c r="SY86" s="33" t="str">
        <f t="shared" si="1226"/>
        <v/>
      </c>
      <c r="TA86" s="33" t="str">
        <f t="shared" si="1226"/>
        <v/>
      </c>
      <c r="TC86" s="33" t="str">
        <f t="shared" si="1226"/>
        <v/>
      </c>
      <c r="TF86" s="33" t="str">
        <f t="shared" si="1227"/>
        <v/>
      </c>
      <c r="TH86" s="33" t="str">
        <f t="shared" si="1227"/>
        <v/>
      </c>
      <c r="TJ86" s="33" t="str">
        <f t="shared" ref="TJ86" si="1491">IF(ISBLANK(TI86),"","geographic")</f>
        <v/>
      </c>
      <c r="TL86" s="33" t="str">
        <f t="shared" ref="TL86" si="1492">IF(ISBLANK(TK86),"","geographic")</f>
        <v/>
      </c>
      <c r="TN86" s="33" t="str">
        <f t="shared" ref="TN86" si="1493">IF(ISBLANK(TM86),"","geographic")</f>
        <v/>
      </c>
      <c r="TQ86" s="33" t="str">
        <f t="shared" si="1231"/>
        <v/>
      </c>
      <c r="TS86" s="33" t="str">
        <f t="shared" si="1231"/>
        <v/>
      </c>
      <c r="TU86" s="33" t="str">
        <f t="shared" ref="TU86" si="1494">IF(ISBLANK(TT86),"","temporal")</f>
        <v/>
      </c>
      <c r="TW86" s="33" t="str">
        <f t="shared" ref="TW86" si="1495">IF(ISBLANK(TV86),"","temporal")</f>
        <v/>
      </c>
      <c r="TY86" s="33" t="str">
        <f t="shared" ref="TY86" si="1496">IF(ISBLANK(TX86),"","temporal")</f>
        <v/>
      </c>
      <c r="UA86" s="32"/>
      <c r="UB86" s="33" t="str">
        <f t="shared" si="1235"/>
        <v/>
      </c>
      <c r="UC86" s="33" t="str">
        <f t="shared" si="1236"/>
        <v/>
      </c>
      <c r="UD86" s="32"/>
      <c r="UE86" s="33" t="str">
        <f t="shared" si="1237"/>
        <v/>
      </c>
      <c r="UF86" s="33" t="str">
        <f t="shared" si="1314"/>
        <v/>
      </c>
      <c r="UG86" s="32"/>
      <c r="UH86" s="33" t="str">
        <f t="shared" si="1238"/>
        <v/>
      </c>
      <c r="UI86" s="33" t="str">
        <f t="shared" si="1239"/>
        <v/>
      </c>
      <c r="UJ86" s="32"/>
      <c r="UK86" s="33" t="str">
        <f t="shared" si="1240"/>
        <v/>
      </c>
      <c r="UL86" s="33" t="str">
        <f t="shared" si="1241"/>
        <v/>
      </c>
      <c r="UM86" s="32"/>
      <c r="UN86" s="33" t="str">
        <f t="shared" si="1242"/>
        <v/>
      </c>
      <c r="UO86" s="33" t="str">
        <f t="shared" si="1243"/>
        <v/>
      </c>
      <c r="UR86" s="36" t="str">
        <f t="shared" si="1244"/>
        <v/>
      </c>
      <c r="US86" s="36" t="str">
        <f t="shared" si="1064"/>
        <v/>
      </c>
      <c r="UU86" s="36" t="str">
        <f t="shared" si="1245"/>
        <v/>
      </c>
      <c r="UV86" s="36" t="str">
        <f t="shared" si="1065"/>
        <v/>
      </c>
      <c r="UX86" s="36" t="str">
        <f t="shared" si="1246"/>
        <v/>
      </c>
      <c r="UY86" s="36" t="str">
        <f t="shared" si="1066"/>
        <v/>
      </c>
      <c r="VA86" s="36" t="str">
        <f t="shared" si="1247"/>
        <v/>
      </c>
      <c r="VB86" s="36" t="str">
        <f t="shared" si="1067"/>
        <v/>
      </c>
      <c r="VD86" s="36" t="str">
        <f t="shared" si="1248"/>
        <v/>
      </c>
      <c r="VE86" s="36" t="str">
        <f t="shared" si="1068"/>
        <v/>
      </c>
      <c r="VH86" s="36" t="str">
        <f t="shared" si="1249"/>
        <v/>
      </c>
      <c r="VI86" s="36" t="str">
        <f t="shared" si="1069"/>
        <v/>
      </c>
      <c r="VK86" s="36" t="str">
        <f t="shared" si="1250"/>
        <v/>
      </c>
      <c r="VL86" s="36" t="str">
        <f t="shared" si="1070"/>
        <v/>
      </c>
      <c r="VN86" s="36" t="str">
        <f t="shared" si="1251"/>
        <v/>
      </c>
      <c r="VO86" s="36" t="str">
        <f t="shared" si="1071"/>
        <v/>
      </c>
      <c r="VQ86" s="36" t="str">
        <f t="shared" si="1252"/>
        <v/>
      </c>
      <c r="VR86" s="36" t="str">
        <f t="shared" si="1072"/>
        <v/>
      </c>
      <c r="VT86" s="36" t="str">
        <f t="shared" si="1253"/>
        <v/>
      </c>
      <c r="VU86" s="36" t="str">
        <f t="shared" si="1073"/>
        <v/>
      </c>
      <c r="VY86" s="33" t="str">
        <f t="shared" si="1298"/>
        <v/>
      </c>
      <c r="WB86" s="36" t="str">
        <f t="shared" si="1254"/>
        <v/>
      </c>
      <c r="WC86" s="33" t="str">
        <f t="shared" si="1255"/>
        <v/>
      </c>
      <c r="WD86" s="32"/>
      <c r="WE86" s="32"/>
      <c r="WF86" s="36" t="str">
        <f t="shared" si="1256"/>
        <v/>
      </c>
      <c r="WG86" s="33" t="str">
        <f t="shared" si="1257"/>
        <v/>
      </c>
      <c r="WH86" s="32"/>
      <c r="WI86" s="32"/>
      <c r="WJ86" s="36" t="str">
        <f t="shared" si="1258"/>
        <v/>
      </c>
      <c r="WK86" s="33" t="str">
        <f t="shared" si="1259"/>
        <v/>
      </c>
      <c r="WL86" s="32"/>
      <c r="WM86" s="32"/>
      <c r="WN86" s="36" t="str">
        <f t="shared" si="1260"/>
        <v/>
      </c>
      <c r="WO86" s="33" t="str">
        <f t="shared" si="1261"/>
        <v/>
      </c>
      <c r="WP86" s="33"/>
      <c r="WQ86" s="32"/>
      <c r="WR86" s="36" t="str">
        <f t="shared" si="1262"/>
        <v/>
      </c>
      <c r="WS86" s="33" t="str">
        <f t="shared" si="1263"/>
        <v/>
      </c>
      <c r="WU86" s="33" t="str">
        <f t="shared" si="1074"/>
        <v/>
      </c>
      <c r="WV86" s="33" t="str">
        <f t="shared" si="1075"/>
        <v/>
      </c>
      <c r="WW86" s="33" t="str">
        <f t="shared" si="1076"/>
        <v/>
      </c>
      <c r="WX86" s="33" t="str">
        <f t="shared" si="1077"/>
        <v/>
      </c>
      <c r="WY86" s="33" t="str">
        <f t="shared" si="1078"/>
        <v/>
      </c>
      <c r="WZ86" s="33" t="str">
        <f t="shared" si="1079"/>
        <v/>
      </c>
      <c r="XA86" s="33" t="str">
        <f t="shared" si="1080"/>
        <v/>
      </c>
      <c r="XB86" s="33" t="str">
        <f t="shared" si="1081"/>
        <v/>
      </c>
      <c r="XC86" s="33" t="str">
        <f t="shared" si="1082"/>
        <v/>
      </c>
    </row>
    <row r="87" spans="3:627" x14ac:dyDescent="0.35">
      <c r="C87" s="33" t="str">
        <f t="shared" si="1083"/>
        <v/>
      </c>
      <c r="E87" s="32" t="str">
        <f t="shared" si="1084"/>
        <v/>
      </c>
      <c r="F87" s="33" t="str">
        <f t="shared" si="1085"/>
        <v/>
      </c>
      <c r="G87" s="33" t="str">
        <f t="shared" si="1086"/>
        <v/>
      </c>
      <c r="J87" s="33" t="str">
        <f t="shared" si="1087"/>
        <v/>
      </c>
      <c r="K87" s="33" t="str">
        <f t="shared" si="1088"/>
        <v/>
      </c>
      <c r="L87" s="33" t="str">
        <f t="shared" si="1089"/>
        <v/>
      </c>
      <c r="N87" s="33" t="str">
        <f t="shared" si="1048"/>
        <v/>
      </c>
      <c r="O87" s="33" t="str">
        <f t="shared" si="1049"/>
        <v/>
      </c>
      <c r="Q87" s="33" t="str">
        <f t="shared" si="1090"/>
        <v/>
      </c>
      <c r="R87" s="33" t="str">
        <f t="shared" si="1091"/>
        <v/>
      </c>
      <c r="U87" s="33" t="str">
        <f t="shared" si="1092"/>
        <v/>
      </c>
      <c r="V87" s="33" t="str">
        <f t="shared" si="1093"/>
        <v/>
      </c>
      <c r="X87" s="32"/>
      <c r="Y87" s="33" t="str">
        <f>IF(ISBLANK(X87),"",VLOOKUP(X87,resource_type!A:C,3,FALSE))</f>
        <v/>
      </c>
      <c r="Z87" s="33" t="str">
        <f>IF(ISBLANK(X87),"",VLOOKUP(X87,resource_type!A:C,2,FALSE))</f>
        <v/>
      </c>
      <c r="AA87" s="33" t="str">
        <f t="shared" si="1094"/>
        <v/>
      </c>
      <c r="AB87" s="33" t="str">
        <f t="shared" si="1095"/>
        <v/>
      </c>
      <c r="AC87" s="32"/>
      <c r="AD87" s="33" t="str">
        <f>IF(ISBLANK(AC87),"",VLOOKUP(AC87,resource_type!A:C,3,FALSE))</f>
        <v/>
      </c>
      <c r="AE87" s="32"/>
      <c r="AF87" s="33" t="str">
        <f>IF(ISBLANK(AE87),"",VLOOKUP(AE87,resource_type!A:C,3,FALSE))</f>
        <v/>
      </c>
      <c r="AH87" s="32"/>
      <c r="AI87" s="33" t="str">
        <f t="shared" si="1096"/>
        <v/>
      </c>
      <c r="AJ87" s="32"/>
      <c r="AK87" s="33" t="str">
        <f t="shared" si="1097"/>
        <v/>
      </c>
      <c r="AL87" s="32"/>
      <c r="AM87" s="33" t="str">
        <f t="shared" si="1098"/>
        <v/>
      </c>
      <c r="AP87" s="36" t="str">
        <f t="shared" si="1299"/>
        <v/>
      </c>
      <c r="AQ87" s="36" t="str">
        <f t="shared" si="1300"/>
        <v/>
      </c>
      <c r="AT87" s="33" t="str">
        <f t="shared" si="1277"/>
        <v/>
      </c>
      <c r="AU87" s="33" t="str">
        <f t="shared" si="1099"/>
        <v/>
      </c>
      <c r="AV87" s="33" t="str">
        <f t="shared" si="1100"/>
        <v/>
      </c>
      <c r="AW87" s="32"/>
      <c r="AX87" s="33" t="str">
        <f>IF(ISBLANK(AW87),"",VLOOKUP(AW87,role!A:E,2,FALSE))</f>
        <v/>
      </c>
      <c r="AY87" s="33" t="str">
        <f>IF(ISBLANK(AW87),"",VLOOKUP(AW87,role!A:E,3,FALSE))</f>
        <v/>
      </c>
      <c r="AZ87" s="33" t="str">
        <f>IF(ISBLANK(AW87),"",VLOOKUP(AW87,role!A:E,4,FALSE))</f>
        <v/>
      </c>
      <c r="BA87" s="33" t="str">
        <f>IF(ISBLANK(AW87),"",VLOOKUP(AW87,role!A:E,5,FALSE))</f>
        <v/>
      </c>
      <c r="BL87" s="33" t="str">
        <f t="shared" si="1278"/>
        <v/>
      </c>
      <c r="BM87" s="33" t="str">
        <f t="shared" si="1279"/>
        <v/>
      </c>
      <c r="BN87" s="33" t="str">
        <f t="shared" si="1280"/>
        <v/>
      </c>
      <c r="BO87" s="32"/>
      <c r="BP87" s="33" t="str">
        <f>IF(ISBLANK(BO87),"",VLOOKUP(BO87,role!A:E,2,FALSE))</f>
        <v/>
      </c>
      <c r="BQ87" s="33" t="str">
        <f>IF(ISBLANK(BO87),"",VLOOKUP(BO87,role!A:E,3,FALSE))</f>
        <v/>
      </c>
      <c r="BR87" s="33" t="str">
        <f>IF(ISBLANK(BO87),"",VLOOKUP(BO87,role!A:E,4,FALSE))</f>
        <v/>
      </c>
      <c r="BS87" s="33" t="str">
        <f>IF(ISBLANK(BO87),"",VLOOKUP(BO87,role!A:E,5,FALSE))</f>
        <v/>
      </c>
      <c r="CD87" s="33" t="str">
        <f t="shared" si="1101"/>
        <v/>
      </c>
      <c r="CE87" s="33" t="str">
        <f t="shared" si="1102"/>
        <v/>
      </c>
      <c r="CF87" s="33" t="str">
        <f t="shared" si="1103"/>
        <v/>
      </c>
      <c r="CG87" s="32"/>
      <c r="CH87" s="33" t="str">
        <f>IF(ISBLANK(CG87),"",VLOOKUP(CG87,role!A:E,2,FALSE))</f>
        <v/>
      </c>
      <c r="CI87" s="33" t="str">
        <f>IF(ISBLANK(CG87),"",VLOOKUP(CG87,role!A:E,3,FALSE))</f>
        <v/>
      </c>
      <c r="CJ87" s="33" t="str">
        <f>IF(ISBLANK(CG87),"",VLOOKUP(CG87,role!A:E,4,FALSE))</f>
        <v/>
      </c>
      <c r="CK87" s="33" t="str">
        <f>IF(ISBLANK(CG87),"",VLOOKUP(CG87,role!A:E,5,FALSE))</f>
        <v/>
      </c>
      <c r="CR87" s="32"/>
      <c r="CS87" s="32"/>
      <c r="CT87" s="41"/>
      <c r="CU87" s="32"/>
      <c r="CV87" s="33" t="str">
        <f t="shared" si="1104"/>
        <v/>
      </c>
      <c r="CW87" s="33" t="str">
        <f t="shared" si="1105"/>
        <v/>
      </c>
      <c r="CX87" s="33" t="str">
        <f t="shared" si="1106"/>
        <v/>
      </c>
      <c r="CY87" s="32"/>
      <c r="CZ87" s="33" t="str">
        <f>IF(ISBLANK(CY87),"",VLOOKUP(CY87,role!A:E,2,FALSE))</f>
        <v/>
      </c>
      <c r="DA87" s="33" t="str">
        <f>IF(ISBLANK(CY87),"",VLOOKUP(CY87,role!A:E,3,FALSE))</f>
        <v/>
      </c>
      <c r="DB87" s="33" t="str">
        <f>IF(ISBLANK(CY87),"",VLOOKUP(CY87,role!A:E,4,FALSE))</f>
        <v/>
      </c>
      <c r="DC87" s="33" t="str">
        <f>IF(ISBLANK(CY87),"",VLOOKUP(CY87,role!A:E,5,FALSE))</f>
        <v/>
      </c>
      <c r="DJ87" s="32"/>
      <c r="DK87" s="32"/>
      <c r="DL87" s="41"/>
      <c r="DM87" s="32"/>
      <c r="DN87" s="33" t="str">
        <f t="shared" si="1107"/>
        <v/>
      </c>
      <c r="DO87" s="33" t="str">
        <f t="shared" si="1108"/>
        <v/>
      </c>
      <c r="DP87" s="33" t="str">
        <f t="shared" si="1109"/>
        <v/>
      </c>
      <c r="DQ87" s="32"/>
      <c r="DR87" s="33" t="str">
        <f>IF(ISBLANK(DQ87),"",VLOOKUP(DQ87,role!A:E,2,FALSE))</f>
        <v/>
      </c>
      <c r="DS87" s="33" t="str">
        <f>IF(ISBLANK(DQ87),"",VLOOKUP(DQ87,role!A:E,3,FALSE))</f>
        <v/>
      </c>
      <c r="DT87" s="33" t="str">
        <f>IF(ISBLANK(DQ87),"",VLOOKUP(DQ87,role!A:E,4,FALSE))</f>
        <v/>
      </c>
      <c r="DU87" s="33" t="str">
        <f>IF(ISBLANK(DQ87),"",VLOOKUP(DQ87,role!A:E,5,FALSE))</f>
        <v/>
      </c>
      <c r="EB87" s="32"/>
      <c r="EC87" s="32"/>
      <c r="ED87" s="34"/>
      <c r="EE87" s="32"/>
      <c r="EF87" s="32"/>
      <c r="EG87" s="33" t="str">
        <f t="shared" si="1110"/>
        <v/>
      </c>
      <c r="EH87" s="33" t="str">
        <f t="shared" si="1111"/>
        <v/>
      </c>
      <c r="EI87" s="33" t="str">
        <f t="shared" si="1112"/>
        <v/>
      </c>
      <c r="EJ87" s="32"/>
      <c r="EK87" s="33" t="str">
        <f>IF(ISBLANK(EJ87),"",VLOOKUP(EJ87,role!A:E,2,FALSE))</f>
        <v/>
      </c>
      <c r="EL87" s="33" t="str">
        <f>IF(ISBLANK(EJ87),"",VLOOKUP(EJ87,role!A:E,3,FALSE))</f>
        <v/>
      </c>
      <c r="EM87" s="33" t="str">
        <f>IF(ISBLANK(EJ87),"",VLOOKUP(EJ87,role!A:E,4,FALSE))</f>
        <v/>
      </c>
      <c r="EN87" s="33" t="str">
        <f>IF(ISBLANK(EJ87),"",VLOOKUP(EJ87,role!A:E,5,FALSE))</f>
        <v/>
      </c>
      <c r="EU87" s="32"/>
      <c r="EV87" s="32"/>
      <c r="EW87" s="41"/>
      <c r="EX87" s="32"/>
      <c r="EY87" s="33" t="str">
        <f t="shared" si="1113"/>
        <v/>
      </c>
      <c r="EZ87" s="33" t="str">
        <f t="shared" si="1114"/>
        <v/>
      </c>
      <c r="FA87" s="33" t="str">
        <f t="shared" si="1115"/>
        <v/>
      </c>
      <c r="FB87" s="32"/>
      <c r="FC87" s="33" t="str">
        <f>IF(ISBLANK(FB87),"",VLOOKUP(FB87,role!A:E,2,FALSE))</f>
        <v/>
      </c>
      <c r="FD87" s="33" t="str">
        <f>IF(ISBLANK(FB87),"",VLOOKUP(FB87,role!A:E,3,FALSE))</f>
        <v/>
      </c>
      <c r="FE87" s="33" t="str">
        <f>IF(ISBLANK(FB87),"",VLOOKUP(FB87,role!A:E,4,FALSE))</f>
        <v/>
      </c>
      <c r="FF87" s="33" t="str">
        <f>IF(ISBLANK(FB87),"",VLOOKUP(FB87,role!A:E,5,FALSE))</f>
        <v/>
      </c>
      <c r="FM87" s="32"/>
      <c r="FN87" s="32"/>
      <c r="FO87" s="41"/>
      <c r="FP87" s="32"/>
      <c r="FQ87" s="33" t="str">
        <f t="shared" si="1116"/>
        <v/>
      </c>
      <c r="FR87" s="33" t="str">
        <f t="shared" si="1117"/>
        <v/>
      </c>
      <c r="FS87" s="33" t="str">
        <f t="shared" si="1118"/>
        <v/>
      </c>
      <c r="FT87" s="32"/>
      <c r="FU87" s="33" t="str">
        <f>IF(ISBLANK(FT87),"",VLOOKUP(FT87,role!A:E,2,FALSE))</f>
        <v/>
      </c>
      <c r="FV87" s="33" t="str">
        <f>IF(ISBLANK(FT87),"",VLOOKUP(FT87,role!A:E,3,FALSE))</f>
        <v/>
      </c>
      <c r="FW87" s="33" t="str">
        <f>IF(ISBLANK(FT87),"",VLOOKUP(FT87,role!A:E,4,FALSE))</f>
        <v/>
      </c>
      <c r="FX87" s="33" t="str">
        <f>IF(ISBLANK(FT87),"",VLOOKUP(FT87,role!A:E,5,FALSE))</f>
        <v/>
      </c>
      <c r="GE87" s="32"/>
      <c r="GF87" s="32"/>
      <c r="GG87" s="41"/>
      <c r="GH87" s="32"/>
      <c r="GI87" s="33" t="str">
        <f t="shared" si="1119"/>
        <v/>
      </c>
      <c r="GJ87" s="33" t="str">
        <f t="shared" si="1120"/>
        <v/>
      </c>
      <c r="GK87" s="33" t="str">
        <f t="shared" si="1121"/>
        <v/>
      </c>
      <c r="GL87" s="32"/>
      <c r="GM87" s="33" t="str">
        <f>IF(ISBLANK(GL87),"",VLOOKUP(GL87,role!A:E,2,FALSE))</f>
        <v/>
      </c>
      <c r="GN87" s="33" t="str">
        <f>IF(ISBLANK(GL87),"",VLOOKUP(GL87,role!A:E,3,FALSE))</f>
        <v/>
      </c>
      <c r="GO87" s="33" t="str">
        <f>IF(ISBLANK(GL87),"",VLOOKUP(GL87,role!A:E,4,FALSE))</f>
        <v/>
      </c>
      <c r="GP87" s="33" t="str">
        <f>IF(ISBLANK(GL87),"",VLOOKUP(GL87,role!A:E,5,FALSE))</f>
        <v/>
      </c>
      <c r="GW87" s="32"/>
      <c r="GX87" s="32"/>
      <c r="GY87" s="41"/>
      <c r="GZ87" s="32"/>
      <c r="HA87" s="33" t="str">
        <f t="shared" si="1122"/>
        <v/>
      </c>
      <c r="HB87" s="33" t="str">
        <f t="shared" si="1123"/>
        <v/>
      </c>
      <c r="HC87" s="33" t="str">
        <f t="shared" si="1124"/>
        <v/>
      </c>
      <c r="HD87" s="32"/>
      <c r="HE87" s="33" t="str">
        <f>IF(ISBLANK(HD87),"",VLOOKUP(HD87,role!A:E,2,FALSE))</f>
        <v/>
      </c>
      <c r="HF87" s="33" t="str">
        <f>IF(ISBLANK(HD87),"",VLOOKUP(HD87,role!A:E,3,FALSE))</f>
        <v/>
      </c>
      <c r="HG87" s="33" t="str">
        <f>IF(ISBLANK(HD87),"",VLOOKUP(HD87,role!A:E,4,FALSE))</f>
        <v/>
      </c>
      <c r="HH87" s="33" t="str">
        <f>IF(ISBLANK(HD87),"",VLOOKUP(HD87,role!A:E,5,FALSE))</f>
        <v/>
      </c>
      <c r="HO87" s="32"/>
      <c r="HP87" s="32"/>
      <c r="HQ87" s="34"/>
      <c r="HR87" s="32"/>
      <c r="HS87" s="32"/>
      <c r="HT87" s="33" t="str">
        <f t="shared" si="1125"/>
        <v/>
      </c>
      <c r="HU87" s="33" t="str">
        <f t="shared" si="1126"/>
        <v/>
      </c>
      <c r="HV87" s="33" t="str">
        <f t="shared" si="1127"/>
        <v/>
      </c>
      <c r="HW87" s="32"/>
      <c r="HX87" s="33" t="str">
        <f>IF(ISBLANK(HW87),"",VLOOKUP(HW87,role!A:E,2,FALSE))</f>
        <v/>
      </c>
      <c r="HY87" s="33" t="str">
        <f>IF(ISBLANK(HW87),"",VLOOKUP(HW87,role!A:E,3,FALSE))</f>
        <v/>
      </c>
      <c r="HZ87" s="33" t="str">
        <f>IF(ISBLANK(HW87),"",VLOOKUP(HW87,role!A:E,4,FALSE))</f>
        <v/>
      </c>
      <c r="IA87" s="33" t="str">
        <f>IF(ISBLANK(HW87),"",VLOOKUP(HW87,role!A:E,5,FALSE))</f>
        <v/>
      </c>
      <c r="IH87" s="32"/>
      <c r="II87" s="32"/>
      <c r="IJ87" s="41"/>
      <c r="IK87" s="32"/>
      <c r="IL87" s="33" t="str">
        <f t="shared" si="1128"/>
        <v/>
      </c>
      <c r="IM87" s="33" t="str">
        <f t="shared" si="1129"/>
        <v/>
      </c>
      <c r="IN87" s="33" t="str">
        <f t="shared" si="1130"/>
        <v/>
      </c>
      <c r="IO87" s="32"/>
      <c r="IP87" s="33" t="str">
        <f>IF(ISBLANK(IO87),"",VLOOKUP(IO87,role!A:E,2,FALSE))</f>
        <v/>
      </c>
      <c r="IQ87" s="33" t="str">
        <f>IF(ISBLANK(IO87),"",VLOOKUP(IO87,role!A:E,3,FALSE))</f>
        <v/>
      </c>
      <c r="IR87" s="33" t="str">
        <f>IF(ISBLANK(IO87),"",VLOOKUP(IO87,role!A:E,4,FALSE))</f>
        <v/>
      </c>
      <c r="IS87" s="33" t="str">
        <f>IF(ISBLANK(IO87),"",VLOOKUP(IO87,role!A:E,5,FALSE))</f>
        <v/>
      </c>
      <c r="IZ87" s="32"/>
      <c r="JA87" s="32"/>
      <c r="JB87" s="41"/>
      <c r="JC87" s="32"/>
      <c r="JD87" s="33" t="str">
        <f t="shared" si="1131"/>
        <v/>
      </c>
      <c r="JE87" s="33" t="str">
        <f t="shared" si="1132"/>
        <v/>
      </c>
      <c r="JF87" s="33" t="str">
        <f t="shared" si="1133"/>
        <v/>
      </c>
      <c r="JG87" s="32"/>
      <c r="JH87" s="33" t="str">
        <f>IF(ISBLANK(JG87),"",VLOOKUP(JG87,role!A:E,2,FALSE))</f>
        <v/>
      </c>
      <c r="JI87" s="33" t="str">
        <f>IF(ISBLANK(JG87),"",VLOOKUP(JG87,role!A:E,3,FALSE))</f>
        <v/>
      </c>
      <c r="JJ87" s="33" t="str">
        <f>IF(ISBLANK(JG87),"",VLOOKUP(JG87,role!A:E,4,FALSE))</f>
        <v/>
      </c>
      <c r="JK87" s="33" t="str">
        <f>IF(ISBLANK(JG87),"",VLOOKUP(JG87,role!A:E,5,FALSE))</f>
        <v/>
      </c>
      <c r="JR87" s="32"/>
      <c r="JS87" s="32"/>
      <c r="JT87" s="41"/>
      <c r="JU87" s="32"/>
      <c r="JV87" s="33" t="str">
        <f t="shared" si="1134"/>
        <v/>
      </c>
      <c r="JW87" s="33" t="str">
        <f t="shared" si="1135"/>
        <v/>
      </c>
      <c r="JX87" s="33" t="str">
        <f t="shared" si="1136"/>
        <v/>
      </c>
      <c r="JY87" s="32"/>
      <c r="JZ87" s="33" t="str">
        <f>IF(ISBLANK(JY87),"",VLOOKUP(JY87,role!A:E,2,FALSE))</f>
        <v/>
      </c>
      <c r="KA87" s="33" t="str">
        <f>IF(ISBLANK(JY87),"",VLOOKUP(JY87,role!A:E,3,FALSE))</f>
        <v/>
      </c>
      <c r="KB87" s="33" t="str">
        <f>IF(ISBLANK(JY87),"",VLOOKUP(JY87,role!A:E,4,FALSE))</f>
        <v/>
      </c>
      <c r="KC87" s="33" t="str">
        <f>IF(ISBLANK(JY87),"",VLOOKUP(JY87,role!A:E,5,FALSE))</f>
        <v/>
      </c>
      <c r="KJ87" s="32"/>
      <c r="KK87" s="32"/>
      <c r="KL87" s="41"/>
      <c r="KM87" s="32"/>
      <c r="KN87" s="33" t="str">
        <f t="shared" si="1137"/>
        <v/>
      </c>
      <c r="KO87" s="33" t="str">
        <f t="shared" si="1138"/>
        <v/>
      </c>
      <c r="KP87" s="33" t="str">
        <f t="shared" si="1139"/>
        <v/>
      </c>
      <c r="KQ87" s="32"/>
      <c r="KR87" s="33" t="str">
        <f>IF(ISBLANK(KQ87),"",VLOOKUP(KQ87,role!A:E,2,FALSE))</f>
        <v/>
      </c>
      <c r="KS87" s="33" t="str">
        <f>IF(ISBLANK(KQ87),"",VLOOKUP(KQ87,role!A:E,3,FALSE))</f>
        <v/>
      </c>
      <c r="KT87" s="33" t="str">
        <f>IF(ISBLANK(KQ87),"",VLOOKUP(KQ87,role!A:E,4,FALSE))</f>
        <v/>
      </c>
      <c r="KU87" s="33" t="str">
        <f>IF(ISBLANK(KQ87),"",VLOOKUP(KQ87,role!A:E,5,FALSE))</f>
        <v/>
      </c>
      <c r="LB87" s="32"/>
      <c r="LC87" s="32"/>
      <c r="LD87" s="41"/>
      <c r="LE87" s="32"/>
      <c r="LF87" s="33" t="str">
        <f t="shared" si="1140"/>
        <v/>
      </c>
      <c r="LG87" s="33" t="str">
        <f t="shared" si="1141"/>
        <v/>
      </c>
      <c r="LH87" s="33" t="str">
        <f t="shared" si="1142"/>
        <v/>
      </c>
      <c r="LI87" s="32"/>
      <c r="LJ87" s="33" t="str">
        <f>IF(ISBLANK(LI87),"",VLOOKUP(LI87,role!A:E,2,FALSE))</f>
        <v/>
      </c>
      <c r="LK87" s="33" t="str">
        <f>IF(ISBLANK(LI87),"",VLOOKUP(LI87,role!A:E,3,FALSE))</f>
        <v/>
      </c>
      <c r="LL87" s="33" t="str">
        <f>IF(ISBLANK(LI87),"",VLOOKUP(LI87,role!A:E,4,FALSE))</f>
        <v/>
      </c>
      <c r="LM87" s="33" t="str">
        <f>IF(ISBLANK(LI87),"",VLOOKUP(LI87,role!A:E,5,FALSE))</f>
        <v/>
      </c>
      <c r="LT87" s="32"/>
      <c r="LU87" s="32"/>
      <c r="LV87" s="41"/>
      <c r="LW87" s="32"/>
      <c r="LX87" s="33" t="str">
        <f t="shared" si="1143"/>
        <v/>
      </c>
      <c r="LY87" s="33" t="str">
        <f t="shared" si="1144"/>
        <v/>
      </c>
      <c r="LZ87" s="33" t="str">
        <f t="shared" si="1145"/>
        <v/>
      </c>
      <c r="MA87" s="32"/>
      <c r="MB87" s="33" t="str">
        <f>IF(ISBLANK(MA87),"",VLOOKUP(MA87,role!A:E,2,FALSE))</f>
        <v/>
      </c>
      <c r="MC87" s="33" t="str">
        <f>IF(ISBLANK(MA87),"",VLOOKUP(MA87,role!A:E,3,FALSE))</f>
        <v/>
      </c>
      <c r="MD87" s="33" t="str">
        <f>IF(ISBLANK(MA87),"",VLOOKUP(MA87,role!A:E,4,FALSE))</f>
        <v/>
      </c>
      <c r="ME87" s="33" t="str">
        <f>IF(ISBLANK(MA87),"",VLOOKUP(MA87,role!A:E,5,FALSE))</f>
        <v/>
      </c>
      <c r="ML87" s="32"/>
      <c r="MM87" s="32"/>
      <c r="MN87" s="41"/>
      <c r="MO87" s="32"/>
      <c r="MP87" s="33" t="str">
        <f t="shared" si="1146"/>
        <v/>
      </c>
      <c r="MQ87" s="33" t="str">
        <f t="shared" si="1147"/>
        <v/>
      </c>
      <c r="MR87" s="33" t="str">
        <f t="shared" si="1148"/>
        <v/>
      </c>
      <c r="MS87" s="32"/>
      <c r="MT87" s="33" t="str">
        <f>IF(ISBLANK(MS87),"",VLOOKUP(MS87,role!A:E,2,FALSE))</f>
        <v/>
      </c>
      <c r="MU87" s="33" t="str">
        <f>IF(ISBLANK(MS87),"",VLOOKUP(MS87,role!A:E,3,FALSE))</f>
        <v/>
      </c>
      <c r="MV87" s="33" t="str">
        <f>IF(ISBLANK(MS87),"",VLOOKUP(MS87,role!A:E,4,FALSE))</f>
        <v/>
      </c>
      <c r="MW87" s="33" t="str">
        <f>IF(ISBLANK(MS87),"",VLOOKUP(MS87,role!A:E,5,FALSE))</f>
        <v/>
      </c>
      <c r="ND87" s="32"/>
      <c r="NE87" s="32"/>
      <c r="NF87" s="41"/>
      <c r="NG87" s="32"/>
      <c r="NH87" s="33" t="str">
        <f t="shared" si="1149"/>
        <v/>
      </c>
      <c r="NI87" s="33" t="str">
        <f t="shared" si="1150"/>
        <v/>
      </c>
      <c r="NJ87" s="33" t="str">
        <f t="shared" si="1151"/>
        <v/>
      </c>
      <c r="NK87" s="32"/>
      <c r="NL87" s="33" t="str">
        <f>IF(ISBLANK(NK87),"",VLOOKUP(NK87,role!A:E,2,FALSE))</f>
        <v/>
      </c>
      <c r="NM87" s="33" t="str">
        <f>IF(ISBLANK(NK87),"",VLOOKUP(NK87,role!A:E,3,FALSE))</f>
        <v/>
      </c>
      <c r="NN87" s="33" t="str">
        <f>IF(ISBLANK(NK87),"",VLOOKUP(NK87,role!A:E,4,FALSE))</f>
        <v/>
      </c>
      <c r="NO87" s="33" t="str">
        <f>IF(ISBLANK(NK87),"",VLOOKUP(NK87,role!A:E,5,FALSE))</f>
        <v/>
      </c>
      <c r="NV87" s="32"/>
      <c r="NW87" s="32"/>
      <c r="NX87" s="41"/>
      <c r="NY87" s="32"/>
      <c r="NZ87" s="33" t="str">
        <f t="shared" si="1152"/>
        <v/>
      </c>
      <c r="OA87" s="33" t="str">
        <f t="shared" si="1153"/>
        <v/>
      </c>
      <c r="OB87" s="33" t="str">
        <f t="shared" si="1154"/>
        <v/>
      </c>
      <c r="OC87" s="32"/>
      <c r="OD87" s="33" t="str">
        <f>IF(ISBLANK(OC87),"",VLOOKUP(OC87,role!A:E,2,FALSE))</f>
        <v/>
      </c>
      <c r="OE87" s="33" t="str">
        <f>IF(ISBLANK(OC87),"",VLOOKUP(OC87,role!A:E,3,FALSE))</f>
        <v/>
      </c>
      <c r="OF87" s="33" t="str">
        <f>IF(ISBLANK(OC87),"",VLOOKUP(OC87,role!A:E,4,FALSE))</f>
        <v/>
      </c>
      <c r="OG87" s="33" t="str">
        <f>IF(ISBLANK(OC87),"",VLOOKUP(OC87,role!A:E,5,FALSE))</f>
        <v/>
      </c>
      <c r="OR87" s="36" t="str">
        <f t="shared" si="1155"/>
        <v/>
      </c>
      <c r="OS87" s="33" t="str">
        <f t="shared" si="1156"/>
        <v/>
      </c>
      <c r="OT87" s="33" t="str">
        <f t="shared" si="1281"/>
        <v/>
      </c>
      <c r="OU87" s="33" t="str">
        <f t="shared" si="1282"/>
        <v/>
      </c>
      <c r="OV87" s="33" t="str">
        <f t="shared" si="1283"/>
        <v/>
      </c>
      <c r="OW87" s="33" t="str">
        <f t="shared" si="1284"/>
        <v/>
      </c>
      <c r="OY87" s="36" t="str">
        <f t="shared" si="1157"/>
        <v/>
      </c>
      <c r="OZ87" s="33" t="str">
        <f t="shared" si="1158"/>
        <v/>
      </c>
      <c r="PA87" s="33" t="str">
        <f t="shared" si="1159"/>
        <v/>
      </c>
      <c r="PB87" s="33" t="str">
        <f t="shared" si="1160"/>
        <v/>
      </c>
      <c r="PC87" s="33" t="str">
        <f t="shared" si="1161"/>
        <v/>
      </c>
      <c r="PD87" s="33" t="str">
        <f t="shared" si="1162"/>
        <v/>
      </c>
      <c r="PF87" s="36" t="str">
        <f t="shared" si="1163"/>
        <v/>
      </c>
      <c r="PG87" s="33" t="str">
        <f t="shared" si="1164"/>
        <v/>
      </c>
      <c r="PH87" s="33" t="str">
        <f t="shared" si="1165"/>
        <v/>
      </c>
      <c r="PI87" s="33" t="str">
        <f t="shared" si="1166"/>
        <v/>
      </c>
      <c r="PJ87" s="33" t="str">
        <f t="shared" si="1167"/>
        <v/>
      </c>
      <c r="PK87" s="33" t="str">
        <f t="shared" si="1168"/>
        <v/>
      </c>
      <c r="PM87" s="36" t="str">
        <f t="shared" si="1169"/>
        <v/>
      </c>
      <c r="PN87" s="33" t="str">
        <f t="shared" si="1170"/>
        <v/>
      </c>
      <c r="PO87" s="33" t="str">
        <f t="shared" si="1171"/>
        <v/>
      </c>
      <c r="PP87" s="33" t="str">
        <f t="shared" si="1172"/>
        <v/>
      </c>
      <c r="PQ87" s="33" t="str">
        <f t="shared" si="1173"/>
        <v/>
      </c>
      <c r="PR87" s="33" t="str">
        <f t="shared" si="1174"/>
        <v/>
      </c>
      <c r="PT87" s="36" t="str">
        <f t="shared" si="1175"/>
        <v/>
      </c>
      <c r="PU87" s="33" t="str">
        <f t="shared" si="1176"/>
        <v/>
      </c>
      <c r="PV87" s="33" t="str">
        <f t="shared" si="1177"/>
        <v/>
      </c>
      <c r="PW87" s="33" t="str">
        <f t="shared" si="1178"/>
        <v/>
      </c>
      <c r="PX87" s="33" t="str">
        <f t="shared" si="1179"/>
        <v/>
      </c>
      <c r="PY87" s="33" t="str">
        <f t="shared" si="1180"/>
        <v/>
      </c>
      <c r="QB87" s="36" t="str">
        <f t="shared" si="1181"/>
        <v/>
      </c>
      <c r="QC87" s="33" t="str">
        <f t="shared" si="1182"/>
        <v/>
      </c>
      <c r="QD87" s="33" t="str">
        <f t="shared" si="1183"/>
        <v/>
      </c>
      <c r="QE87" s="33" t="str">
        <f t="shared" si="1184"/>
        <v/>
      </c>
      <c r="QF87" s="33" t="str">
        <f t="shared" si="1185"/>
        <v/>
      </c>
      <c r="QG87" s="33" t="str">
        <f t="shared" si="1186"/>
        <v/>
      </c>
      <c r="QI87" s="36" t="str">
        <f t="shared" si="1187"/>
        <v/>
      </c>
      <c r="QJ87" s="33" t="str">
        <f t="shared" si="1188"/>
        <v/>
      </c>
      <c r="QK87" s="33" t="str">
        <f t="shared" si="1189"/>
        <v/>
      </c>
      <c r="QL87" s="33" t="str">
        <f t="shared" si="1190"/>
        <v/>
      </c>
      <c r="QM87" s="33" t="str">
        <f t="shared" si="1191"/>
        <v/>
      </c>
      <c r="QN87" s="33" t="str">
        <f t="shared" si="1192"/>
        <v/>
      </c>
      <c r="QP87" s="36" t="str">
        <f t="shared" si="1193"/>
        <v/>
      </c>
      <c r="QQ87" s="33" t="str">
        <f t="shared" si="1194"/>
        <v/>
      </c>
      <c r="QR87" s="33" t="str">
        <f t="shared" si="1195"/>
        <v/>
      </c>
      <c r="QS87" s="33" t="str">
        <f t="shared" si="1196"/>
        <v/>
      </c>
      <c r="QT87" s="33" t="str">
        <f t="shared" si="1197"/>
        <v/>
      </c>
      <c r="QU87" s="33" t="str">
        <f t="shared" si="1198"/>
        <v/>
      </c>
      <c r="QW87" s="36" t="str">
        <f t="shared" si="1199"/>
        <v/>
      </c>
      <c r="QX87" s="33" t="str">
        <f t="shared" si="1200"/>
        <v/>
      </c>
      <c r="QY87" s="33" t="str">
        <f t="shared" si="1201"/>
        <v/>
      </c>
      <c r="QZ87" s="33" t="str">
        <f t="shared" si="1202"/>
        <v/>
      </c>
      <c r="RA87" s="33" t="str">
        <f t="shared" si="1203"/>
        <v/>
      </c>
      <c r="RB87" s="33" t="str">
        <f t="shared" si="1204"/>
        <v/>
      </c>
      <c r="RD87" s="36" t="str">
        <f t="shared" si="1205"/>
        <v/>
      </c>
      <c r="RE87" s="33" t="str">
        <f t="shared" si="1206"/>
        <v/>
      </c>
      <c r="RF87" s="33" t="str">
        <f t="shared" si="1207"/>
        <v/>
      </c>
      <c r="RG87" s="33" t="str">
        <f t="shared" si="1208"/>
        <v/>
      </c>
      <c r="RH87" s="33" t="str">
        <f t="shared" si="1209"/>
        <v/>
      </c>
      <c r="RI87" s="33" t="str">
        <f t="shared" si="1210"/>
        <v/>
      </c>
      <c r="RM87" s="33" t="str">
        <f t="shared" si="1211"/>
        <v/>
      </c>
      <c r="RO87" s="33" t="str">
        <f t="shared" si="1212"/>
        <v/>
      </c>
      <c r="RQ87" s="33" t="str">
        <f t="shared" si="1213"/>
        <v/>
      </c>
      <c r="RS87" s="33" t="str">
        <f t="shared" si="1213"/>
        <v/>
      </c>
      <c r="RU87" s="33" t="str">
        <f t="shared" ref="RU87" si="1497">IF(ISBLANK(RT87),"","topic")</f>
        <v/>
      </c>
      <c r="RW87" s="33" t="str">
        <f t="shared" ref="RW87" si="1498">IF(ISBLANK(RV87),"","topic")</f>
        <v/>
      </c>
      <c r="RY87" s="33" t="str">
        <f t="shared" ref="RY87" si="1499">IF(ISBLANK(RX87),"","topic")</f>
        <v/>
      </c>
      <c r="SA87" s="33" t="str">
        <f t="shared" ref="SA87" si="1500">IF(ISBLANK(RZ87),"","topic")</f>
        <v/>
      </c>
      <c r="SC87" s="33" t="str">
        <f t="shared" ref="SC87" si="1501">IF(ISBLANK(SB87),"","topic")</f>
        <v/>
      </c>
      <c r="SE87" s="33" t="str">
        <f t="shared" ref="SE87" si="1502">IF(ISBLANK(SD87),"","topic")</f>
        <v/>
      </c>
      <c r="SG87" s="33" t="str">
        <f t="shared" ref="SG87" si="1503">IF(ISBLANK(SF87),"","topic")</f>
        <v/>
      </c>
      <c r="SJ87" s="33" t="str">
        <f t="shared" si="1221"/>
        <v/>
      </c>
      <c r="SL87" s="33" t="str">
        <f t="shared" si="1222"/>
        <v/>
      </c>
      <c r="SN87" s="33" t="str">
        <f t="shared" si="1223"/>
        <v/>
      </c>
      <c r="SP87" s="33" t="str">
        <f t="shared" si="1224"/>
        <v/>
      </c>
      <c r="SR87" s="33" t="str">
        <f t="shared" si="1225"/>
        <v/>
      </c>
      <c r="SU87" s="33" t="str">
        <f t="shared" si="1226"/>
        <v/>
      </c>
      <c r="SW87" s="33" t="str">
        <f t="shared" si="1226"/>
        <v/>
      </c>
      <c r="SY87" s="33" t="str">
        <f t="shared" si="1226"/>
        <v/>
      </c>
      <c r="TA87" s="33" t="str">
        <f t="shared" si="1226"/>
        <v/>
      </c>
      <c r="TC87" s="33" t="str">
        <f t="shared" si="1226"/>
        <v/>
      </c>
      <c r="TF87" s="33" t="str">
        <f t="shared" si="1227"/>
        <v/>
      </c>
      <c r="TH87" s="33" t="str">
        <f t="shared" si="1227"/>
        <v/>
      </c>
      <c r="TJ87" s="33" t="str">
        <f t="shared" ref="TJ87" si="1504">IF(ISBLANK(TI87),"","geographic")</f>
        <v/>
      </c>
      <c r="TL87" s="33" t="str">
        <f t="shared" ref="TL87" si="1505">IF(ISBLANK(TK87),"","geographic")</f>
        <v/>
      </c>
      <c r="TN87" s="33" t="str">
        <f t="shared" ref="TN87" si="1506">IF(ISBLANK(TM87),"","geographic")</f>
        <v/>
      </c>
      <c r="TQ87" s="33" t="str">
        <f t="shared" si="1231"/>
        <v/>
      </c>
      <c r="TS87" s="33" t="str">
        <f t="shared" si="1231"/>
        <v/>
      </c>
      <c r="TU87" s="33" t="str">
        <f t="shared" ref="TU87" si="1507">IF(ISBLANK(TT87),"","temporal")</f>
        <v/>
      </c>
      <c r="TW87" s="33" t="str">
        <f t="shared" ref="TW87" si="1508">IF(ISBLANK(TV87),"","temporal")</f>
        <v/>
      </c>
      <c r="TY87" s="33" t="str">
        <f t="shared" ref="TY87" si="1509">IF(ISBLANK(TX87),"","temporal")</f>
        <v/>
      </c>
      <c r="UA87" s="32"/>
      <c r="UB87" s="33" t="str">
        <f t="shared" si="1235"/>
        <v/>
      </c>
      <c r="UC87" s="33" t="str">
        <f t="shared" si="1236"/>
        <v/>
      </c>
      <c r="UD87" s="32"/>
      <c r="UE87" s="33" t="str">
        <f t="shared" si="1237"/>
        <v/>
      </c>
      <c r="UF87" s="33" t="str">
        <f t="shared" si="1314"/>
        <v/>
      </c>
      <c r="UG87" s="32"/>
      <c r="UH87" s="33" t="str">
        <f t="shared" si="1238"/>
        <v/>
      </c>
      <c r="UI87" s="33" t="str">
        <f t="shared" si="1239"/>
        <v/>
      </c>
      <c r="UJ87" s="32"/>
      <c r="UK87" s="33" t="str">
        <f t="shared" si="1240"/>
        <v/>
      </c>
      <c r="UL87" s="33" t="str">
        <f t="shared" si="1241"/>
        <v/>
      </c>
      <c r="UM87" s="32"/>
      <c r="UN87" s="33" t="str">
        <f t="shared" si="1242"/>
        <v/>
      </c>
      <c r="UO87" s="33" t="str">
        <f t="shared" si="1243"/>
        <v/>
      </c>
      <c r="UR87" s="36" t="str">
        <f t="shared" si="1244"/>
        <v/>
      </c>
      <c r="US87" s="36" t="str">
        <f t="shared" si="1064"/>
        <v/>
      </c>
      <c r="UU87" s="36" t="str">
        <f t="shared" si="1245"/>
        <v/>
      </c>
      <c r="UV87" s="36" t="str">
        <f t="shared" si="1065"/>
        <v/>
      </c>
      <c r="UX87" s="36" t="str">
        <f t="shared" si="1246"/>
        <v/>
      </c>
      <c r="UY87" s="36" t="str">
        <f t="shared" si="1066"/>
        <v/>
      </c>
      <c r="VA87" s="36" t="str">
        <f t="shared" si="1247"/>
        <v/>
      </c>
      <c r="VB87" s="36" t="str">
        <f t="shared" si="1067"/>
        <v/>
      </c>
      <c r="VD87" s="36" t="str">
        <f t="shared" si="1248"/>
        <v/>
      </c>
      <c r="VE87" s="36" t="str">
        <f t="shared" si="1068"/>
        <v/>
      </c>
      <c r="VH87" s="36" t="str">
        <f t="shared" si="1249"/>
        <v/>
      </c>
      <c r="VI87" s="36" t="str">
        <f t="shared" si="1069"/>
        <v/>
      </c>
      <c r="VK87" s="36" t="str">
        <f t="shared" si="1250"/>
        <v/>
      </c>
      <c r="VL87" s="36" t="str">
        <f t="shared" si="1070"/>
        <v/>
      </c>
      <c r="VN87" s="36" t="str">
        <f t="shared" si="1251"/>
        <v/>
      </c>
      <c r="VO87" s="36" t="str">
        <f t="shared" si="1071"/>
        <v/>
      </c>
      <c r="VQ87" s="36" t="str">
        <f t="shared" si="1252"/>
        <v/>
      </c>
      <c r="VR87" s="36" t="str">
        <f t="shared" si="1072"/>
        <v/>
      </c>
      <c r="VT87" s="36" t="str">
        <f t="shared" si="1253"/>
        <v/>
      </c>
      <c r="VU87" s="36" t="str">
        <f t="shared" si="1073"/>
        <v/>
      </c>
      <c r="VY87" s="33" t="str">
        <f t="shared" si="1298"/>
        <v/>
      </c>
      <c r="WB87" s="36" t="str">
        <f t="shared" si="1254"/>
        <v/>
      </c>
      <c r="WC87" s="33" t="str">
        <f t="shared" si="1255"/>
        <v/>
      </c>
      <c r="WD87" s="32"/>
      <c r="WE87" s="32"/>
      <c r="WF87" s="36" t="str">
        <f t="shared" si="1256"/>
        <v/>
      </c>
      <c r="WG87" s="33" t="str">
        <f t="shared" si="1257"/>
        <v/>
      </c>
      <c r="WH87" s="32"/>
      <c r="WI87" s="32"/>
      <c r="WJ87" s="36" t="str">
        <f t="shared" si="1258"/>
        <v/>
      </c>
      <c r="WK87" s="33" t="str">
        <f t="shared" si="1259"/>
        <v/>
      </c>
      <c r="WL87" s="32"/>
      <c r="WM87" s="32"/>
      <c r="WN87" s="36" t="str">
        <f t="shared" si="1260"/>
        <v/>
      </c>
      <c r="WO87" s="33" t="str">
        <f t="shared" si="1261"/>
        <v/>
      </c>
      <c r="WP87" s="33"/>
      <c r="WQ87" s="32"/>
      <c r="WR87" s="36" t="str">
        <f t="shared" si="1262"/>
        <v/>
      </c>
      <c r="WS87" s="33" t="str">
        <f t="shared" si="1263"/>
        <v/>
      </c>
      <c r="WU87" s="33" t="str">
        <f t="shared" si="1074"/>
        <v/>
      </c>
      <c r="WV87" s="33" t="str">
        <f t="shared" si="1075"/>
        <v/>
      </c>
      <c r="WW87" s="33" t="str">
        <f t="shared" si="1076"/>
        <v/>
      </c>
      <c r="WX87" s="33" t="str">
        <f t="shared" si="1077"/>
        <v/>
      </c>
      <c r="WY87" s="33" t="str">
        <f t="shared" si="1078"/>
        <v/>
      </c>
      <c r="WZ87" s="33" t="str">
        <f t="shared" si="1079"/>
        <v/>
      </c>
      <c r="XA87" s="33" t="str">
        <f t="shared" si="1080"/>
        <v/>
      </c>
      <c r="XB87" s="33" t="str">
        <f t="shared" si="1081"/>
        <v/>
      </c>
      <c r="XC87" s="33" t="str">
        <f t="shared" si="1082"/>
        <v/>
      </c>
    </row>
    <row r="88" spans="3:627" x14ac:dyDescent="0.35">
      <c r="C88" s="33" t="str">
        <f t="shared" si="1083"/>
        <v/>
      </c>
      <c r="E88" s="32" t="str">
        <f t="shared" si="1084"/>
        <v/>
      </c>
      <c r="F88" s="33" t="str">
        <f t="shared" si="1085"/>
        <v/>
      </c>
      <c r="G88" s="33" t="str">
        <f t="shared" si="1086"/>
        <v/>
      </c>
      <c r="J88" s="33" t="str">
        <f t="shared" si="1087"/>
        <v/>
      </c>
      <c r="K88" s="33" t="str">
        <f t="shared" si="1088"/>
        <v/>
      </c>
      <c r="L88" s="33" t="str">
        <f t="shared" si="1089"/>
        <v/>
      </c>
      <c r="N88" s="33" t="str">
        <f t="shared" si="1048"/>
        <v/>
      </c>
      <c r="O88" s="33" t="str">
        <f t="shared" si="1049"/>
        <v/>
      </c>
      <c r="Q88" s="33" t="str">
        <f t="shared" si="1090"/>
        <v/>
      </c>
      <c r="R88" s="33" t="str">
        <f t="shared" si="1091"/>
        <v/>
      </c>
      <c r="U88" s="33" t="str">
        <f t="shared" si="1092"/>
        <v/>
      </c>
      <c r="V88" s="33" t="str">
        <f t="shared" si="1093"/>
        <v/>
      </c>
      <c r="X88" s="32"/>
      <c r="Y88" s="33" t="str">
        <f>IF(ISBLANK(X88),"",VLOOKUP(X88,resource_type!A:C,3,FALSE))</f>
        <v/>
      </c>
      <c r="Z88" s="33" t="str">
        <f>IF(ISBLANK(X88),"",VLOOKUP(X88,resource_type!A:C,2,FALSE))</f>
        <v/>
      </c>
      <c r="AA88" s="33" t="str">
        <f t="shared" si="1094"/>
        <v/>
      </c>
      <c r="AB88" s="33" t="str">
        <f t="shared" si="1095"/>
        <v/>
      </c>
      <c r="AC88" s="32"/>
      <c r="AD88" s="33" t="str">
        <f>IF(ISBLANK(AC88),"",VLOOKUP(AC88,resource_type!A:C,3,FALSE))</f>
        <v/>
      </c>
      <c r="AE88" s="32"/>
      <c r="AF88" s="33" t="str">
        <f>IF(ISBLANK(AE88),"",VLOOKUP(AE88,resource_type!A:C,3,FALSE))</f>
        <v/>
      </c>
      <c r="AH88" s="32"/>
      <c r="AI88" s="33" t="str">
        <f t="shared" si="1096"/>
        <v/>
      </c>
      <c r="AJ88" s="32"/>
      <c r="AK88" s="33" t="str">
        <f t="shared" si="1097"/>
        <v/>
      </c>
      <c r="AL88" s="32"/>
      <c r="AM88" s="33" t="str">
        <f t="shared" si="1098"/>
        <v/>
      </c>
      <c r="AP88" s="36" t="str">
        <f t="shared" si="1299"/>
        <v/>
      </c>
      <c r="AQ88" s="36" t="str">
        <f t="shared" si="1300"/>
        <v/>
      </c>
      <c r="AT88" s="33" t="str">
        <f t="shared" si="1277"/>
        <v/>
      </c>
      <c r="AU88" s="33" t="str">
        <f t="shared" si="1099"/>
        <v/>
      </c>
      <c r="AV88" s="33" t="str">
        <f t="shared" si="1100"/>
        <v/>
      </c>
      <c r="AW88" s="32"/>
      <c r="AX88" s="33" t="str">
        <f>IF(ISBLANK(AW88),"",VLOOKUP(AW88,role!A:E,2,FALSE))</f>
        <v/>
      </c>
      <c r="AY88" s="33" t="str">
        <f>IF(ISBLANK(AW88),"",VLOOKUP(AW88,role!A:E,3,FALSE))</f>
        <v/>
      </c>
      <c r="AZ88" s="33" t="str">
        <f>IF(ISBLANK(AW88),"",VLOOKUP(AW88,role!A:E,4,FALSE))</f>
        <v/>
      </c>
      <c r="BA88" s="33" t="str">
        <f>IF(ISBLANK(AW88),"",VLOOKUP(AW88,role!A:E,5,FALSE))</f>
        <v/>
      </c>
      <c r="BL88" s="33" t="str">
        <f t="shared" si="1278"/>
        <v/>
      </c>
      <c r="BM88" s="33" t="str">
        <f t="shared" si="1279"/>
        <v/>
      </c>
      <c r="BN88" s="33" t="str">
        <f t="shared" si="1280"/>
        <v/>
      </c>
      <c r="BO88" s="32"/>
      <c r="BP88" s="33" t="str">
        <f>IF(ISBLANK(BO88),"",VLOOKUP(BO88,role!A:E,2,FALSE))</f>
        <v/>
      </c>
      <c r="BQ88" s="33" t="str">
        <f>IF(ISBLANK(BO88),"",VLOOKUP(BO88,role!A:E,3,FALSE))</f>
        <v/>
      </c>
      <c r="BR88" s="33" t="str">
        <f>IF(ISBLANK(BO88),"",VLOOKUP(BO88,role!A:E,4,FALSE))</f>
        <v/>
      </c>
      <c r="BS88" s="33" t="str">
        <f>IF(ISBLANK(BO88),"",VLOOKUP(BO88,role!A:E,5,FALSE))</f>
        <v/>
      </c>
      <c r="CD88" s="33" t="str">
        <f t="shared" si="1101"/>
        <v/>
      </c>
      <c r="CE88" s="33" t="str">
        <f t="shared" si="1102"/>
        <v/>
      </c>
      <c r="CF88" s="33" t="str">
        <f t="shared" si="1103"/>
        <v/>
      </c>
      <c r="CG88" s="32"/>
      <c r="CH88" s="33" t="str">
        <f>IF(ISBLANK(CG88),"",VLOOKUP(CG88,role!A:E,2,FALSE))</f>
        <v/>
      </c>
      <c r="CI88" s="33" t="str">
        <f>IF(ISBLANK(CG88),"",VLOOKUP(CG88,role!A:E,3,FALSE))</f>
        <v/>
      </c>
      <c r="CJ88" s="33" t="str">
        <f>IF(ISBLANK(CG88),"",VLOOKUP(CG88,role!A:E,4,FALSE))</f>
        <v/>
      </c>
      <c r="CK88" s="33" t="str">
        <f>IF(ISBLANK(CG88),"",VLOOKUP(CG88,role!A:E,5,FALSE))</f>
        <v/>
      </c>
      <c r="CR88" s="32"/>
      <c r="CS88" s="32"/>
      <c r="CT88" s="41"/>
      <c r="CU88" s="32"/>
      <c r="CV88" s="33" t="str">
        <f t="shared" si="1104"/>
        <v/>
      </c>
      <c r="CW88" s="33" t="str">
        <f t="shared" si="1105"/>
        <v/>
      </c>
      <c r="CX88" s="33" t="str">
        <f t="shared" si="1106"/>
        <v/>
      </c>
      <c r="CY88" s="32"/>
      <c r="CZ88" s="33" t="str">
        <f>IF(ISBLANK(CY88),"",VLOOKUP(CY88,role!A:E,2,FALSE))</f>
        <v/>
      </c>
      <c r="DA88" s="33" t="str">
        <f>IF(ISBLANK(CY88),"",VLOOKUP(CY88,role!A:E,3,FALSE))</f>
        <v/>
      </c>
      <c r="DB88" s="33" t="str">
        <f>IF(ISBLANK(CY88),"",VLOOKUP(CY88,role!A:E,4,FALSE))</f>
        <v/>
      </c>
      <c r="DC88" s="33" t="str">
        <f>IF(ISBLANK(CY88),"",VLOOKUP(CY88,role!A:E,5,FALSE))</f>
        <v/>
      </c>
      <c r="DJ88" s="32"/>
      <c r="DK88" s="32"/>
      <c r="DL88" s="41"/>
      <c r="DM88" s="32"/>
      <c r="DN88" s="33" t="str">
        <f t="shared" si="1107"/>
        <v/>
      </c>
      <c r="DO88" s="33" t="str">
        <f t="shared" si="1108"/>
        <v/>
      </c>
      <c r="DP88" s="33" t="str">
        <f t="shared" si="1109"/>
        <v/>
      </c>
      <c r="DQ88" s="32"/>
      <c r="DR88" s="33" t="str">
        <f>IF(ISBLANK(DQ88),"",VLOOKUP(DQ88,role!A:E,2,FALSE))</f>
        <v/>
      </c>
      <c r="DS88" s="33" t="str">
        <f>IF(ISBLANK(DQ88),"",VLOOKUP(DQ88,role!A:E,3,FALSE))</f>
        <v/>
      </c>
      <c r="DT88" s="33" t="str">
        <f>IF(ISBLANK(DQ88),"",VLOOKUP(DQ88,role!A:E,4,FALSE))</f>
        <v/>
      </c>
      <c r="DU88" s="33" t="str">
        <f>IF(ISBLANK(DQ88),"",VLOOKUP(DQ88,role!A:E,5,FALSE))</f>
        <v/>
      </c>
      <c r="EB88" s="32"/>
      <c r="EC88" s="32"/>
      <c r="ED88" s="34"/>
      <c r="EE88" s="32"/>
      <c r="EF88" s="32"/>
      <c r="EG88" s="33" t="str">
        <f t="shared" si="1110"/>
        <v/>
      </c>
      <c r="EH88" s="33" t="str">
        <f t="shared" si="1111"/>
        <v/>
      </c>
      <c r="EI88" s="33" t="str">
        <f t="shared" si="1112"/>
        <v/>
      </c>
      <c r="EJ88" s="32"/>
      <c r="EK88" s="33" t="str">
        <f>IF(ISBLANK(EJ88),"",VLOOKUP(EJ88,role!A:E,2,FALSE))</f>
        <v/>
      </c>
      <c r="EL88" s="33" t="str">
        <f>IF(ISBLANK(EJ88),"",VLOOKUP(EJ88,role!A:E,3,FALSE))</f>
        <v/>
      </c>
      <c r="EM88" s="33" t="str">
        <f>IF(ISBLANK(EJ88),"",VLOOKUP(EJ88,role!A:E,4,FALSE))</f>
        <v/>
      </c>
      <c r="EN88" s="33" t="str">
        <f>IF(ISBLANK(EJ88),"",VLOOKUP(EJ88,role!A:E,5,FALSE))</f>
        <v/>
      </c>
      <c r="EU88" s="32"/>
      <c r="EV88" s="32"/>
      <c r="EW88" s="41"/>
      <c r="EX88" s="32"/>
      <c r="EY88" s="33" t="str">
        <f t="shared" si="1113"/>
        <v/>
      </c>
      <c r="EZ88" s="33" t="str">
        <f t="shared" si="1114"/>
        <v/>
      </c>
      <c r="FA88" s="33" t="str">
        <f t="shared" si="1115"/>
        <v/>
      </c>
      <c r="FB88" s="32"/>
      <c r="FC88" s="33" t="str">
        <f>IF(ISBLANK(FB88),"",VLOOKUP(FB88,role!A:E,2,FALSE))</f>
        <v/>
      </c>
      <c r="FD88" s="33" t="str">
        <f>IF(ISBLANK(FB88),"",VLOOKUP(FB88,role!A:E,3,FALSE))</f>
        <v/>
      </c>
      <c r="FE88" s="33" t="str">
        <f>IF(ISBLANK(FB88),"",VLOOKUP(FB88,role!A:E,4,FALSE))</f>
        <v/>
      </c>
      <c r="FF88" s="33" t="str">
        <f>IF(ISBLANK(FB88),"",VLOOKUP(FB88,role!A:E,5,FALSE))</f>
        <v/>
      </c>
      <c r="FM88" s="32"/>
      <c r="FN88" s="32"/>
      <c r="FO88" s="41"/>
      <c r="FP88" s="32"/>
      <c r="FQ88" s="33" t="str">
        <f t="shared" si="1116"/>
        <v/>
      </c>
      <c r="FR88" s="33" t="str">
        <f t="shared" si="1117"/>
        <v/>
      </c>
      <c r="FS88" s="33" t="str">
        <f t="shared" si="1118"/>
        <v/>
      </c>
      <c r="FT88" s="32"/>
      <c r="FU88" s="33" t="str">
        <f>IF(ISBLANK(FT88),"",VLOOKUP(FT88,role!A:E,2,FALSE))</f>
        <v/>
      </c>
      <c r="FV88" s="33" t="str">
        <f>IF(ISBLANK(FT88),"",VLOOKUP(FT88,role!A:E,3,FALSE))</f>
        <v/>
      </c>
      <c r="FW88" s="33" t="str">
        <f>IF(ISBLANK(FT88),"",VLOOKUP(FT88,role!A:E,4,FALSE))</f>
        <v/>
      </c>
      <c r="FX88" s="33" t="str">
        <f>IF(ISBLANK(FT88),"",VLOOKUP(FT88,role!A:E,5,FALSE))</f>
        <v/>
      </c>
      <c r="GE88" s="32"/>
      <c r="GF88" s="32"/>
      <c r="GG88" s="41"/>
      <c r="GH88" s="32"/>
      <c r="GI88" s="33" t="str">
        <f t="shared" si="1119"/>
        <v/>
      </c>
      <c r="GJ88" s="33" t="str">
        <f t="shared" si="1120"/>
        <v/>
      </c>
      <c r="GK88" s="33" t="str">
        <f t="shared" si="1121"/>
        <v/>
      </c>
      <c r="GL88" s="32"/>
      <c r="GM88" s="33" t="str">
        <f>IF(ISBLANK(GL88),"",VLOOKUP(GL88,role!A:E,2,FALSE))</f>
        <v/>
      </c>
      <c r="GN88" s="33" t="str">
        <f>IF(ISBLANK(GL88),"",VLOOKUP(GL88,role!A:E,3,FALSE))</f>
        <v/>
      </c>
      <c r="GO88" s="33" t="str">
        <f>IF(ISBLANK(GL88),"",VLOOKUP(GL88,role!A:E,4,FALSE))</f>
        <v/>
      </c>
      <c r="GP88" s="33" t="str">
        <f>IF(ISBLANK(GL88),"",VLOOKUP(GL88,role!A:E,5,FALSE))</f>
        <v/>
      </c>
      <c r="GW88" s="32"/>
      <c r="GX88" s="32"/>
      <c r="GY88" s="41"/>
      <c r="GZ88" s="32"/>
      <c r="HA88" s="33" t="str">
        <f t="shared" si="1122"/>
        <v/>
      </c>
      <c r="HB88" s="33" t="str">
        <f t="shared" si="1123"/>
        <v/>
      </c>
      <c r="HC88" s="33" t="str">
        <f t="shared" si="1124"/>
        <v/>
      </c>
      <c r="HD88" s="32"/>
      <c r="HE88" s="33" t="str">
        <f>IF(ISBLANK(HD88),"",VLOOKUP(HD88,role!A:E,2,FALSE))</f>
        <v/>
      </c>
      <c r="HF88" s="33" t="str">
        <f>IF(ISBLANK(HD88),"",VLOOKUP(HD88,role!A:E,3,FALSE))</f>
        <v/>
      </c>
      <c r="HG88" s="33" t="str">
        <f>IF(ISBLANK(HD88),"",VLOOKUP(HD88,role!A:E,4,FALSE))</f>
        <v/>
      </c>
      <c r="HH88" s="33" t="str">
        <f>IF(ISBLANK(HD88),"",VLOOKUP(HD88,role!A:E,5,FALSE))</f>
        <v/>
      </c>
      <c r="HO88" s="32"/>
      <c r="HP88" s="32"/>
      <c r="HQ88" s="34"/>
      <c r="HR88" s="32"/>
      <c r="HS88" s="32"/>
      <c r="HT88" s="33" t="str">
        <f t="shared" si="1125"/>
        <v/>
      </c>
      <c r="HU88" s="33" t="str">
        <f t="shared" si="1126"/>
        <v/>
      </c>
      <c r="HV88" s="33" t="str">
        <f t="shared" si="1127"/>
        <v/>
      </c>
      <c r="HW88" s="32"/>
      <c r="HX88" s="33" t="str">
        <f>IF(ISBLANK(HW88),"",VLOOKUP(HW88,role!A:E,2,FALSE))</f>
        <v/>
      </c>
      <c r="HY88" s="33" t="str">
        <f>IF(ISBLANK(HW88),"",VLOOKUP(HW88,role!A:E,3,FALSE))</f>
        <v/>
      </c>
      <c r="HZ88" s="33" t="str">
        <f>IF(ISBLANK(HW88),"",VLOOKUP(HW88,role!A:E,4,FALSE))</f>
        <v/>
      </c>
      <c r="IA88" s="33" t="str">
        <f>IF(ISBLANK(HW88),"",VLOOKUP(HW88,role!A:E,5,FALSE))</f>
        <v/>
      </c>
      <c r="IH88" s="32"/>
      <c r="II88" s="32"/>
      <c r="IJ88" s="41"/>
      <c r="IK88" s="32"/>
      <c r="IL88" s="33" t="str">
        <f t="shared" si="1128"/>
        <v/>
      </c>
      <c r="IM88" s="33" t="str">
        <f t="shared" si="1129"/>
        <v/>
      </c>
      <c r="IN88" s="33" t="str">
        <f t="shared" si="1130"/>
        <v/>
      </c>
      <c r="IO88" s="32"/>
      <c r="IP88" s="33" t="str">
        <f>IF(ISBLANK(IO88),"",VLOOKUP(IO88,role!A:E,2,FALSE))</f>
        <v/>
      </c>
      <c r="IQ88" s="33" t="str">
        <f>IF(ISBLANK(IO88),"",VLOOKUP(IO88,role!A:E,3,FALSE))</f>
        <v/>
      </c>
      <c r="IR88" s="33" t="str">
        <f>IF(ISBLANK(IO88),"",VLOOKUP(IO88,role!A:E,4,FALSE))</f>
        <v/>
      </c>
      <c r="IS88" s="33" t="str">
        <f>IF(ISBLANK(IO88),"",VLOOKUP(IO88,role!A:E,5,FALSE))</f>
        <v/>
      </c>
      <c r="IZ88" s="32"/>
      <c r="JA88" s="32"/>
      <c r="JB88" s="41"/>
      <c r="JC88" s="32"/>
      <c r="JD88" s="33" t="str">
        <f t="shared" si="1131"/>
        <v/>
      </c>
      <c r="JE88" s="33" t="str">
        <f t="shared" si="1132"/>
        <v/>
      </c>
      <c r="JF88" s="33" t="str">
        <f t="shared" si="1133"/>
        <v/>
      </c>
      <c r="JG88" s="32"/>
      <c r="JH88" s="33" t="str">
        <f>IF(ISBLANK(JG88),"",VLOOKUP(JG88,role!A:E,2,FALSE))</f>
        <v/>
      </c>
      <c r="JI88" s="33" t="str">
        <f>IF(ISBLANK(JG88),"",VLOOKUP(JG88,role!A:E,3,FALSE))</f>
        <v/>
      </c>
      <c r="JJ88" s="33" t="str">
        <f>IF(ISBLANK(JG88),"",VLOOKUP(JG88,role!A:E,4,FALSE))</f>
        <v/>
      </c>
      <c r="JK88" s="33" t="str">
        <f>IF(ISBLANK(JG88),"",VLOOKUP(JG88,role!A:E,5,FALSE))</f>
        <v/>
      </c>
      <c r="JR88" s="32"/>
      <c r="JS88" s="32"/>
      <c r="JT88" s="41"/>
      <c r="JU88" s="32"/>
      <c r="JV88" s="33" t="str">
        <f t="shared" si="1134"/>
        <v/>
      </c>
      <c r="JW88" s="33" t="str">
        <f t="shared" si="1135"/>
        <v/>
      </c>
      <c r="JX88" s="33" t="str">
        <f t="shared" si="1136"/>
        <v/>
      </c>
      <c r="JY88" s="32"/>
      <c r="JZ88" s="33" t="str">
        <f>IF(ISBLANK(JY88),"",VLOOKUP(JY88,role!A:E,2,FALSE))</f>
        <v/>
      </c>
      <c r="KA88" s="33" t="str">
        <f>IF(ISBLANK(JY88),"",VLOOKUP(JY88,role!A:E,3,FALSE))</f>
        <v/>
      </c>
      <c r="KB88" s="33" t="str">
        <f>IF(ISBLANK(JY88),"",VLOOKUP(JY88,role!A:E,4,FALSE))</f>
        <v/>
      </c>
      <c r="KC88" s="33" t="str">
        <f>IF(ISBLANK(JY88),"",VLOOKUP(JY88,role!A:E,5,FALSE))</f>
        <v/>
      </c>
      <c r="KJ88" s="32"/>
      <c r="KK88" s="32"/>
      <c r="KL88" s="41"/>
      <c r="KM88" s="32"/>
      <c r="KN88" s="33" t="str">
        <f t="shared" si="1137"/>
        <v/>
      </c>
      <c r="KO88" s="33" t="str">
        <f t="shared" si="1138"/>
        <v/>
      </c>
      <c r="KP88" s="33" t="str">
        <f t="shared" si="1139"/>
        <v/>
      </c>
      <c r="KQ88" s="32"/>
      <c r="KR88" s="33" t="str">
        <f>IF(ISBLANK(KQ88),"",VLOOKUP(KQ88,role!A:E,2,FALSE))</f>
        <v/>
      </c>
      <c r="KS88" s="33" t="str">
        <f>IF(ISBLANK(KQ88),"",VLOOKUP(KQ88,role!A:E,3,FALSE))</f>
        <v/>
      </c>
      <c r="KT88" s="33" t="str">
        <f>IF(ISBLANK(KQ88),"",VLOOKUP(KQ88,role!A:E,4,FALSE))</f>
        <v/>
      </c>
      <c r="KU88" s="33" t="str">
        <f>IF(ISBLANK(KQ88),"",VLOOKUP(KQ88,role!A:E,5,FALSE))</f>
        <v/>
      </c>
      <c r="LB88" s="32"/>
      <c r="LC88" s="32"/>
      <c r="LD88" s="41"/>
      <c r="LE88" s="32"/>
      <c r="LF88" s="33" t="str">
        <f t="shared" si="1140"/>
        <v/>
      </c>
      <c r="LG88" s="33" t="str">
        <f t="shared" si="1141"/>
        <v/>
      </c>
      <c r="LH88" s="33" t="str">
        <f t="shared" si="1142"/>
        <v/>
      </c>
      <c r="LI88" s="32"/>
      <c r="LJ88" s="33" t="str">
        <f>IF(ISBLANK(LI88),"",VLOOKUP(LI88,role!A:E,2,FALSE))</f>
        <v/>
      </c>
      <c r="LK88" s="33" t="str">
        <f>IF(ISBLANK(LI88),"",VLOOKUP(LI88,role!A:E,3,FALSE))</f>
        <v/>
      </c>
      <c r="LL88" s="33" t="str">
        <f>IF(ISBLANK(LI88),"",VLOOKUP(LI88,role!A:E,4,FALSE))</f>
        <v/>
      </c>
      <c r="LM88" s="33" t="str">
        <f>IF(ISBLANK(LI88),"",VLOOKUP(LI88,role!A:E,5,FALSE))</f>
        <v/>
      </c>
      <c r="LT88" s="32"/>
      <c r="LU88" s="32"/>
      <c r="LV88" s="41"/>
      <c r="LW88" s="32"/>
      <c r="LX88" s="33" t="str">
        <f t="shared" si="1143"/>
        <v/>
      </c>
      <c r="LY88" s="33" t="str">
        <f t="shared" si="1144"/>
        <v/>
      </c>
      <c r="LZ88" s="33" t="str">
        <f t="shared" si="1145"/>
        <v/>
      </c>
      <c r="MA88" s="32"/>
      <c r="MB88" s="33" t="str">
        <f>IF(ISBLANK(MA88),"",VLOOKUP(MA88,role!A:E,2,FALSE))</f>
        <v/>
      </c>
      <c r="MC88" s="33" t="str">
        <f>IF(ISBLANK(MA88),"",VLOOKUP(MA88,role!A:E,3,FALSE))</f>
        <v/>
      </c>
      <c r="MD88" s="33" t="str">
        <f>IF(ISBLANK(MA88),"",VLOOKUP(MA88,role!A:E,4,FALSE))</f>
        <v/>
      </c>
      <c r="ME88" s="33" t="str">
        <f>IF(ISBLANK(MA88),"",VLOOKUP(MA88,role!A:E,5,FALSE))</f>
        <v/>
      </c>
      <c r="ML88" s="32"/>
      <c r="MM88" s="32"/>
      <c r="MN88" s="41"/>
      <c r="MO88" s="32"/>
      <c r="MP88" s="33" t="str">
        <f t="shared" si="1146"/>
        <v/>
      </c>
      <c r="MQ88" s="33" t="str">
        <f t="shared" si="1147"/>
        <v/>
      </c>
      <c r="MR88" s="33" t="str">
        <f t="shared" si="1148"/>
        <v/>
      </c>
      <c r="MS88" s="32"/>
      <c r="MT88" s="33" t="str">
        <f>IF(ISBLANK(MS88),"",VLOOKUP(MS88,role!A:E,2,FALSE))</f>
        <v/>
      </c>
      <c r="MU88" s="33" t="str">
        <f>IF(ISBLANK(MS88),"",VLOOKUP(MS88,role!A:E,3,FALSE))</f>
        <v/>
      </c>
      <c r="MV88" s="33" t="str">
        <f>IF(ISBLANK(MS88),"",VLOOKUP(MS88,role!A:E,4,FALSE))</f>
        <v/>
      </c>
      <c r="MW88" s="33" t="str">
        <f>IF(ISBLANK(MS88),"",VLOOKUP(MS88,role!A:E,5,FALSE))</f>
        <v/>
      </c>
      <c r="ND88" s="32"/>
      <c r="NE88" s="32"/>
      <c r="NF88" s="41"/>
      <c r="NG88" s="32"/>
      <c r="NH88" s="33" t="str">
        <f t="shared" si="1149"/>
        <v/>
      </c>
      <c r="NI88" s="33" t="str">
        <f t="shared" si="1150"/>
        <v/>
      </c>
      <c r="NJ88" s="33" t="str">
        <f t="shared" si="1151"/>
        <v/>
      </c>
      <c r="NK88" s="32"/>
      <c r="NL88" s="33" t="str">
        <f>IF(ISBLANK(NK88),"",VLOOKUP(NK88,role!A:E,2,FALSE))</f>
        <v/>
      </c>
      <c r="NM88" s="33" t="str">
        <f>IF(ISBLANK(NK88),"",VLOOKUP(NK88,role!A:E,3,FALSE))</f>
        <v/>
      </c>
      <c r="NN88" s="33" t="str">
        <f>IF(ISBLANK(NK88),"",VLOOKUP(NK88,role!A:E,4,FALSE))</f>
        <v/>
      </c>
      <c r="NO88" s="33" t="str">
        <f>IF(ISBLANK(NK88),"",VLOOKUP(NK88,role!A:E,5,FALSE))</f>
        <v/>
      </c>
      <c r="NV88" s="32"/>
      <c r="NW88" s="32"/>
      <c r="NX88" s="41"/>
      <c r="NY88" s="32"/>
      <c r="NZ88" s="33" t="str">
        <f t="shared" si="1152"/>
        <v/>
      </c>
      <c r="OA88" s="33" t="str">
        <f t="shared" si="1153"/>
        <v/>
      </c>
      <c r="OB88" s="33" t="str">
        <f t="shared" si="1154"/>
        <v/>
      </c>
      <c r="OC88" s="32"/>
      <c r="OD88" s="33" t="str">
        <f>IF(ISBLANK(OC88),"",VLOOKUP(OC88,role!A:E,2,FALSE))</f>
        <v/>
      </c>
      <c r="OE88" s="33" t="str">
        <f>IF(ISBLANK(OC88),"",VLOOKUP(OC88,role!A:E,3,FALSE))</f>
        <v/>
      </c>
      <c r="OF88" s="33" t="str">
        <f>IF(ISBLANK(OC88),"",VLOOKUP(OC88,role!A:E,4,FALSE))</f>
        <v/>
      </c>
      <c r="OG88" s="33" t="str">
        <f>IF(ISBLANK(OC88),"",VLOOKUP(OC88,role!A:E,5,FALSE))</f>
        <v/>
      </c>
      <c r="OR88" s="36" t="str">
        <f t="shared" si="1155"/>
        <v/>
      </c>
      <c r="OS88" s="33" t="str">
        <f t="shared" si="1156"/>
        <v/>
      </c>
      <c r="OT88" s="33" t="str">
        <f t="shared" si="1281"/>
        <v/>
      </c>
      <c r="OU88" s="33" t="str">
        <f t="shared" si="1282"/>
        <v/>
      </c>
      <c r="OV88" s="33" t="str">
        <f t="shared" si="1283"/>
        <v/>
      </c>
      <c r="OW88" s="33" t="str">
        <f t="shared" si="1284"/>
        <v/>
      </c>
      <c r="OY88" s="36" t="str">
        <f t="shared" si="1157"/>
        <v/>
      </c>
      <c r="OZ88" s="33" t="str">
        <f t="shared" si="1158"/>
        <v/>
      </c>
      <c r="PA88" s="33" t="str">
        <f t="shared" si="1159"/>
        <v/>
      </c>
      <c r="PB88" s="33" t="str">
        <f t="shared" si="1160"/>
        <v/>
      </c>
      <c r="PC88" s="33" t="str">
        <f t="shared" si="1161"/>
        <v/>
      </c>
      <c r="PD88" s="33" t="str">
        <f t="shared" si="1162"/>
        <v/>
      </c>
      <c r="PF88" s="36" t="str">
        <f t="shared" si="1163"/>
        <v/>
      </c>
      <c r="PG88" s="33" t="str">
        <f t="shared" si="1164"/>
        <v/>
      </c>
      <c r="PH88" s="33" t="str">
        <f t="shared" si="1165"/>
        <v/>
      </c>
      <c r="PI88" s="33" t="str">
        <f t="shared" si="1166"/>
        <v/>
      </c>
      <c r="PJ88" s="33" t="str">
        <f t="shared" si="1167"/>
        <v/>
      </c>
      <c r="PK88" s="33" t="str">
        <f t="shared" si="1168"/>
        <v/>
      </c>
      <c r="PM88" s="36" t="str">
        <f t="shared" si="1169"/>
        <v/>
      </c>
      <c r="PN88" s="33" t="str">
        <f t="shared" si="1170"/>
        <v/>
      </c>
      <c r="PO88" s="33" t="str">
        <f t="shared" si="1171"/>
        <v/>
      </c>
      <c r="PP88" s="33" t="str">
        <f t="shared" si="1172"/>
        <v/>
      </c>
      <c r="PQ88" s="33" t="str">
        <f t="shared" si="1173"/>
        <v/>
      </c>
      <c r="PR88" s="33" t="str">
        <f t="shared" si="1174"/>
        <v/>
      </c>
      <c r="PT88" s="36" t="str">
        <f t="shared" si="1175"/>
        <v/>
      </c>
      <c r="PU88" s="33" t="str">
        <f t="shared" si="1176"/>
        <v/>
      </c>
      <c r="PV88" s="33" t="str">
        <f t="shared" si="1177"/>
        <v/>
      </c>
      <c r="PW88" s="33" t="str">
        <f t="shared" si="1178"/>
        <v/>
      </c>
      <c r="PX88" s="33" t="str">
        <f t="shared" si="1179"/>
        <v/>
      </c>
      <c r="PY88" s="33" t="str">
        <f t="shared" si="1180"/>
        <v/>
      </c>
      <c r="QB88" s="36" t="str">
        <f t="shared" si="1181"/>
        <v/>
      </c>
      <c r="QC88" s="33" t="str">
        <f t="shared" si="1182"/>
        <v/>
      </c>
      <c r="QD88" s="33" t="str">
        <f t="shared" si="1183"/>
        <v/>
      </c>
      <c r="QE88" s="33" t="str">
        <f t="shared" si="1184"/>
        <v/>
      </c>
      <c r="QF88" s="33" t="str">
        <f t="shared" si="1185"/>
        <v/>
      </c>
      <c r="QG88" s="33" t="str">
        <f t="shared" si="1186"/>
        <v/>
      </c>
      <c r="QI88" s="36" t="str">
        <f t="shared" si="1187"/>
        <v/>
      </c>
      <c r="QJ88" s="33" t="str">
        <f t="shared" si="1188"/>
        <v/>
      </c>
      <c r="QK88" s="33" t="str">
        <f t="shared" si="1189"/>
        <v/>
      </c>
      <c r="QL88" s="33" t="str">
        <f t="shared" si="1190"/>
        <v/>
      </c>
      <c r="QM88" s="33" t="str">
        <f t="shared" si="1191"/>
        <v/>
      </c>
      <c r="QN88" s="33" t="str">
        <f t="shared" si="1192"/>
        <v/>
      </c>
      <c r="QP88" s="36" t="str">
        <f t="shared" si="1193"/>
        <v/>
      </c>
      <c r="QQ88" s="33" t="str">
        <f t="shared" si="1194"/>
        <v/>
      </c>
      <c r="QR88" s="33" t="str">
        <f t="shared" si="1195"/>
        <v/>
      </c>
      <c r="QS88" s="33" t="str">
        <f t="shared" si="1196"/>
        <v/>
      </c>
      <c r="QT88" s="33" t="str">
        <f t="shared" si="1197"/>
        <v/>
      </c>
      <c r="QU88" s="33" t="str">
        <f t="shared" si="1198"/>
        <v/>
      </c>
      <c r="QW88" s="36" t="str">
        <f t="shared" si="1199"/>
        <v/>
      </c>
      <c r="QX88" s="33" t="str">
        <f t="shared" si="1200"/>
        <v/>
      </c>
      <c r="QY88" s="33" t="str">
        <f t="shared" si="1201"/>
        <v/>
      </c>
      <c r="QZ88" s="33" t="str">
        <f t="shared" si="1202"/>
        <v/>
      </c>
      <c r="RA88" s="33" t="str">
        <f t="shared" si="1203"/>
        <v/>
      </c>
      <c r="RB88" s="33" t="str">
        <f t="shared" si="1204"/>
        <v/>
      </c>
      <c r="RD88" s="36" t="str">
        <f t="shared" si="1205"/>
        <v/>
      </c>
      <c r="RE88" s="33" t="str">
        <f t="shared" si="1206"/>
        <v/>
      </c>
      <c r="RF88" s="33" t="str">
        <f t="shared" si="1207"/>
        <v/>
      </c>
      <c r="RG88" s="33" t="str">
        <f t="shared" si="1208"/>
        <v/>
      </c>
      <c r="RH88" s="33" t="str">
        <f t="shared" si="1209"/>
        <v/>
      </c>
      <c r="RI88" s="33" t="str">
        <f t="shared" si="1210"/>
        <v/>
      </c>
      <c r="RM88" s="33" t="str">
        <f t="shared" si="1211"/>
        <v/>
      </c>
      <c r="RO88" s="33" t="str">
        <f t="shared" si="1212"/>
        <v/>
      </c>
      <c r="RQ88" s="33" t="str">
        <f t="shared" si="1213"/>
        <v/>
      </c>
      <c r="RS88" s="33" t="str">
        <f t="shared" si="1213"/>
        <v/>
      </c>
      <c r="RU88" s="33" t="str">
        <f t="shared" ref="RU88" si="1510">IF(ISBLANK(RT88),"","topic")</f>
        <v/>
      </c>
      <c r="RW88" s="33" t="str">
        <f t="shared" ref="RW88" si="1511">IF(ISBLANK(RV88),"","topic")</f>
        <v/>
      </c>
      <c r="RY88" s="33" t="str">
        <f t="shared" ref="RY88" si="1512">IF(ISBLANK(RX88),"","topic")</f>
        <v/>
      </c>
      <c r="SA88" s="33" t="str">
        <f t="shared" ref="SA88" si="1513">IF(ISBLANK(RZ88),"","topic")</f>
        <v/>
      </c>
      <c r="SC88" s="33" t="str">
        <f t="shared" ref="SC88" si="1514">IF(ISBLANK(SB88),"","topic")</f>
        <v/>
      </c>
      <c r="SE88" s="33" t="str">
        <f t="shared" ref="SE88" si="1515">IF(ISBLANK(SD88),"","topic")</f>
        <v/>
      </c>
      <c r="SG88" s="33" t="str">
        <f t="shared" ref="SG88" si="1516">IF(ISBLANK(SF88),"","topic")</f>
        <v/>
      </c>
      <c r="SJ88" s="33" t="str">
        <f t="shared" si="1221"/>
        <v/>
      </c>
      <c r="SL88" s="33" t="str">
        <f t="shared" si="1222"/>
        <v/>
      </c>
      <c r="SN88" s="33" t="str">
        <f t="shared" si="1223"/>
        <v/>
      </c>
      <c r="SP88" s="33" t="str">
        <f t="shared" si="1224"/>
        <v/>
      </c>
      <c r="SR88" s="33" t="str">
        <f t="shared" si="1225"/>
        <v/>
      </c>
      <c r="SU88" s="33" t="str">
        <f t="shared" si="1226"/>
        <v/>
      </c>
      <c r="SW88" s="33" t="str">
        <f t="shared" si="1226"/>
        <v/>
      </c>
      <c r="SY88" s="33" t="str">
        <f t="shared" si="1226"/>
        <v/>
      </c>
      <c r="TA88" s="33" t="str">
        <f t="shared" si="1226"/>
        <v/>
      </c>
      <c r="TC88" s="33" t="str">
        <f t="shared" si="1226"/>
        <v/>
      </c>
      <c r="TF88" s="33" t="str">
        <f t="shared" si="1227"/>
        <v/>
      </c>
      <c r="TH88" s="33" t="str">
        <f t="shared" si="1227"/>
        <v/>
      </c>
      <c r="TJ88" s="33" t="str">
        <f t="shared" ref="TJ88" si="1517">IF(ISBLANK(TI88),"","geographic")</f>
        <v/>
      </c>
      <c r="TL88" s="33" t="str">
        <f t="shared" ref="TL88" si="1518">IF(ISBLANK(TK88),"","geographic")</f>
        <v/>
      </c>
      <c r="TN88" s="33" t="str">
        <f t="shared" ref="TN88" si="1519">IF(ISBLANK(TM88),"","geographic")</f>
        <v/>
      </c>
      <c r="TQ88" s="33" t="str">
        <f t="shared" si="1231"/>
        <v/>
      </c>
      <c r="TS88" s="33" t="str">
        <f t="shared" si="1231"/>
        <v/>
      </c>
      <c r="TU88" s="33" t="str">
        <f t="shared" ref="TU88" si="1520">IF(ISBLANK(TT88),"","temporal")</f>
        <v/>
      </c>
      <c r="TW88" s="33" t="str">
        <f t="shared" ref="TW88" si="1521">IF(ISBLANK(TV88),"","temporal")</f>
        <v/>
      </c>
      <c r="TY88" s="33" t="str">
        <f t="shared" ref="TY88" si="1522">IF(ISBLANK(TX88),"","temporal")</f>
        <v/>
      </c>
      <c r="UA88" s="32"/>
      <c r="UB88" s="33" t="str">
        <f t="shared" si="1235"/>
        <v/>
      </c>
      <c r="UC88" s="33" t="str">
        <f t="shared" si="1236"/>
        <v/>
      </c>
      <c r="UD88" s="32"/>
      <c r="UE88" s="33" t="str">
        <f t="shared" si="1237"/>
        <v/>
      </c>
      <c r="UF88" s="33" t="str">
        <f t="shared" si="1314"/>
        <v/>
      </c>
      <c r="UG88" s="32"/>
      <c r="UH88" s="33" t="str">
        <f t="shared" si="1238"/>
        <v/>
      </c>
      <c r="UI88" s="33" t="str">
        <f t="shared" si="1239"/>
        <v/>
      </c>
      <c r="UJ88" s="32"/>
      <c r="UK88" s="33" t="str">
        <f t="shared" si="1240"/>
        <v/>
      </c>
      <c r="UL88" s="33" t="str">
        <f t="shared" si="1241"/>
        <v/>
      </c>
      <c r="UM88" s="32"/>
      <c r="UN88" s="33" t="str">
        <f t="shared" si="1242"/>
        <v/>
      </c>
      <c r="UO88" s="33" t="str">
        <f t="shared" si="1243"/>
        <v/>
      </c>
      <c r="UR88" s="36" t="str">
        <f t="shared" si="1244"/>
        <v/>
      </c>
      <c r="US88" s="36" t="str">
        <f t="shared" si="1064"/>
        <v/>
      </c>
      <c r="UU88" s="36" t="str">
        <f t="shared" si="1245"/>
        <v/>
      </c>
      <c r="UV88" s="36" t="str">
        <f t="shared" si="1065"/>
        <v/>
      </c>
      <c r="UX88" s="36" t="str">
        <f t="shared" si="1246"/>
        <v/>
      </c>
      <c r="UY88" s="36" t="str">
        <f t="shared" si="1066"/>
        <v/>
      </c>
      <c r="VA88" s="36" t="str">
        <f t="shared" si="1247"/>
        <v/>
      </c>
      <c r="VB88" s="36" t="str">
        <f t="shared" si="1067"/>
        <v/>
      </c>
      <c r="VD88" s="36" t="str">
        <f t="shared" si="1248"/>
        <v/>
      </c>
      <c r="VE88" s="36" t="str">
        <f t="shared" si="1068"/>
        <v/>
      </c>
      <c r="VH88" s="36" t="str">
        <f t="shared" si="1249"/>
        <v/>
      </c>
      <c r="VI88" s="36" t="str">
        <f t="shared" si="1069"/>
        <v/>
      </c>
      <c r="VK88" s="36" t="str">
        <f t="shared" si="1250"/>
        <v/>
      </c>
      <c r="VL88" s="36" t="str">
        <f t="shared" si="1070"/>
        <v/>
      </c>
      <c r="VN88" s="36" t="str">
        <f t="shared" si="1251"/>
        <v/>
      </c>
      <c r="VO88" s="36" t="str">
        <f t="shared" si="1071"/>
        <v/>
      </c>
      <c r="VQ88" s="36" t="str">
        <f t="shared" si="1252"/>
        <v/>
      </c>
      <c r="VR88" s="36" t="str">
        <f t="shared" si="1072"/>
        <v/>
      </c>
      <c r="VT88" s="36" t="str">
        <f t="shared" si="1253"/>
        <v/>
      </c>
      <c r="VU88" s="36" t="str">
        <f t="shared" si="1073"/>
        <v/>
      </c>
      <c r="VY88" s="33" t="str">
        <f t="shared" si="1298"/>
        <v/>
      </c>
      <c r="WB88" s="36" t="str">
        <f t="shared" si="1254"/>
        <v/>
      </c>
      <c r="WC88" s="33" t="str">
        <f t="shared" si="1255"/>
        <v/>
      </c>
      <c r="WD88" s="32"/>
      <c r="WE88" s="32"/>
      <c r="WF88" s="36" t="str">
        <f t="shared" si="1256"/>
        <v/>
      </c>
      <c r="WG88" s="33" t="str">
        <f t="shared" si="1257"/>
        <v/>
      </c>
      <c r="WH88" s="32"/>
      <c r="WI88" s="32"/>
      <c r="WJ88" s="36" t="str">
        <f t="shared" si="1258"/>
        <v/>
      </c>
      <c r="WK88" s="33" t="str">
        <f t="shared" si="1259"/>
        <v/>
      </c>
      <c r="WL88" s="32"/>
      <c r="WM88" s="32"/>
      <c r="WN88" s="36" t="str">
        <f t="shared" si="1260"/>
        <v/>
      </c>
      <c r="WO88" s="33" t="str">
        <f t="shared" si="1261"/>
        <v/>
      </c>
      <c r="WP88" s="33"/>
      <c r="WQ88" s="32"/>
      <c r="WR88" s="36" t="str">
        <f t="shared" si="1262"/>
        <v/>
      </c>
      <c r="WS88" s="33" t="str">
        <f t="shared" si="1263"/>
        <v/>
      </c>
      <c r="WU88" s="33" t="str">
        <f t="shared" si="1074"/>
        <v/>
      </c>
      <c r="WV88" s="33" t="str">
        <f t="shared" si="1075"/>
        <v/>
      </c>
      <c r="WW88" s="33" t="str">
        <f t="shared" si="1076"/>
        <v/>
      </c>
      <c r="WX88" s="33" t="str">
        <f t="shared" si="1077"/>
        <v/>
      </c>
      <c r="WY88" s="33" t="str">
        <f t="shared" si="1078"/>
        <v/>
      </c>
      <c r="WZ88" s="33" t="str">
        <f t="shared" si="1079"/>
        <v/>
      </c>
      <c r="XA88" s="33" t="str">
        <f t="shared" si="1080"/>
        <v/>
      </c>
      <c r="XB88" s="33" t="str">
        <f t="shared" si="1081"/>
        <v/>
      </c>
      <c r="XC88" s="33" t="str">
        <f t="shared" si="1082"/>
        <v/>
      </c>
    </row>
    <row r="89" spans="3:627" x14ac:dyDescent="0.35">
      <c r="C89" s="33" t="str">
        <f t="shared" si="1083"/>
        <v/>
      </c>
      <c r="E89" s="32" t="str">
        <f t="shared" si="1084"/>
        <v/>
      </c>
      <c r="F89" s="33" t="str">
        <f t="shared" si="1085"/>
        <v/>
      </c>
      <c r="G89" s="33" t="str">
        <f t="shared" si="1086"/>
        <v/>
      </c>
      <c r="J89" s="33" t="str">
        <f t="shared" si="1087"/>
        <v/>
      </c>
      <c r="K89" s="33" t="str">
        <f t="shared" si="1088"/>
        <v/>
      </c>
      <c r="L89" s="33" t="str">
        <f t="shared" si="1089"/>
        <v/>
      </c>
      <c r="N89" s="33" t="str">
        <f t="shared" si="1048"/>
        <v/>
      </c>
      <c r="O89" s="33" t="str">
        <f t="shared" si="1049"/>
        <v/>
      </c>
      <c r="Q89" s="33" t="str">
        <f t="shared" si="1090"/>
        <v/>
      </c>
      <c r="R89" s="33" t="str">
        <f t="shared" si="1091"/>
        <v/>
      </c>
      <c r="U89" s="33" t="str">
        <f t="shared" si="1092"/>
        <v/>
      </c>
      <c r="V89" s="33" t="str">
        <f t="shared" si="1093"/>
        <v/>
      </c>
      <c r="X89" s="32"/>
      <c r="Y89" s="33" t="str">
        <f>IF(ISBLANK(X89),"",VLOOKUP(X89,resource_type!A:C,3,FALSE))</f>
        <v/>
      </c>
      <c r="Z89" s="33" t="str">
        <f>IF(ISBLANK(X89),"",VLOOKUP(X89,resource_type!A:C,2,FALSE))</f>
        <v/>
      </c>
      <c r="AA89" s="33" t="str">
        <f t="shared" si="1094"/>
        <v/>
      </c>
      <c r="AB89" s="33" t="str">
        <f t="shared" si="1095"/>
        <v/>
      </c>
      <c r="AC89" s="32"/>
      <c r="AD89" s="33" t="str">
        <f>IF(ISBLANK(AC89),"",VLOOKUP(AC89,resource_type!A:C,3,FALSE))</f>
        <v/>
      </c>
      <c r="AE89" s="32"/>
      <c r="AF89" s="33" t="str">
        <f>IF(ISBLANK(AE89),"",VLOOKUP(AE89,resource_type!A:C,3,FALSE))</f>
        <v/>
      </c>
      <c r="AH89" s="32"/>
      <c r="AI89" s="33" t="str">
        <f t="shared" si="1096"/>
        <v/>
      </c>
      <c r="AJ89" s="32"/>
      <c r="AK89" s="33" t="str">
        <f t="shared" si="1097"/>
        <v/>
      </c>
      <c r="AL89" s="32"/>
      <c r="AM89" s="33" t="str">
        <f t="shared" si="1098"/>
        <v/>
      </c>
      <c r="AP89" s="36" t="str">
        <f t="shared" si="1299"/>
        <v/>
      </c>
      <c r="AQ89" s="36" t="str">
        <f t="shared" si="1300"/>
        <v/>
      </c>
      <c r="AT89" s="33" t="str">
        <f t="shared" si="1277"/>
        <v/>
      </c>
      <c r="AU89" s="33" t="str">
        <f t="shared" si="1099"/>
        <v/>
      </c>
      <c r="AV89" s="33" t="str">
        <f t="shared" si="1100"/>
        <v/>
      </c>
      <c r="AW89" s="32"/>
      <c r="AX89" s="33" t="str">
        <f>IF(ISBLANK(AW89),"",VLOOKUP(AW89,role!A:E,2,FALSE))</f>
        <v/>
      </c>
      <c r="AY89" s="33" t="str">
        <f>IF(ISBLANK(AW89),"",VLOOKUP(AW89,role!A:E,3,FALSE))</f>
        <v/>
      </c>
      <c r="AZ89" s="33" t="str">
        <f>IF(ISBLANK(AW89),"",VLOOKUP(AW89,role!A:E,4,FALSE))</f>
        <v/>
      </c>
      <c r="BA89" s="33" t="str">
        <f>IF(ISBLANK(AW89),"",VLOOKUP(AW89,role!A:E,5,FALSE))</f>
        <v/>
      </c>
      <c r="BL89" s="33" t="str">
        <f t="shared" si="1278"/>
        <v/>
      </c>
      <c r="BM89" s="33" t="str">
        <f t="shared" si="1279"/>
        <v/>
      </c>
      <c r="BN89" s="33" t="str">
        <f t="shared" si="1280"/>
        <v/>
      </c>
      <c r="BO89" s="32"/>
      <c r="BP89" s="33" t="str">
        <f>IF(ISBLANK(BO89),"",VLOOKUP(BO89,role!A:E,2,FALSE))</f>
        <v/>
      </c>
      <c r="BQ89" s="33" t="str">
        <f>IF(ISBLANK(BO89),"",VLOOKUP(BO89,role!A:E,3,FALSE))</f>
        <v/>
      </c>
      <c r="BR89" s="33" t="str">
        <f>IF(ISBLANK(BO89),"",VLOOKUP(BO89,role!A:E,4,FALSE))</f>
        <v/>
      </c>
      <c r="BS89" s="33" t="str">
        <f>IF(ISBLANK(BO89),"",VLOOKUP(BO89,role!A:E,5,FALSE))</f>
        <v/>
      </c>
      <c r="CD89" s="33" t="str">
        <f t="shared" si="1101"/>
        <v/>
      </c>
      <c r="CE89" s="33" t="str">
        <f t="shared" si="1102"/>
        <v/>
      </c>
      <c r="CF89" s="33" t="str">
        <f t="shared" si="1103"/>
        <v/>
      </c>
      <c r="CG89" s="32"/>
      <c r="CH89" s="33" t="str">
        <f>IF(ISBLANK(CG89),"",VLOOKUP(CG89,role!A:E,2,FALSE))</f>
        <v/>
      </c>
      <c r="CI89" s="33" t="str">
        <f>IF(ISBLANK(CG89),"",VLOOKUP(CG89,role!A:E,3,FALSE))</f>
        <v/>
      </c>
      <c r="CJ89" s="33" t="str">
        <f>IF(ISBLANK(CG89),"",VLOOKUP(CG89,role!A:E,4,FALSE))</f>
        <v/>
      </c>
      <c r="CK89" s="33" t="str">
        <f>IF(ISBLANK(CG89),"",VLOOKUP(CG89,role!A:E,5,FALSE))</f>
        <v/>
      </c>
      <c r="CR89" s="32"/>
      <c r="CS89" s="32"/>
      <c r="CT89" s="41"/>
      <c r="CU89" s="32"/>
      <c r="CV89" s="33" t="str">
        <f t="shared" si="1104"/>
        <v/>
      </c>
      <c r="CW89" s="33" t="str">
        <f t="shared" si="1105"/>
        <v/>
      </c>
      <c r="CX89" s="33" t="str">
        <f t="shared" si="1106"/>
        <v/>
      </c>
      <c r="CY89" s="32"/>
      <c r="CZ89" s="33" t="str">
        <f>IF(ISBLANK(CY89),"",VLOOKUP(CY89,role!A:E,2,FALSE))</f>
        <v/>
      </c>
      <c r="DA89" s="33" t="str">
        <f>IF(ISBLANK(CY89),"",VLOOKUP(CY89,role!A:E,3,FALSE))</f>
        <v/>
      </c>
      <c r="DB89" s="33" t="str">
        <f>IF(ISBLANK(CY89),"",VLOOKUP(CY89,role!A:E,4,FALSE))</f>
        <v/>
      </c>
      <c r="DC89" s="33" t="str">
        <f>IF(ISBLANK(CY89),"",VLOOKUP(CY89,role!A:E,5,FALSE))</f>
        <v/>
      </c>
      <c r="DJ89" s="32"/>
      <c r="DK89" s="32"/>
      <c r="DL89" s="41"/>
      <c r="DM89" s="32"/>
      <c r="DN89" s="33" t="str">
        <f t="shared" si="1107"/>
        <v/>
      </c>
      <c r="DO89" s="33" t="str">
        <f t="shared" si="1108"/>
        <v/>
      </c>
      <c r="DP89" s="33" t="str">
        <f t="shared" si="1109"/>
        <v/>
      </c>
      <c r="DQ89" s="32"/>
      <c r="DR89" s="33" t="str">
        <f>IF(ISBLANK(DQ89),"",VLOOKUP(DQ89,role!A:E,2,FALSE))</f>
        <v/>
      </c>
      <c r="DS89" s="33" t="str">
        <f>IF(ISBLANK(DQ89),"",VLOOKUP(DQ89,role!A:E,3,FALSE))</f>
        <v/>
      </c>
      <c r="DT89" s="33" t="str">
        <f>IF(ISBLANK(DQ89),"",VLOOKUP(DQ89,role!A:E,4,FALSE))</f>
        <v/>
      </c>
      <c r="DU89" s="33" t="str">
        <f>IF(ISBLANK(DQ89),"",VLOOKUP(DQ89,role!A:E,5,FALSE))</f>
        <v/>
      </c>
      <c r="EB89" s="32"/>
      <c r="EC89" s="32"/>
      <c r="ED89" s="34"/>
      <c r="EE89" s="32"/>
      <c r="EF89" s="32"/>
      <c r="EG89" s="33" t="str">
        <f t="shared" si="1110"/>
        <v/>
      </c>
      <c r="EH89" s="33" t="str">
        <f t="shared" si="1111"/>
        <v/>
      </c>
      <c r="EI89" s="33" t="str">
        <f t="shared" si="1112"/>
        <v/>
      </c>
      <c r="EJ89" s="32"/>
      <c r="EK89" s="33" t="str">
        <f>IF(ISBLANK(EJ89),"",VLOOKUP(EJ89,role!A:E,2,FALSE))</f>
        <v/>
      </c>
      <c r="EL89" s="33" t="str">
        <f>IF(ISBLANK(EJ89),"",VLOOKUP(EJ89,role!A:E,3,FALSE))</f>
        <v/>
      </c>
      <c r="EM89" s="33" t="str">
        <f>IF(ISBLANK(EJ89),"",VLOOKUP(EJ89,role!A:E,4,FALSE))</f>
        <v/>
      </c>
      <c r="EN89" s="33" t="str">
        <f>IF(ISBLANK(EJ89),"",VLOOKUP(EJ89,role!A:E,5,FALSE))</f>
        <v/>
      </c>
      <c r="EU89" s="32"/>
      <c r="EV89" s="32"/>
      <c r="EW89" s="41"/>
      <c r="EX89" s="32"/>
      <c r="EY89" s="33" t="str">
        <f t="shared" si="1113"/>
        <v/>
      </c>
      <c r="EZ89" s="33" t="str">
        <f t="shared" si="1114"/>
        <v/>
      </c>
      <c r="FA89" s="33" t="str">
        <f t="shared" si="1115"/>
        <v/>
      </c>
      <c r="FB89" s="32"/>
      <c r="FC89" s="33" t="str">
        <f>IF(ISBLANK(FB89),"",VLOOKUP(FB89,role!A:E,2,FALSE))</f>
        <v/>
      </c>
      <c r="FD89" s="33" t="str">
        <f>IF(ISBLANK(FB89),"",VLOOKUP(FB89,role!A:E,3,FALSE))</f>
        <v/>
      </c>
      <c r="FE89" s="33" t="str">
        <f>IF(ISBLANK(FB89),"",VLOOKUP(FB89,role!A:E,4,FALSE))</f>
        <v/>
      </c>
      <c r="FF89" s="33" t="str">
        <f>IF(ISBLANK(FB89),"",VLOOKUP(FB89,role!A:E,5,FALSE))</f>
        <v/>
      </c>
      <c r="FM89" s="32"/>
      <c r="FN89" s="32"/>
      <c r="FO89" s="41"/>
      <c r="FP89" s="32"/>
      <c r="FQ89" s="33" t="str">
        <f t="shared" si="1116"/>
        <v/>
      </c>
      <c r="FR89" s="33" t="str">
        <f t="shared" si="1117"/>
        <v/>
      </c>
      <c r="FS89" s="33" t="str">
        <f t="shared" si="1118"/>
        <v/>
      </c>
      <c r="FT89" s="32"/>
      <c r="FU89" s="33" t="str">
        <f>IF(ISBLANK(FT89),"",VLOOKUP(FT89,role!A:E,2,FALSE))</f>
        <v/>
      </c>
      <c r="FV89" s="33" t="str">
        <f>IF(ISBLANK(FT89),"",VLOOKUP(FT89,role!A:E,3,FALSE))</f>
        <v/>
      </c>
      <c r="FW89" s="33" t="str">
        <f>IF(ISBLANK(FT89),"",VLOOKUP(FT89,role!A:E,4,FALSE))</f>
        <v/>
      </c>
      <c r="FX89" s="33" t="str">
        <f>IF(ISBLANK(FT89),"",VLOOKUP(FT89,role!A:E,5,FALSE))</f>
        <v/>
      </c>
      <c r="GE89" s="32"/>
      <c r="GF89" s="32"/>
      <c r="GG89" s="41"/>
      <c r="GH89" s="32"/>
      <c r="GI89" s="33" t="str">
        <f t="shared" si="1119"/>
        <v/>
      </c>
      <c r="GJ89" s="33" t="str">
        <f t="shared" si="1120"/>
        <v/>
      </c>
      <c r="GK89" s="33" t="str">
        <f t="shared" si="1121"/>
        <v/>
      </c>
      <c r="GL89" s="32"/>
      <c r="GM89" s="33" t="str">
        <f>IF(ISBLANK(GL89),"",VLOOKUP(GL89,role!A:E,2,FALSE))</f>
        <v/>
      </c>
      <c r="GN89" s="33" t="str">
        <f>IF(ISBLANK(GL89),"",VLOOKUP(GL89,role!A:E,3,FALSE))</f>
        <v/>
      </c>
      <c r="GO89" s="33" t="str">
        <f>IF(ISBLANK(GL89),"",VLOOKUP(GL89,role!A:E,4,FALSE))</f>
        <v/>
      </c>
      <c r="GP89" s="33" t="str">
        <f>IF(ISBLANK(GL89),"",VLOOKUP(GL89,role!A:E,5,FALSE))</f>
        <v/>
      </c>
      <c r="GW89" s="32"/>
      <c r="GX89" s="32"/>
      <c r="GY89" s="41"/>
      <c r="GZ89" s="32"/>
      <c r="HA89" s="33" t="str">
        <f t="shared" si="1122"/>
        <v/>
      </c>
      <c r="HB89" s="33" t="str">
        <f t="shared" si="1123"/>
        <v/>
      </c>
      <c r="HC89" s="33" t="str">
        <f t="shared" si="1124"/>
        <v/>
      </c>
      <c r="HD89" s="32"/>
      <c r="HE89" s="33" t="str">
        <f>IF(ISBLANK(HD89),"",VLOOKUP(HD89,role!A:E,2,FALSE))</f>
        <v/>
      </c>
      <c r="HF89" s="33" t="str">
        <f>IF(ISBLANK(HD89),"",VLOOKUP(HD89,role!A:E,3,FALSE))</f>
        <v/>
      </c>
      <c r="HG89" s="33" t="str">
        <f>IF(ISBLANK(HD89),"",VLOOKUP(HD89,role!A:E,4,FALSE))</f>
        <v/>
      </c>
      <c r="HH89" s="33" t="str">
        <f>IF(ISBLANK(HD89),"",VLOOKUP(HD89,role!A:E,5,FALSE))</f>
        <v/>
      </c>
      <c r="HO89" s="32"/>
      <c r="HP89" s="32"/>
      <c r="HQ89" s="34"/>
      <c r="HR89" s="32"/>
      <c r="HS89" s="32"/>
      <c r="HT89" s="33" t="str">
        <f t="shared" si="1125"/>
        <v/>
      </c>
      <c r="HU89" s="33" t="str">
        <f t="shared" si="1126"/>
        <v/>
      </c>
      <c r="HV89" s="33" t="str">
        <f t="shared" si="1127"/>
        <v/>
      </c>
      <c r="HW89" s="32"/>
      <c r="HX89" s="33" t="str">
        <f>IF(ISBLANK(HW89),"",VLOOKUP(HW89,role!A:E,2,FALSE))</f>
        <v/>
      </c>
      <c r="HY89" s="33" t="str">
        <f>IF(ISBLANK(HW89),"",VLOOKUP(HW89,role!A:E,3,FALSE))</f>
        <v/>
      </c>
      <c r="HZ89" s="33" t="str">
        <f>IF(ISBLANK(HW89),"",VLOOKUP(HW89,role!A:E,4,FALSE))</f>
        <v/>
      </c>
      <c r="IA89" s="33" t="str">
        <f>IF(ISBLANK(HW89),"",VLOOKUP(HW89,role!A:E,5,FALSE))</f>
        <v/>
      </c>
      <c r="IH89" s="32"/>
      <c r="II89" s="32"/>
      <c r="IJ89" s="41"/>
      <c r="IK89" s="32"/>
      <c r="IL89" s="33" t="str">
        <f t="shared" si="1128"/>
        <v/>
      </c>
      <c r="IM89" s="33" t="str">
        <f t="shared" si="1129"/>
        <v/>
      </c>
      <c r="IN89" s="33" t="str">
        <f t="shared" si="1130"/>
        <v/>
      </c>
      <c r="IO89" s="32"/>
      <c r="IP89" s="33" t="str">
        <f>IF(ISBLANK(IO89),"",VLOOKUP(IO89,role!A:E,2,FALSE))</f>
        <v/>
      </c>
      <c r="IQ89" s="33" t="str">
        <f>IF(ISBLANK(IO89),"",VLOOKUP(IO89,role!A:E,3,FALSE))</f>
        <v/>
      </c>
      <c r="IR89" s="33" t="str">
        <f>IF(ISBLANK(IO89),"",VLOOKUP(IO89,role!A:E,4,FALSE))</f>
        <v/>
      </c>
      <c r="IS89" s="33" t="str">
        <f>IF(ISBLANK(IO89),"",VLOOKUP(IO89,role!A:E,5,FALSE))</f>
        <v/>
      </c>
      <c r="IZ89" s="32"/>
      <c r="JA89" s="32"/>
      <c r="JB89" s="41"/>
      <c r="JC89" s="32"/>
      <c r="JD89" s="33" t="str">
        <f t="shared" si="1131"/>
        <v/>
      </c>
      <c r="JE89" s="33" t="str">
        <f t="shared" si="1132"/>
        <v/>
      </c>
      <c r="JF89" s="33" t="str">
        <f t="shared" si="1133"/>
        <v/>
      </c>
      <c r="JG89" s="32"/>
      <c r="JH89" s="33" t="str">
        <f>IF(ISBLANK(JG89),"",VLOOKUP(JG89,role!A:E,2,FALSE))</f>
        <v/>
      </c>
      <c r="JI89" s="33" t="str">
        <f>IF(ISBLANK(JG89),"",VLOOKUP(JG89,role!A:E,3,FALSE))</f>
        <v/>
      </c>
      <c r="JJ89" s="33" t="str">
        <f>IF(ISBLANK(JG89),"",VLOOKUP(JG89,role!A:E,4,FALSE))</f>
        <v/>
      </c>
      <c r="JK89" s="33" t="str">
        <f>IF(ISBLANK(JG89),"",VLOOKUP(JG89,role!A:E,5,FALSE))</f>
        <v/>
      </c>
      <c r="JR89" s="32"/>
      <c r="JS89" s="32"/>
      <c r="JT89" s="41"/>
      <c r="JU89" s="32"/>
      <c r="JV89" s="33" t="str">
        <f t="shared" si="1134"/>
        <v/>
      </c>
      <c r="JW89" s="33" t="str">
        <f t="shared" si="1135"/>
        <v/>
      </c>
      <c r="JX89" s="33" t="str">
        <f t="shared" si="1136"/>
        <v/>
      </c>
      <c r="JY89" s="32"/>
      <c r="JZ89" s="33" t="str">
        <f>IF(ISBLANK(JY89),"",VLOOKUP(JY89,role!A:E,2,FALSE))</f>
        <v/>
      </c>
      <c r="KA89" s="33" t="str">
        <f>IF(ISBLANK(JY89),"",VLOOKUP(JY89,role!A:E,3,FALSE))</f>
        <v/>
      </c>
      <c r="KB89" s="33" t="str">
        <f>IF(ISBLANK(JY89),"",VLOOKUP(JY89,role!A:E,4,FALSE))</f>
        <v/>
      </c>
      <c r="KC89" s="33" t="str">
        <f>IF(ISBLANK(JY89),"",VLOOKUP(JY89,role!A:E,5,FALSE))</f>
        <v/>
      </c>
      <c r="KJ89" s="32"/>
      <c r="KK89" s="32"/>
      <c r="KL89" s="41"/>
      <c r="KM89" s="32"/>
      <c r="KN89" s="33" t="str">
        <f t="shared" si="1137"/>
        <v/>
      </c>
      <c r="KO89" s="33" t="str">
        <f t="shared" si="1138"/>
        <v/>
      </c>
      <c r="KP89" s="33" t="str">
        <f t="shared" si="1139"/>
        <v/>
      </c>
      <c r="KQ89" s="32"/>
      <c r="KR89" s="33" t="str">
        <f>IF(ISBLANK(KQ89),"",VLOOKUP(KQ89,role!A:E,2,FALSE))</f>
        <v/>
      </c>
      <c r="KS89" s="33" t="str">
        <f>IF(ISBLANK(KQ89),"",VLOOKUP(KQ89,role!A:E,3,FALSE))</f>
        <v/>
      </c>
      <c r="KT89" s="33" t="str">
        <f>IF(ISBLANK(KQ89),"",VLOOKUP(KQ89,role!A:E,4,FALSE))</f>
        <v/>
      </c>
      <c r="KU89" s="33" t="str">
        <f>IF(ISBLANK(KQ89),"",VLOOKUP(KQ89,role!A:E,5,FALSE))</f>
        <v/>
      </c>
      <c r="LB89" s="32"/>
      <c r="LC89" s="32"/>
      <c r="LD89" s="41"/>
      <c r="LE89" s="32"/>
      <c r="LF89" s="33" t="str">
        <f t="shared" si="1140"/>
        <v/>
      </c>
      <c r="LG89" s="33" t="str">
        <f t="shared" si="1141"/>
        <v/>
      </c>
      <c r="LH89" s="33" t="str">
        <f t="shared" si="1142"/>
        <v/>
      </c>
      <c r="LI89" s="32"/>
      <c r="LJ89" s="33" t="str">
        <f>IF(ISBLANK(LI89),"",VLOOKUP(LI89,role!A:E,2,FALSE))</f>
        <v/>
      </c>
      <c r="LK89" s="33" t="str">
        <f>IF(ISBLANK(LI89),"",VLOOKUP(LI89,role!A:E,3,FALSE))</f>
        <v/>
      </c>
      <c r="LL89" s="33" t="str">
        <f>IF(ISBLANK(LI89),"",VLOOKUP(LI89,role!A:E,4,FALSE))</f>
        <v/>
      </c>
      <c r="LM89" s="33" t="str">
        <f>IF(ISBLANK(LI89),"",VLOOKUP(LI89,role!A:E,5,FALSE))</f>
        <v/>
      </c>
      <c r="LT89" s="32"/>
      <c r="LU89" s="32"/>
      <c r="LV89" s="41"/>
      <c r="LW89" s="32"/>
      <c r="LX89" s="33" t="str">
        <f t="shared" si="1143"/>
        <v/>
      </c>
      <c r="LY89" s="33" t="str">
        <f t="shared" si="1144"/>
        <v/>
      </c>
      <c r="LZ89" s="33" t="str">
        <f t="shared" si="1145"/>
        <v/>
      </c>
      <c r="MA89" s="32"/>
      <c r="MB89" s="33" t="str">
        <f>IF(ISBLANK(MA89),"",VLOOKUP(MA89,role!A:E,2,FALSE))</f>
        <v/>
      </c>
      <c r="MC89" s="33" t="str">
        <f>IF(ISBLANK(MA89),"",VLOOKUP(MA89,role!A:E,3,FALSE))</f>
        <v/>
      </c>
      <c r="MD89" s="33" t="str">
        <f>IF(ISBLANK(MA89),"",VLOOKUP(MA89,role!A:E,4,FALSE))</f>
        <v/>
      </c>
      <c r="ME89" s="33" t="str">
        <f>IF(ISBLANK(MA89),"",VLOOKUP(MA89,role!A:E,5,FALSE))</f>
        <v/>
      </c>
      <c r="ML89" s="32"/>
      <c r="MM89" s="32"/>
      <c r="MN89" s="41"/>
      <c r="MO89" s="32"/>
      <c r="MP89" s="33" t="str">
        <f t="shared" si="1146"/>
        <v/>
      </c>
      <c r="MQ89" s="33" t="str">
        <f t="shared" si="1147"/>
        <v/>
      </c>
      <c r="MR89" s="33" t="str">
        <f t="shared" si="1148"/>
        <v/>
      </c>
      <c r="MS89" s="32"/>
      <c r="MT89" s="33" t="str">
        <f>IF(ISBLANK(MS89),"",VLOOKUP(MS89,role!A:E,2,FALSE))</f>
        <v/>
      </c>
      <c r="MU89" s="33" t="str">
        <f>IF(ISBLANK(MS89),"",VLOOKUP(MS89,role!A:E,3,FALSE))</f>
        <v/>
      </c>
      <c r="MV89" s="33" t="str">
        <f>IF(ISBLANK(MS89),"",VLOOKUP(MS89,role!A:E,4,FALSE))</f>
        <v/>
      </c>
      <c r="MW89" s="33" t="str">
        <f>IF(ISBLANK(MS89),"",VLOOKUP(MS89,role!A:E,5,FALSE))</f>
        <v/>
      </c>
      <c r="ND89" s="32"/>
      <c r="NE89" s="32"/>
      <c r="NF89" s="41"/>
      <c r="NG89" s="32"/>
      <c r="NH89" s="33" t="str">
        <f t="shared" si="1149"/>
        <v/>
      </c>
      <c r="NI89" s="33" t="str">
        <f t="shared" si="1150"/>
        <v/>
      </c>
      <c r="NJ89" s="33" t="str">
        <f t="shared" si="1151"/>
        <v/>
      </c>
      <c r="NK89" s="32"/>
      <c r="NL89" s="33" t="str">
        <f>IF(ISBLANK(NK89),"",VLOOKUP(NK89,role!A:E,2,FALSE))</f>
        <v/>
      </c>
      <c r="NM89" s="33" t="str">
        <f>IF(ISBLANK(NK89),"",VLOOKUP(NK89,role!A:E,3,FALSE))</f>
        <v/>
      </c>
      <c r="NN89" s="33" t="str">
        <f>IF(ISBLANK(NK89),"",VLOOKUP(NK89,role!A:E,4,FALSE))</f>
        <v/>
      </c>
      <c r="NO89" s="33" t="str">
        <f>IF(ISBLANK(NK89),"",VLOOKUP(NK89,role!A:E,5,FALSE))</f>
        <v/>
      </c>
      <c r="NV89" s="32"/>
      <c r="NW89" s="32"/>
      <c r="NX89" s="41"/>
      <c r="NY89" s="32"/>
      <c r="NZ89" s="33" t="str">
        <f t="shared" si="1152"/>
        <v/>
      </c>
      <c r="OA89" s="33" t="str">
        <f t="shared" si="1153"/>
        <v/>
      </c>
      <c r="OB89" s="33" t="str">
        <f t="shared" si="1154"/>
        <v/>
      </c>
      <c r="OC89" s="32"/>
      <c r="OD89" s="33" t="str">
        <f>IF(ISBLANK(OC89),"",VLOOKUP(OC89,role!A:E,2,FALSE))</f>
        <v/>
      </c>
      <c r="OE89" s="33" t="str">
        <f>IF(ISBLANK(OC89),"",VLOOKUP(OC89,role!A:E,3,FALSE))</f>
        <v/>
      </c>
      <c r="OF89" s="33" t="str">
        <f>IF(ISBLANK(OC89),"",VLOOKUP(OC89,role!A:E,4,FALSE))</f>
        <v/>
      </c>
      <c r="OG89" s="33" t="str">
        <f>IF(ISBLANK(OC89),"",VLOOKUP(OC89,role!A:E,5,FALSE))</f>
        <v/>
      </c>
      <c r="OR89" s="36" t="str">
        <f t="shared" si="1155"/>
        <v/>
      </c>
      <c r="OS89" s="33" t="str">
        <f t="shared" si="1156"/>
        <v/>
      </c>
      <c r="OT89" s="33" t="str">
        <f t="shared" si="1281"/>
        <v/>
      </c>
      <c r="OU89" s="33" t="str">
        <f t="shared" si="1282"/>
        <v/>
      </c>
      <c r="OV89" s="33" t="str">
        <f t="shared" si="1283"/>
        <v/>
      </c>
      <c r="OW89" s="33" t="str">
        <f t="shared" si="1284"/>
        <v/>
      </c>
      <c r="OY89" s="36" t="str">
        <f t="shared" si="1157"/>
        <v/>
      </c>
      <c r="OZ89" s="33" t="str">
        <f t="shared" si="1158"/>
        <v/>
      </c>
      <c r="PA89" s="33" t="str">
        <f t="shared" si="1159"/>
        <v/>
      </c>
      <c r="PB89" s="33" t="str">
        <f t="shared" si="1160"/>
        <v/>
      </c>
      <c r="PC89" s="33" t="str">
        <f t="shared" si="1161"/>
        <v/>
      </c>
      <c r="PD89" s="33" t="str">
        <f t="shared" si="1162"/>
        <v/>
      </c>
      <c r="PF89" s="36" t="str">
        <f t="shared" si="1163"/>
        <v/>
      </c>
      <c r="PG89" s="33" t="str">
        <f t="shared" si="1164"/>
        <v/>
      </c>
      <c r="PH89" s="33" t="str">
        <f t="shared" si="1165"/>
        <v/>
      </c>
      <c r="PI89" s="33" t="str">
        <f t="shared" si="1166"/>
        <v/>
      </c>
      <c r="PJ89" s="33" t="str">
        <f t="shared" si="1167"/>
        <v/>
      </c>
      <c r="PK89" s="33" t="str">
        <f t="shared" si="1168"/>
        <v/>
      </c>
      <c r="PM89" s="36" t="str">
        <f t="shared" si="1169"/>
        <v/>
      </c>
      <c r="PN89" s="33" t="str">
        <f t="shared" si="1170"/>
        <v/>
      </c>
      <c r="PO89" s="33" t="str">
        <f t="shared" si="1171"/>
        <v/>
      </c>
      <c r="PP89" s="33" t="str">
        <f t="shared" si="1172"/>
        <v/>
      </c>
      <c r="PQ89" s="33" t="str">
        <f t="shared" si="1173"/>
        <v/>
      </c>
      <c r="PR89" s="33" t="str">
        <f t="shared" si="1174"/>
        <v/>
      </c>
      <c r="PT89" s="36" t="str">
        <f t="shared" si="1175"/>
        <v/>
      </c>
      <c r="PU89" s="33" t="str">
        <f t="shared" si="1176"/>
        <v/>
      </c>
      <c r="PV89" s="33" t="str">
        <f t="shared" si="1177"/>
        <v/>
      </c>
      <c r="PW89" s="33" t="str">
        <f t="shared" si="1178"/>
        <v/>
      </c>
      <c r="PX89" s="33" t="str">
        <f t="shared" si="1179"/>
        <v/>
      </c>
      <c r="PY89" s="33" t="str">
        <f t="shared" si="1180"/>
        <v/>
      </c>
      <c r="QB89" s="36" t="str">
        <f t="shared" si="1181"/>
        <v/>
      </c>
      <c r="QC89" s="33" t="str">
        <f t="shared" si="1182"/>
        <v/>
      </c>
      <c r="QD89" s="33" t="str">
        <f t="shared" si="1183"/>
        <v/>
      </c>
      <c r="QE89" s="33" t="str">
        <f t="shared" si="1184"/>
        <v/>
      </c>
      <c r="QF89" s="33" t="str">
        <f t="shared" si="1185"/>
        <v/>
      </c>
      <c r="QG89" s="33" t="str">
        <f t="shared" si="1186"/>
        <v/>
      </c>
      <c r="QI89" s="36" t="str">
        <f t="shared" si="1187"/>
        <v/>
      </c>
      <c r="QJ89" s="33" t="str">
        <f t="shared" si="1188"/>
        <v/>
      </c>
      <c r="QK89" s="33" t="str">
        <f t="shared" si="1189"/>
        <v/>
      </c>
      <c r="QL89" s="33" t="str">
        <f t="shared" si="1190"/>
        <v/>
      </c>
      <c r="QM89" s="33" t="str">
        <f t="shared" si="1191"/>
        <v/>
      </c>
      <c r="QN89" s="33" t="str">
        <f t="shared" si="1192"/>
        <v/>
      </c>
      <c r="QP89" s="36" t="str">
        <f t="shared" si="1193"/>
        <v/>
      </c>
      <c r="QQ89" s="33" t="str">
        <f t="shared" si="1194"/>
        <v/>
      </c>
      <c r="QR89" s="33" t="str">
        <f t="shared" si="1195"/>
        <v/>
      </c>
      <c r="QS89" s="33" t="str">
        <f t="shared" si="1196"/>
        <v/>
      </c>
      <c r="QT89" s="33" t="str">
        <f t="shared" si="1197"/>
        <v/>
      </c>
      <c r="QU89" s="33" t="str">
        <f t="shared" si="1198"/>
        <v/>
      </c>
      <c r="QW89" s="36" t="str">
        <f t="shared" si="1199"/>
        <v/>
      </c>
      <c r="QX89" s="33" t="str">
        <f t="shared" si="1200"/>
        <v/>
      </c>
      <c r="QY89" s="33" t="str">
        <f t="shared" si="1201"/>
        <v/>
      </c>
      <c r="QZ89" s="33" t="str">
        <f t="shared" si="1202"/>
        <v/>
      </c>
      <c r="RA89" s="33" t="str">
        <f t="shared" si="1203"/>
        <v/>
      </c>
      <c r="RB89" s="33" t="str">
        <f t="shared" si="1204"/>
        <v/>
      </c>
      <c r="RD89" s="36" t="str">
        <f t="shared" si="1205"/>
        <v/>
      </c>
      <c r="RE89" s="33" t="str">
        <f t="shared" si="1206"/>
        <v/>
      </c>
      <c r="RF89" s="33" t="str">
        <f t="shared" si="1207"/>
        <v/>
      </c>
      <c r="RG89" s="33" t="str">
        <f t="shared" si="1208"/>
        <v/>
      </c>
      <c r="RH89" s="33" t="str">
        <f t="shared" si="1209"/>
        <v/>
      </c>
      <c r="RI89" s="33" t="str">
        <f t="shared" si="1210"/>
        <v/>
      </c>
      <c r="RM89" s="33" t="str">
        <f t="shared" si="1211"/>
        <v/>
      </c>
      <c r="RO89" s="33" t="str">
        <f t="shared" si="1212"/>
        <v/>
      </c>
      <c r="RQ89" s="33" t="str">
        <f t="shared" si="1213"/>
        <v/>
      </c>
      <c r="RS89" s="33" t="str">
        <f t="shared" si="1213"/>
        <v/>
      </c>
      <c r="RU89" s="33" t="str">
        <f t="shared" ref="RU89" si="1523">IF(ISBLANK(RT89),"","topic")</f>
        <v/>
      </c>
      <c r="RW89" s="33" t="str">
        <f t="shared" ref="RW89" si="1524">IF(ISBLANK(RV89),"","topic")</f>
        <v/>
      </c>
      <c r="RY89" s="33" t="str">
        <f t="shared" ref="RY89" si="1525">IF(ISBLANK(RX89),"","topic")</f>
        <v/>
      </c>
      <c r="SA89" s="33" t="str">
        <f t="shared" ref="SA89" si="1526">IF(ISBLANK(RZ89),"","topic")</f>
        <v/>
      </c>
      <c r="SC89" s="33" t="str">
        <f t="shared" ref="SC89" si="1527">IF(ISBLANK(SB89),"","topic")</f>
        <v/>
      </c>
      <c r="SE89" s="33" t="str">
        <f t="shared" ref="SE89" si="1528">IF(ISBLANK(SD89),"","topic")</f>
        <v/>
      </c>
      <c r="SG89" s="33" t="str">
        <f t="shared" ref="SG89" si="1529">IF(ISBLANK(SF89),"","topic")</f>
        <v/>
      </c>
      <c r="SJ89" s="33" t="str">
        <f t="shared" si="1221"/>
        <v/>
      </c>
      <c r="SL89" s="33" t="str">
        <f t="shared" si="1222"/>
        <v/>
      </c>
      <c r="SN89" s="33" t="str">
        <f t="shared" si="1223"/>
        <v/>
      </c>
      <c r="SP89" s="33" t="str">
        <f t="shared" si="1224"/>
        <v/>
      </c>
      <c r="SR89" s="33" t="str">
        <f t="shared" si="1225"/>
        <v/>
      </c>
      <c r="SU89" s="33" t="str">
        <f t="shared" si="1226"/>
        <v/>
      </c>
      <c r="SW89" s="33" t="str">
        <f t="shared" si="1226"/>
        <v/>
      </c>
      <c r="SY89" s="33" t="str">
        <f t="shared" si="1226"/>
        <v/>
      </c>
      <c r="TA89" s="33" t="str">
        <f t="shared" si="1226"/>
        <v/>
      </c>
      <c r="TC89" s="33" t="str">
        <f t="shared" si="1226"/>
        <v/>
      </c>
      <c r="TF89" s="33" t="str">
        <f t="shared" si="1227"/>
        <v/>
      </c>
      <c r="TH89" s="33" t="str">
        <f t="shared" si="1227"/>
        <v/>
      </c>
      <c r="TJ89" s="33" t="str">
        <f t="shared" ref="TJ89" si="1530">IF(ISBLANK(TI89),"","geographic")</f>
        <v/>
      </c>
      <c r="TL89" s="33" t="str">
        <f t="shared" ref="TL89" si="1531">IF(ISBLANK(TK89),"","geographic")</f>
        <v/>
      </c>
      <c r="TN89" s="33" t="str">
        <f t="shared" ref="TN89" si="1532">IF(ISBLANK(TM89),"","geographic")</f>
        <v/>
      </c>
      <c r="TQ89" s="33" t="str">
        <f t="shared" si="1231"/>
        <v/>
      </c>
      <c r="TS89" s="33" t="str">
        <f t="shared" si="1231"/>
        <v/>
      </c>
      <c r="TU89" s="33" t="str">
        <f t="shared" ref="TU89" si="1533">IF(ISBLANK(TT89),"","temporal")</f>
        <v/>
      </c>
      <c r="TW89" s="33" t="str">
        <f t="shared" ref="TW89" si="1534">IF(ISBLANK(TV89),"","temporal")</f>
        <v/>
      </c>
      <c r="TY89" s="33" t="str">
        <f t="shared" ref="TY89" si="1535">IF(ISBLANK(TX89),"","temporal")</f>
        <v/>
      </c>
      <c r="UA89" s="32"/>
      <c r="UB89" s="33" t="str">
        <f t="shared" si="1235"/>
        <v/>
      </c>
      <c r="UC89" s="33" t="str">
        <f t="shared" si="1236"/>
        <v/>
      </c>
      <c r="UD89" s="32"/>
      <c r="UE89" s="33" t="str">
        <f t="shared" si="1237"/>
        <v/>
      </c>
      <c r="UF89" s="33" t="str">
        <f t="shared" si="1314"/>
        <v/>
      </c>
      <c r="UG89" s="32"/>
      <c r="UH89" s="33" t="str">
        <f t="shared" si="1238"/>
        <v/>
      </c>
      <c r="UI89" s="33" t="str">
        <f t="shared" si="1239"/>
        <v/>
      </c>
      <c r="UJ89" s="32"/>
      <c r="UK89" s="33" t="str">
        <f t="shared" si="1240"/>
        <v/>
      </c>
      <c r="UL89" s="33" t="str">
        <f t="shared" si="1241"/>
        <v/>
      </c>
      <c r="UM89" s="32"/>
      <c r="UN89" s="33" t="str">
        <f t="shared" si="1242"/>
        <v/>
      </c>
      <c r="UO89" s="33" t="str">
        <f t="shared" si="1243"/>
        <v/>
      </c>
      <c r="UR89" s="36" t="str">
        <f t="shared" si="1244"/>
        <v/>
      </c>
      <c r="US89" s="36" t="str">
        <f t="shared" si="1064"/>
        <v/>
      </c>
      <c r="UU89" s="36" t="str">
        <f t="shared" si="1245"/>
        <v/>
      </c>
      <c r="UV89" s="36" t="str">
        <f t="shared" si="1065"/>
        <v/>
      </c>
      <c r="UX89" s="36" t="str">
        <f t="shared" si="1246"/>
        <v/>
      </c>
      <c r="UY89" s="36" t="str">
        <f t="shared" si="1066"/>
        <v/>
      </c>
      <c r="VA89" s="36" t="str">
        <f t="shared" si="1247"/>
        <v/>
      </c>
      <c r="VB89" s="36" t="str">
        <f t="shared" si="1067"/>
        <v/>
      </c>
      <c r="VD89" s="36" t="str">
        <f t="shared" si="1248"/>
        <v/>
      </c>
      <c r="VE89" s="36" t="str">
        <f t="shared" si="1068"/>
        <v/>
      </c>
      <c r="VH89" s="36" t="str">
        <f t="shared" si="1249"/>
        <v/>
      </c>
      <c r="VI89" s="36" t="str">
        <f t="shared" si="1069"/>
        <v/>
      </c>
      <c r="VK89" s="36" t="str">
        <f t="shared" si="1250"/>
        <v/>
      </c>
      <c r="VL89" s="36" t="str">
        <f t="shared" si="1070"/>
        <v/>
      </c>
      <c r="VN89" s="36" t="str">
        <f t="shared" si="1251"/>
        <v/>
      </c>
      <c r="VO89" s="36" t="str">
        <f t="shared" si="1071"/>
        <v/>
      </c>
      <c r="VQ89" s="36" t="str">
        <f t="shared" si="1252"/>
        <v/>
      </c>
      <c r="VR89" s="36" t="str">
        <f t="shared" si="1072"/>
        <v/>
      </c>
      <c r="VT89" s="36" t="str">
        <f t="shared" si="1253"/>
        <v/>
      </c>
      <c r="VU89" s="36" t="str">
        <f t="shared" si="1073"/>
        <v/>
      </c>
      <c r="VY89" s="33" t="str">
        <f t="shared" si="1298"/>
        <v/>
      </c>
      <c r="WB89" s="36" t="str">
        <f t="shared" si="1254"/>
        <v/>
      </c>
      <c r="WC89" s="33" t="str">
        <f t="shared" si="1255"/>
        <v/>
      </c>
      <c r="WD89" s="32"/>
      <c r="WE89" s="32"/>
      <c r="WF89" s="36" t="str">
        <f t="shared" si="1256"/>
        <v/>
      </c>
      <c r="WG89" s="33" t="str">
        <f t="shared" si="1257"/>
        <v/>
      </c>
      <c r="WH89" s="32"/>
      <c r="WI89" s="32"/>
      <c r="WJ89" s="36" t="str">
        <f t="shared" si="1258"/>
        <v/>
      </c>
      <c r="WK89" s="33" t="str">
        <f t="shared" si="1259"/>
        <v/>
      </c>
      <c r="WL89" s="32"/>
      <c r="WM89" s="32"/>
      <c r="WN89" s="36" t="str">
        <f t="shared" si="1260"/>
        <v/>
      </c>
      <c r="WO89" s="33" t="str">
        <f t="shared" si="1261"/>
        <v/>
      </c>
      <c r="WP89" s="33"/>
      <c r="WQ89" s="32"/>
      <c r="WR89" s="36" t="str">
        <f t="shared" si="1262"/>
        <v/>
      </c>
      <c r="WS89" s="33" t="str">
        <f t="shared" si="1263"/>
        <v/>
      </c>
      <c r="WU89" s="33" t="str">
        <f t="shared" si="1074"/>
        <v/>
      </c>
      <c r="WV89" s="33" t="str">
        <f t="shared" si="1075"/>
        <v/>
      </c>
      <c r="WW89" s="33" t="str">
        <f t="shared" si="1076"/>
        <v/>
      </c>
      <c r="WX89" s="33" t="str">
        <f t="shared" si="1077"/>
        <v/>
      </c>
      <c r="WY89" s="33" t="str">
        <f t="shared" si="1078"/>
        <v/>
      </c>
      <c r="WZ89" s="33" t="str">
        <f t="shared" si="1079"/>
        <v/>
      </c>
      <c r="XA89" s="33" t="str">
        <f t="shared" si="1080"/>
        <v/>
      </c>
      <c r="XB89" s="33" t="str">
        <f t="shared" si="1081"/>
        <v/>
      </c>
      <c r="XC89" s="33" t="str">
        <f t="shared" si="1082"/>
        <v/>
      </c>
    </row>
    <row r="90" spans="3:627" x14ac:dyDescent="0.35">
      <c r="C90" s="33" t="str">
        <f t="shared" si="1083"/>
        <v/>
      </c>
      <c r="E90" s="32" t="str">
        <f t="shared" si="1084"/>
        <v/>
      </c>
      <c r="F90" s="33" t="str">
        <f t="shared" si="1085"/>
        <v/>
      </c>
      <c r="G90" s="33" t="str">
        <f t="shared" si="1086"/>
        <v/>
      </c>
      <c r="J90" s="33" t="str">
        <f t="shared" si="1087"/>
        <v/>
      </c>
      <c r="K90" s="33" t="str">
        <f t="shared" si="1088"/>
        <v/>
      </c>
      <c r="L90" s="33" t="str">
        <f t="shared" si="1089"/>
        <v/>
      </c>
      <c r="N90" s="33" t="str">
        <f t="shared" si="1048"/>
        <v/>
      </c>
      <c r="O90" s="33" t="str">
        <f t="shared" si="1049"/>
        <v/>
      </c>
      <c r="Q90" s="33" t="str">
        <f t="shared" si="1090"/>
        <v/>
      </c>
      <c r="R90" s="33" t="str">
        <f t="shared" si="1091"/>
        <v/>
      </c>
      <c r="U90" s="33" t="str">
        <f t="shared" si="1092"/>
        <v/>
      </c>
      <c r="V90" s="33" t="str">
        <f t="shared" si="1093"/>
        <v/>
      </c>
      <c r="X90" s="32"/>
      <c r="Y90" s="33" t="str">
        <f>IF(ISBLANK(X90),"",VLOOKUP(X90,resource_type!A:C,3,FALSE))</f>
        <v/>
      </c>
      <c r="Z90" s="33" t="str">
        <f>IF(ISBLANK(X90),"",VLOOKUP(X90,resource_type!A:C,2,FALSE))</f>
        <v/>
      </c>
      <c r="AA90" s="33" t="str">
        <f t="shared" si="1094"/>
        <v/>
      </c>
      <c r="AB90" s="33" t="str">
        <f t="shared" si="1095"/>
        <v/>
      </c>
      <c r="AC90" s="32"/>
      <c r="AD90" s="33" t="str">
        <f>IF(ISBLANK(AC90),"",VLOOKUP(AC90,resource_type!A:C,3,FALSE))</f>
        <v/>
      </c>
      <c r="AE90" s="32"/>
      <c r="AF90" s="33" t="str">
        <f>IF(ISBLANK(AE90),"",VLOOKUP(AE90,resource_type!A:C,3,FALSE))</f>
        <v/>
      </c>
      <c r="AH90" s="32"/>
      <c r="AI90" s="33" t="str">
        <f t="shared" si="1096"/>
        <v/>
      </c>
      <c r="AJ90" s="32"/>
      <c r="AK90" s="33" t="str">
        <f t="shared" si="1097"/>
        <v/>
      </c>
      <c r="AL90" s="32"/>
      <c r="AM90" s="33" t="str">
        <f t="shared" si="1098"/>
        <v/>
      </c>
      <c r="AP90" s="36" t="str">
        <f t="shared" si="1299"/>
        <v/>
      </c>
      <c r="AQ90" s="36" t="str">
        <f t="shared" si="1300"/>
        <v/>
      </c>
      <c r="AT90" s="33" t="str">
        <f t="shared" si="1277"/>
        <v/>
      </c>
      <c r="AU90" s="33" t="str">
        <f t="shared" si="1099"/>
        <v/>
      </c>
      <c r="AV90" s="33" t="str">
        <f t="shared" si="1100"/>
        <v/>
      </c>
      <c r="AW90" s="32"/>
      <c r="AX90" s="33" t="str">
        <f>IF(ISBLANK(AW90),"",VLOOKUP(AW90,role!A:E,2,FALSE))</f>
        <v/>
      </c>
      <c r="AY90" s="33" t="str">
        <f>IF(ISBLANK(AW90),"",VLOOKUP(AW90,role!A:E,3,FALSE))</f>
        <v/>
      </c>
      <c r="AZ90" s="33" t="str">
        <f>IF(ISBLANK(AW90),"",VLOOKUP(AW90,role!A:E,4,FALSE))</f>
        <v/>
      </c>
      <c r="BA90" s="33" t="str">
        <f>IF(ISBLANK(AW90),"",VLOOKUP(AW90,role!A:E,5,FALSE))</f>
        <v/>
      </c>
      <c r="BL90" s="33" t="str">
        <f t="shared" si="1278"/>
        <v/>
      </c>
      <c r="BM90" s="33" t="str">
        <f t="shared" si="1279"/>
        <v/>
      </c>
      <c r="BN90" s="33" t="str">
        <f t="shared" si="1280"/>
        <v/>
      </c>
      <c r="BO90" s="32"/>
      <c r="BP90" s="33" t="str">
        <f>IF(ISBLANK(BO90),"",VLOOKUP(BO90,role!A:E,2,FALSE))</f>
        <v/>
      </c>
      <c r="BQ90" s="33" t="str">
        <f>IF(ISBLANK(BO90),"",VLOOKUP(BO90,role!A:E,3,FALSE))</f>
        <v/>
      </c>
      <c r="BR90" s="33" t="str">
        <f>IF(ISBLANK(BO90),"",VLOOKUP(BO90,role!A:E,4,FALSE))</f>
        <v/>
      </c>
      <c r="BS90" s="33" t="str">
        <f>IF(ISBLANK(BO90),"",VLOOKUP(BO90,role!A:E,5,FALSE))</f>
        <v/>
      </c>
      <c r="CD90" s="33" t="str">
        <f t="shared" si="1101"/>
        <v/>
      </c>
      <c r="CE90" s="33" t="str">
        <f t="shared" si="1102"/>
        <v/>
      </c>
      <c r="CF90" s="33" t="str">
        <f t="shared" si="1103"/>
        <v/>
      </c>
      <c r="CG90" s="32"/>
      <c r="CH90" s="33" t="str">
        <f>IF(ISBLANK(CG90),"",VLOOKUP(CG90,role!A:E,2,FALSE))</f>
        <v/>
      </c>
      <c r="CI90" s="33" t="str">
        <f>IF(ISBLANK(CG90),"",VLOOKUP(CG90,role!A:E,3,FALSE))</f>
        <v/>
      </c>
      <c r="CJ90" s="33" t="str">
        <f>IF(ISBLANK(CG90),"",VLOOKUP(CG90,role!A:E,4,FALSE))</f>
        <v/>
      </c>
      <c r="CK90" s="33" t="str">
        <f>IF(ISBLANK(CG90),"",VLOOKUP(CG90,role!A:E,5,FALSE))</f>
        <v/>
      </c>
      <c r="CR90" s="32"/>
      <c r="CS90" s="32"/>
      <c r="CT90" s="41"/>
      <c r="CU90" s="32"/>
      <c r="CV90" s="33" t="str">
        <f t="shared" si="1104"/>
        <v/>
      </c>
      <c r="CW90" s="33" t="str">
        <f t="shared" si="1105"/>
        <v/>
      </c>
      <c r="CX90" s="33" t="str">
        <f t="shared" si="1106"/>
        <v/>
      </c>
      <c r="CY90" s="32"/>
      <c r="CZ90" s="33" t="str">
        <f>IF(ISBLANK(CY90),"",VLOOKUP(CY90,role!A:E,2,FALSE))</f>
        <v/>
      </c>
      <c r="DA90" s="33" t="str">
        <f>IF(ISBLANK(CY90),"",VLOOKUP(CY90,role!A:E,3,FALSE))</f>
        <v/>
      </c>
      <c r="DB90" s="33" t="str">
        <f>IF(ISBLANK(CY90),"",VLOOKUP(CY90,role!A:E,4,FALSE))</f>
        <v/>
      </c>
      <c r="DC90" s="33" t="str">
        <f>IF(ISBLANK(CY90),"",VLOOKUP(CY90,role!A:E,5,FALSE))</f>
        <v/>
      </c>
      <c r="DJ90" s="32"/>
      <c r="DK90" s="32"/>
      <c r="DL90" s="41"/>
      <c r="DM90" s="32"/>
      <c r="DN90" s="33" t="str">
        <f t="shared" si="1107"/>
        <v/>
      </c>
      <c r="DO90" s="33" t="str">
        <f t="shared" si="1108"/>
        <v/>
      </c>
      <c r="DP90" s="33" t="str">
        <f t="shared" si="1109"/>
        <v/>
      </c>
      <c r="DQ90" s="32"/>
      <c r="DR90" s="33" t="str">
        <f>IF(ISBLANK(DQ90),"",VLOOKUP(DQ90,role!A:E,2,FALSE))</f>
        <v/>
      </c>
      <c r="DS90" s="33" t="str">
        <f>IF(ISBLANK(DQ90),"",VLOOKUP(DQ90,role!A:E,3,FALSE))</f>
        <v/>
      </c>
      <c r="DT90" s="33" t="str">
        <f>IF(ISBLANK(DQ90),"",VLOOKUP(DQ90,role!A:E,4,FALSE))</f>
        <v/>
      </c>
      <c r="DU90" s="33" t="str">
        <f>IF(ISBLANK(DQ90),"",VLOOKUP(DQ90,role!A:E,5,FALSE))</f>
        <v/>
      </c>
      <c r="EB90" s="32"/>
      <c r="EC90" s="32"/>
      <c r="ED90" s="34"/>
      <c r="EE90" s="32"/>
      <c r="EF90" s="32"/>
      <c r="EG90" s="33" t="str">
        <f t="shared" si="1110"/>
        <v/>
      </c>
      <c r="EH90" s="33" t="str">
        <f t="shared" si="1111"/>
        <v/>
      </c>
      <c r="EI90" s="33" t="str">
        <f t="shared" si="1112"/>
        <v/>
      </c>
      <c r="EJ90" s="32"/>
      <c r="EK90" s="33" t="str">
        <f>IF(ISBLANK(EJ90),"",VLOOKUP(EJ90,role!A:E,2,FALSE))</f>
        <v/>
      </c>
      <c r="EL90" s="33" t="str">
        <f>IF(ISBLANK(EJ90),"",VLOOKUP(EJ90,role!A:E,3,FALSE))</f>
        <v/>
      </c>
      <c r="EM90" s="33" t="str">
        <f>IF(ISBLANK(EJ90),"",VLOOKUP(EJ90,role!A:E,4,FALSE))</f>
        <v/>
      </c>
      <c r="EN90" s="33" t="str">
        <f>IF(ISBLANK(EJ90),"",VLOOKUP(EJ90,role!A:E,5,FALSE))</f>
        <v/>
      </c>
      <c r="EU90" s="32"/>
      <c r="EV90" s="32"/>
      <c r="EW90" s="41"/>
      <c r="EX90" s="32"/>
      <c r="EY90" s="33" t="str">
        <f t="shared" si="1113"/>
        <v/>
      </c>
      <c r="EZ90" s="33" t="str">
        <f t="shared" si="1114"/>
        <v/>
      </c>
      <c r="FA90" s="33" t="str">
        <f t="shared" si="1115"/>
        <v/>
      </c>
      <c r="FB90" s="32"/>
      <c r="FC90" s="33" t="str">
        <f>IF(ISBLANK(FB90),"",VLOOKUP(FB90,role!A:E,2,FALSE))</f>
        <v/>
      </c>
      <c r="FD90" s="33" t="str">
        <f>IF(ISBLANK(FB90),"",VLOOKUP(FB90,role!A:E,3,FALSE))</f>
        <v/>
      </c>
      <c r="FE90" s="33" t="str">
        <f>IF(ISBLANK(FB90),"",VLOOKUP(FB90,role!A:E,4,FALSE))</f>
        <v/>
      </c>
      <c r="FF90" s="33" t="str">
        <f>IF(ISBLANK(FB90),"",VLOOKUP(FB90,role!A:E,5,FALSE))</f>
        <v/>
      </c>
      <c r="FM90" s="32"/>
      <c r="FN90" s="32"/>
      <c r="FO90" s="41"/>
      <c r="FP90" s="32"/>
      <c r="FQ90" s="33" t="str">
        <f t="shared" si="1116"/>
        <v/>
      </c>
      <c r="FR90" s="33" t="str">
        <f t="shared" si="1117"/>
        <v/>
      </c>
      <c r="FS90" s="33" t="str">
        <f t="shared" si="1118"/>
        <v/>
      </c>
      <c r="FT90" s="32"/>
      <c r="FU90" s="33" t="str">
        <f>IF(ISBLANK(FT90),"",VLOOKUP(FT90,role!A:E,2,FALSE))</f>
        <v/>
      </c>
      <c r="FV90" s="33" t="str">
        <f>IF(ISBLANK(FT90),"",VLOOKUP(FT90,role!A:E,3,FALSE))</f>
        <v/>
      </c>
      <c r="FW90" s="33" t="str">
        <f>IF(ISBLANK(FT90),"",VLOOKUP(FT90,role!A:E,4,FALSE))</f>
        <v/>
      </c>
      <c r="FX90" s="33" t="str">
        <f>IF(ISBLANK(FT90),"",VLOOKUP(FT90,role!A:E,5,FALSE))</f>
        <v/>
      </c>
      <c r="GE90" s="32"/>
      <c r="GF90" s="32"/>
      <c r="GG90" s="41"/>
      <c r="GH90" s="32"/>
      <c r="GI90" s="33" t="str">
        <f t="shared" si="1119"/>
        <v/>
      </c>
      <c r="GJ90" s="33" t="str">
        <f t="shared" si="1120"/>
        <v/>
      </c>
      <c r="GK90" s="33" t="str">
        <f t="shared" si="1121"/>
        <v/>
      </c>
      <c r="GL90" s="32"/>
      <c r="GM90" s="33" t="str">
        <f>IF(ISBLANK(GL90),"",VLOOKUP(GL90,role!A:E,2,FALSE))</f>
        <v/>
      </c>
      <c r="GN90" s="33" t="str">
        <f>IF(ISBLANK(GL90),"",VLOOKUP(GL90,role!A:E,3,FALSE))</f>
        <v/>
      </c>
      <c r="GO90" s="33" t="str">
        <f>IF(ISBLANK(GL90),"",VLOOKUP(GL90,role!A:E,4,FALSE))</f>
        <v/>
      </c>
      <c r="GP90" s="33" t="str">
        <f>IF(ISBLANK(GL90),"",VLOOKUP(GL90,role!A:E,5,FALSE))</f>
        <v/>
      </c>
      <c r="GW90" s="32"/>
      <c r="GX90" s="32"/>
      <c r="GY90" s="41"/>
      <c r="GZ90" s="32"/>
      <c r="HA90" s="33" t="str">
        <f t="shared" si="1122"/>
        <v/>
      </c>
      <c r="HB90" s="33" t="str">
        <f t="shared" si="1123"/>
        <v/>
      </c>
      <c r="HC90" s="33" t="str">
        <f t="shared" si="1124"/>
        <v/>
      </c>
      <c r="HD90" s="32"/>
      <c r="HE90" s="33" t="str">
        <f>IF(ISBLANK(HD90),"",VLOOKUP(HD90,role!A:E,2,FALSE))</f>
        <v/>
      </c>
      <c r="HF90" s="33" t="str">
        <f>IF(ISBLANK(HD90),"",VLOOKUP(HD90,role!A:E,3,FALSE))</f>
        <v/>
      </c>
      <c r="HG90" s="33" t="str">
        <f>IF(ISBLANK(HD90),"",VLOOKUP(HD90,role!A:E,4,FALSE))</f>
        <v/>
      </c>
      <c r="HH90" s="33" t="str">
        <f>IF(ISBLANK(HD90),"",VLOOKUP(HD90,role!A:E,5,FALSE))</f>
        <v/>
      </c>
      <c r="HO90" s="32"/>
      <c r="HP90" s="32"/>
      <c r="HQ90" s="34"/>
      <c r="HR90" s="32"/>
      <c r="HS90" s="32"/>
      <c r="HT90" s="33" t="str">
        <f t="shared" si="1125"/>
        <v/>
      </c>
      <c r="HU90" s="33" t="str">
        <f t="shared" si="1126"/>
        <v/>
      </c>
      <c r="HV90" s="33" t="str">
        <f t="shared" si="1127"/>
        <v/>
      </c>
      <c r="HW90" s="32"/>
      <c r="HX90" s="33" t="str">
        <f>IF(ISBLANK(HW90),"",VLOOKUP(HW90,role!A:E,2,FALSE))</f>
        <v/>
      </c>
      <c r="HY90" s="33" t="str">
        <f>IF(ISBLANK(HW90),"",VLOOKUP(HW90,role!A:E,3,FALSE))</f>
        <v/>
      </c>
      <c r="HZ90" s="33" t="str">
        <f>IF(ISBLANK(HW90),"",VLOOKUP(HW90,role!A:E,4,FALSE))</f>
        <v/>
      </c>
      <c r="IA90" s="33" t="str">
        <f>IF(ISBLANK(HW90),"",VLOOKUP(HW90,role!A:E,5,FALSE))</f>
        <v/>
      </c>
      <c r="IH90" s="32"/>
      <c r="II90" s="32"/>
      <c r="IJ90" s="41"/>
      <c r="IK90" s="32"/>
      <c r="IL90" s="33" t="str">
        <f t="shared" si="1128"/>
        <v/>
      </c>
      <c r="IM90" s="33" t="str">
        <f t="shared" si="1129"/>
        <v/>
      </c>
      <c r="IN90" s="33" t="str">
        <f t="shared" si="1130"/>
        <v/>
      </c>
      <c r="IO90" s="32"/>
      <c r="IP90" s="33" t="str">
        <f>IF(ISBLANK(IO90),"",VLOOKUP(IO90,role!A:E,2,FALSE))</f>
        <v/>
      </c>
      <c r="IQ90" s="33" t="str">
        <f>IF(ISBLANK(IO90),"",VLOOKUP(IO90,role!A:E,3,FALSE))</f>
        <v/>
      </c>
      <c r="IR90" s="33" t="str">
        <f>IF(ISBLANK(IO90),"",VLOOKUP(IO90,role!A:E,4,FALSE))</f>
        <v/>
      </c>
      <c r="IS90" s="33" t="str">
        <f>IF(ISBLANK(IO90),"",VLOOKUP(IO90,role!A:E,5,FALSE))</f>
        <v/>
      </c>
      <c r="IZ90" s="32"/>
      <c r="JA90" s="32"/>
      <c r="JB90" s="41"/>
      <c r="JC90" s="32"/>
      <c r="JD90" s="33" t="str">
        <f t="shared" si="1131"/>
        <v/>
      </c>
      <c r="JE90" s="33" t="str">
        <f t="shared" si="1132"/>
        <v/>
      </c>
      <c r="JF90" s="33" t="str">
        <f t="shared" si="1133"/>
        <v/>
      </c>
      <c r="JG90" s="32"/>
      <c r="JH90" s="33" t="str">
        <f>IF(ISBLANK(JG90),"",VLOOKUP(JG90,role!A:E,2,FALSE))</f>
        <v/>
      </c>
      <c r="JI90" s="33" t="str">
        <f>IF(ISBLANK(JG90),"",VLOOKUP(JG90,role!A:E,3,FALSE))</f>
        <v/>
      </c>
      <c r="JJ90" s="33" t="str">
        <f>IF(ISBLANK(JG90),"",VLOOKUP(JG90,role!A:E,4,FALSE))</f>
        <v/>
      </c>
      <c r="JK90" s="33" t="str">
        <f>IF(ISBLANK(JG90),"",VLOOKUP(JG90,role!A:E,5,FALSE))</f>
        <v/>
      </c>
      <c r="JR90" s="32"/>
      <c r="JS90" s="32"/>
      <c r="JT90" s="41"/>
      <c r="JU90" s="32"/>
      <c r="JV90" s="33" t="str">
        <f t="shared" si="1134"/>
        <v/>
      </c>
      <c r="JW90" s="33" t="str">
        <f t="shared" si="1135"/>
        <v/>
      </c>
      <c r="JX90" s="33" t="str">
        <f t="shared" si="1136"/>
        <v/>
      </c>
      <c r="JY90" s="32"/>
      <c r="JZ90" s="33" t="str">
        <f>IF(ISBLANK(JY90),"",VLOOKUP(JY90,role!A:E,2,FALSE))</f>
        <v/>
      </c>
      <c r="KA90" s="33" t="str">
        <f>IF(ISBLANK(JY90),"",VLOOKUP(JY90,role!A:E,3,FALSE))</f>
        <v/>
      </c>
      <c r="KB90" s="33" t="str">
        <f>IF(ISBLANK(JY90),"",VLOOKUP(JY90,role!A:E,4,FALSE))</f>
        <v/>
      </c>
      <c r="KC90" s="33" t="str">
        <f>IF(ISBLANK(JY90),"",VLOOKUP(JY90,role!A:E,5,FALSE))</f>
        <v/>
      </c>
      <c r="KJ90" s="32"/>
      <c r="KK90" s="32"/>
      <c r="KL90" s="41"/>
      <c r="KM90" s="32"/>
      <c r="KN90" s="33" t="str">
        <f t="shared" si="1137"/>
        <v/>
      </c>
      <c r="KO90" s="33" t="str">
        <f t="shared" si="1138"/>
        <v/>
      </c>
      <c r="KP90" s="33" t="str">
        <f t="shared" si="1139"/>
        <v/>
      </c>
      <c r="KQ90" s="32"/>
      <c r="KR90" s="33" t="str">
        <f>IF(ISBLANK(KQ90),"",VLOOKUP(KQ90,role!A:E,2,FALSE))</f>
        <v/>
      </c>
      <c r="KS90" s="33" t="str">
        <f>IF(ISBLANK(KQ90),"",VLOOKUP(KQ90,role!A:E,3,FALSE))</f>
        <v/>
      </c>
      <c r="KT90" s="33" t="str">
        <f>IF(ISBLANK(KQ90),"",VLOOKUP(KQ90,role!A:E,4,FALSE))</f>
        <v/>
      </c>
      <c r="KU90" s="33" t="str">
        <f>IF(ISBLANK(KQ90),"",VLOOKUP(KQ90,role!A:E,5,FALSE))</f>
        <v/>
      </c>
      <c r="LB90" s="32"/>
      <c r="LC90" s="32"/>
      <c r="LD90" s="41"/>
      <c r="LE90" s="32"/>
      <c r="LF90" s="33" t="str">
        <f t="shared" si="1140"/>
        <v/>
      </c>
      <c r="LG90" s="33" t="str">
        <f t="shared" si="1141"/>
        <v/>
      </c>
      <c r="LH90" s="33" t="str">
        <f t="shared" si="1142"/>
        <v/>
      </c>
      <c r="LI90" s="32"/>
      <c r="LJ90" s="33" t="str">
        <f>IF(ISBLANK(LI90),"",VLOOKUP(LI90,role!A:E,2,FALSE))</f>
        <v/>
      </c>
      <c r="LK90" s="33" t="str">
        <f>IF(ISBLANK(LI90),"",VLOOKUP(LI90,role!A:E,3,FALSE))</f>
        <v/>
      </c>
      <c r="LL90" s="33" t="str">
        <f>IF(ISBLANK(LI90),"",VLOOKUP(LI90,role!A:E,4,FALSE))</f>
        <v/>
      </c>
      <c r="LM90" s="33" t="str">
        <f>IF(ISBLANK(LI90),"",VLOOKUP(LI90,role!A:E,5,FALSE))</f>
        <v/>
      </c>
      <c r="LT90" s="32"/>
      <c r="LU90" s="32"/>
      <c r="LV90" s="41"/>
      <c r="LW90" s="32"/>
      <c r="LX90" s="33" t="str">
        <f t="shared" si="1143"/>
        <v/>
      </c>
      <c r="LY90" s="33" t="str">
        <f t="shared" si="1144"/>
        <v/>
      </c>
      <c r="LZ90" s="33" t="str">
        <f t="shared" si="1145"/>
        <v/>
      </c>
      <c r="MA90" s="32"/>
      <c r="MB90" s="33" t="str">
        <f>IF(ISBLANK(MA90),"",VLOOKUP(MA90,role!A:E,2,FALSE))</f>
        <v/>
      </c>
      <c r="MC90" s="33" t="str">
        <f>IF(ISBLANK(MA90),"",VLOOKUP(MA90,role!A:E,3,FALSE))</f>
        <v/>
      </c>
      <c r="MD90" s="33" t="str">
        <f>IF(ISBLANK(MA90),"",VLOOKUP(MA90,role!A:E,4,FALSE))</f>
        <v/>
      </c>
      <c r="ME90" s="33" t="str">
        <f>IF(ISBLANK(MA90),"",VLOOKUP(MA90,role!A:E,5,FALSE))</f>
        <v/>
      </c>
      <c r="ML90" s="32"/>
      <c r="MM90" s="32"/>
      <c r="MN90" s="41"/>
      <c r="MO90" s="32"/>
      <c r="MP90" s="33" t="str">
        <f t="shared" si="1146"/>
        <v/>
      </c>
      <c r="MQ90" s="33" t="str">
        <f t="shared" si="1147"/>
        <v/>
      </c>
      <c r="MR90" s="33" t="str">
        <f t="shared" si="1148"/>
        <v/>
      </c>
      <c r="MS90" s="32"/>
      <c r="MT90" s="33" t="str">
        <f>IF(ISBLANK(MS90),"",VLOOKUP(MS90,role!A:E,2,FALSE))</f>
        <v/>
      </c>
      <c r="MU90" s="33" t="str">
        <f>IF(ISBLANK(MS90),"",VLOOKUP(MS90,role!A:E,3,FALSE))</f>
        <v/>
      </c>
      <c r="MV90" s="33" t="str">
        <f>IF(ISBLANK(MS90),"",VLOOKUP(MS90,role!A:E,4,FALSE))</f>
        <v/>
      </c>
      <c r="MW90" s="33" t="str">
        <f>IF(ISBLANK(MS90),"",VLOOKUP(MS90,role!A:E,5,FALSE))</f>
        <v/>
      </c>
      <c r="ND90" s="32"/>
      <c r="NE90" s="32"/>
      <c r="NF90" s="41"/>
      <c r="NG90" s="32"/>
      <c r="NH90" s="33" t="str">
        <f t="shared" si="1149"/>
        <v/>
      </c>
      <c r="NI90" s="33" t="str">
        <f t="shared" si="1150"/>
        <v/>
      </c>
      <c r="NJ90" s="33" t="str">
        <f t="shared" si="1151"/>
        <v/>
      </c>
      <c r="NK90" s="32"/>
      <c r="NL90" s="33" t="str">
        <f>IF(ISBLANK(NK90),"",VLOOKUP(NK90,role!A:E,2,FALSE))</f>
        <v/>
      </c>
      <c r="NM90" s="33" t="str">
        <f>IF(ISBLANK(NK90),"",VLOOKUP(NK90,role!A:E,3,FALSE))</f>
        <v/>
      </c>
      <c r="NN90" s="33" t="str">
        <f>IF(ISBLANK(NK90),"",VLOOKUP(NK90,role!A:E,4,FALSE))</f>
        <v/>
      </c>
      <c r="NO90" s="33" t="str">
        <f>IF(ISBLANK(NK90),"",VLOOKUP(NK90,role!A:E,5,FALSE))</f>
        <v/>
      </c>
      <c r="NV90" s="32"/>
      <c r="NW90" s="32"/>
      <c r="NX90" s="41"/>
      <c r="NY90" s="32"/>
      <c r="NZ90" s="33" t="str">
        <f t="shared" si="1152"/>
        <v/>
      </c>
      <c r="OA90" s="33" t="str">
        <f t="shared" si="1153"/>
        <v/>
      </c>
      <c r="OB90" s="33" t="str">
        <f t="shared" si="1154"/>
        <v/>
      </c>
      <c r="OC90" s="32"/>
      <c r="OD90" s="33" t="str">
        <f>IF(ISBLANK(OC90),"",VLOOKUP(OC90,role!A:E,2,FALSE))</f>
        <v/>
      </c>
      <c r="OE90" s="33" t="str">
        <f>IF(ISBLANK(OC90),"",VLOOKUP(OC90,role!A:E,3,FALSE))</f>
        <v/>
      </c>
      <c r="OF90" s="33" t="str">
        <f>IF(ISBLANK(OC90),"",VLOOKUP(OC90,role!A:E,4,FALSE))</f>
        <v/>
      </c>
      <c r="OG90" s="33" t="str">
        <f>IF(ISBLANK(OC90),"",VLOOKUP(OC90,role!A:E,5,FALSE))</f>
        <v/>
      </c>
      <c r="OR90" s="36" t="str">
        <f t="shared" si="1155"/>
        <v/>
      </c>
      <c r="OS90" s="33" t="str">
        <f t="shared" si="1156"/>
        <v/>
      </c>
      <c r="OT90" s="33" t="str">
        <f t="shared" si="1281"/>
        <v/>
      </c>
      <c r="OU90" s="33" t="str">
        <f t="shared" si="1282"/>
        <v/>
      </c>
      <c r="OV90" s="33" t="str">
        <f t="shared" si="1283"/>
        <v/>
      </c>
      <c r="OW90" s="33" t="str">
        <f t="shared" si="1284"/>
        <v/>
      </c>
      <c r="OY90" s="36" t="str">
        <f t="shared" si="1157"/>
        <v/>
      </c>
      <c r="OZ90" s="33" t="str">
        <f t="shared" si="1158"/>
        <v/>
      </c>
      <c r="PA90" s="33" t="str">
        <f t="shared" si="1159"/>
        <v/>
      </c>
      <c r="PB90" s="33" t="str">
        <f t="shared" si="1160"/>
        <v/>
      </c>
      <c r="PC90" s="33" t="str">
        <f t="shared" si="1161"/>
        <v/>
      </c>
      <c r="PD90" s="33" t="str">
        <f t="shared" si="1162"/>
        <v/>
      </c>
      <c r="PF90" s="36" t="str">
        <f t="shared" si="1163"/>
        <v/>
      </c>
      <c r="PG90" s="33" t="str">
        <f t="shared" si="1164"/>
        <v/>
      </c>
      <c r="PH90" s="33" t="str">
        <f t="shared" si="1165"/>
        <v/>
      </c>
      <c r="PI90" s="33" t="str">
        <f t="shared" si="1166"/>
        <v/>
      </c>
      <c r="PJ90" s="33" t="str">
        <f t="shared" si="1167"/>
        <v/>
      </c>
      <c r="PK90" s="33" t="str">
        <f t="shared" si="1168"/>
        <v/>
      </c>
      <c r="PM90" s="36" t="str">
        <f t="shared" si="1169"/>
        <v/>
      </c>
      <c r="PN90" s="33" t="str">
        <f t="shared" si="1170"/>
        <v/>
      </c>
      <c r="PO90" s="33" t="str">
        <f t="shared" si="1171"/>
        <v/>
      </c>
      <c r="PP90" s="33" t="str">
        <f t="shared" si="1172"/>
        <v/>
      </c>
      <c r="PQ90" s="33" t="str">
        <f t="shared" si="1173"/>
        <v/>
      </c>
      <c r="PR90" s="33" t="str">
        <f t="shared" si="1174"/>
        <v/>
      </c>
      <c r="PT90" s="36" t="str">
        <f t="shared" si="1175"/>
        <v/>
      </c>
      <c r="PU90" s="33" t="str">
        <f t="shared" si="1176"/>
        <v/>
      </c>
      <c r="PV90" s="33" t="str">
        <f t="shared" si="1177"/>
        <v/>
      </c>
      <c r="PW90" s="33" t="str">
        <f t="shared" si="1178"/>
        <v/>
      </c>
      <c r="PX90" s="33" t="str">
        <f t="shared" si="1179"/>
        <v/>
      </c>
      <c r="PY90" s="33" t="str">
        <f t="shared" si="1180"/>
        <v/>
      </c>
      <c r="QB90" s="36" t="str">
        <f t="shared" si="1181"/>
        <v/>
      </c>
      <c r="QC90" s="33" t="str">
        <f t="shared" si="1182"/>
        <v/>
      </c>
      <c r="QD90" s="33" t="str">
        <f t="shared" si="1183"/>
        <v/>
      </c>
      <c r="QE90" s="33" t="str">
        <f t="shared" si="1184"/>
        <v/>
      </c>
      <c r="QF90" s="33" t="str">
        <f t="shared" si="1185"/>
        <v/>
      </c>
      <c r="QG90" s="33" t="str">
        <f t="shared" si="1186"/>
        <v/>
      </c>
      <c r="QI90" s="36" t="str">
        <f t="shared" si="1187"/>
        <v/>
      </c>
      <c r="QJ90" s="33" t="str">
        <f t="shared" si="1188"/>
        <v/>
      </c>
      <c r="QK90" s="33" t="str">
        <f t="shared" si="1189"/>
        <v/>
      </c>
      <c r="QL90" s="33" t="str">
        <f t="shared" si="1190"/>
        <v/>
      </c>
      <c r="QM90" s="33" t="str">
        <f t="shared" si="1191"/>
        <v/>
      </c>
      <c r="QN90" s="33" t="str">
        <f t="shared" si="1192"/>
        <v/>
      </c>
      <c r="QP90" s="36" t="str">
        <f t="shared" si="1193"/>
        <v/>
      </c>
      <c r="QQ90" s="33" t="str">
        <f t="shared" si="1194"/>
        <v/>
      </c>
      <c r="QR90" s="33" t="str">
        <f t="shared" si="1195"/>
        <v/>
      </c>
      <c r="QS90" s="33" t="str">
        <f t="shared" si="1196"/>
        <v/>
      </c>
      <c r="QT90" s="33" t="str">
        <f t="shared" si="1197"/>
        <v/>
      </c>
      <c r="QU90" s="33" t="str">
        <f t="shared" si="1198"/>
        <v/>
      </c>
      <c r="QW90" s="36" t="str">
        <f t="shared" si="1199"/>
        <v/>
      </c>
      <c r="QX90" s="33" t="str">
        <f t="shared" si="1200"/>
        <v/>
      </c>
      <c r="QY90" s="33" t="str">
        <f t="shared" si="1201"/>
        <v/>
      </c>
      <c r="QZ90" s="33" t="str">
        <f t="shared" si="1202"/>
        <v/>
      </c>
      <c r="RA90" s="33" t="str">
        <f t="shared" si="1203"/>
        <v/>
      </c>
      <c r="RB90" s="33" t="str">
        <f t="shared" si="1204"/>
        <v/>
      </c>
      <c r="RD90" s="36" t="str">
        <f t="shared" si="1205"/>
        <v/>
      </c>
      <c r="RE90" s="33" t="str">
        <f t="shared" si="1206"/>
        <v/>
      </c>
      <c r="RF90" s="33" t="str">
        <f t="shared" si="1207"/>
        <v/>
      </c>
      <c r="RG90" s="33" t="str">
        <f t="shared" si="1208"/>
        <v/>
      </c>
      <c r="RH90" s="33" t="str">
        <f t="shared" si="1209"/>
        <v/>
      </c>
      <c r="RI90" s="33" t="str">
        <f t="shared" si="1210"/>
        <v/>
      </c>
      <c r="RM90" s="33" t="str">
        <f t="shared" si="1211"/>
        <v/>
      </c>
      <c r="RO90" s="33" t="str">
        <f t="shared" si="1212"/>
        <v/>
      </c>
      <c r="RQ90" s="33" t="str">
        <f t="shared" si="1213"/>
        <v/>
      </c>
      <c r="RS90" s="33" t="str">
        <f t="shared" si="1213"/>
        <v/>
      </c>
      <c r="RU90" s="33" t="str">
        <f t="shared" ref="RU90" si="1536">IF(ISBLANK(RT90),"","topic")</f>
        <v/>
      </c>
      <c r="RW90" s="33" t="str">
        <f t="shared" ref="RW90" si="1537">IF(ISBLANK(RV90),"","topic")</f>
        <v/>
      </c>
      <c r="RY90" s="33" t="str">
        <f t="shared" ref="RY90" si="1538">IF(ISBLANK(RX90),"","topic")</f>
        <v/>
      </c>
      <c r="SA90" s="33" t="str">
        <f t="shared" ref="SA90" si="1539">IF(ISBLANK(RZ90),"","topic")</f>
        <v/>
      </c>
      <c r="SC90" s="33" t="str">
        <f t="shared" ref="SC90" si="1540">IF(ISBLANK(SB90),"","topic")</f>
        <v/>
      </c>
      <c r="SE90" s="33" t="str">
        <f t="shared" ref="SE90" si="1541">IF(ISBLANK(SD90),"","topic")</f>
        <v/>
      </c>
      <c r="SG90" s="33" t="str">
        <f t="shared" ref="SG90" si="1542">IF(ISBLANK(SF90),"","topic")</f>
        <v/>
      </c>
      <c r="SJ90" s="33" t="str">
        <f t="shared" si="1221"/>
        <v/>
      </c>
      <c r="SL90" s="33" t="str">
        <f t="shared" si="1222"/>
        <v/>
      </c>
      <c r="SN90" s="33" t="str">
        <f t="shared" si="1223"/>
        <v/>
      </c>
      <c r="SP90" s="33" t="str">
        <f t="shared" si="1224"/>
        <v/>
      </c>
      <c r="SR90" s="33" t="str">
        <f t="shared" si="1225"/>
        <v/>
      </c>
      <c r="SU90" s="33" t="str">
        <f t="shared" si="1226"/>
        <v/>
      </c>
      <c r="SW90" s="33" t="str">
        <f t="shared" si="1226"/>
        <v/>
      </c>
      <c r="SY90" s="33" t="str">
        <f t="shared" si="1226"/>
        <v/>
      </c>
      <c r="TA90" s="33" t="str">
        <f t="shared" si="1226"/>
        <v/>
      </c>
      <c r="TC90" s="33" t="str">
        <f t="shared" si="1226"/>
        <v/>
      </c>
      <c r="TF90" s="33" t="str">
        <f t="shared" si="1227"/>
        <v/>
      </c>
      <c r="TH90" s="33" t="str">
        <f t="shared" si="1227"/>
        <v/>
      </c>
      <c r="TJ90" s="33" t="str">
        <f t="shared" ref="TJ90" si="1543">IF(ISBLANK(TI90),"","geographic")</f>
        <v/>
      </c>
      <c r="TL90" s="33" t="str">
        <f t="shared" ref="TL90" si="1544">IF(ISBLANK(TK90),"","geographic")</f>
        <v/>
      </c>
      <c r="TN90" s="33" t="str">
        <f t="shared" ref="TN90" si="1545">IF(ISBLANK(TM90),"","geographic")</f>
        <v/>
      </c>
      <c r="TQ90" s="33" t="str">
        <f t="shared" si="1231"/>
        <v/>
      </c>
      <c r="TS90" s="33" t="str">
        <f t="shared" si="1231"/>
        <v/>
      </c>
      <c r="TU90" s="33" t="str">
        <f t="shared" ref="TU90" si="1546">IF(ISBLANK(TT90),"","temporal")</f>
        <v/>
      </c>
      <c r="TW90" s="33" t="str">
        <f t="shared" ref="TW90" si="1547">IF(ISBLANK(TV90),"","temporal")</f>
        <v/>
      </c>
      <c r="TY90" s="33" t="str">
        <f t="shared" ref="TY90" si="1548">IF(ISBLANK(TX90),"","temporal")</f>
        <v/>
      </c>
      <c r="UA90" s="32"/>
      <c r="UB90" s="33" t="str">
        <f t="shared" si="1235"/>
        <v/>
      </c>
      <c r="UC90" s="33" t="str">
        <f t="shared" si="1236"/>
        <v/>
      </c>
      <c r="UD90" s="32"/>
      <c r="UE90" s="33" t="str">
        <f t="shared" si="1237"/>
        <v/>
      </c>
      <c r="UF90" s="33" t="str">
        <f t="shared" si="1314"/>
        <v/>
      </c>
      <c r="UG90" s="32"/>
      <c r="UH90" s="33" t="str">
        <f t="shared" si="1238"/>
        <v/>
      </c>
      <c r="UI90" s="33" t="str">
        <f t="shared" si="1239"/>
        <v/>
      </c>
      <c r="UJ90" s="32"/>
      <c r="UK90" s="33" t="str">
        <f t="shared" si="1240"/>
        <v/>
      </c>
      <c r="UL90" s="33" t="str">
        <f t="shared" si="1241"/>
        <v/>
      </c>
      <c r="UM90" s="32"/>
      <c r="UN90" s="33" t="str">
        <f t="shared" si="1242"/>
        <v/>
      </c>
      <c r="UO90" s="33" t="str">
        <f t="shared" si="1243"/>
        <v/>
      </c>
      <c r="UR90" s="36" t="str">
        <f t="shared" si="1244"/>
        <v/>
      </c>
      <c r="US90" s="36" t="str">
        <f t="shared" si="1064"/>
        <v/>
      </c>
      <c r="UU90" s="36" t="str">
        <f t="shared" si="1245"/>
        <v/>
      </c>
      <c r="UV90" s="36" t="str">
        <f t="shared" si="1065"/>
        <v/>
      </c>
      <c r="UX90" s="36" t="str">
        <f t="shared" si="1246"/>
        <v/>
      </c>
      <c r="UY90" s="36" t="str">
        <f t="shared" si="1066"/>
        <v/>
      </c>
      <c r="VA90" s="36" t="str">
        <f t="shared" si="1247"/>
        <v/>
      </c>
      <c r="VB90" s="36" t="str">
        <f t="shared" si="1067"/>
        <v/>
      </c>
      <c r="VD90" s="36" t="str">
        <f t="shared" si="1248"/>
        <v/>
      </c>
      <c r="VE90" s="36" t="str">
        <f t="shared" si="1068"/>
        <v/>
      </c>
      <c r="VH90" s="36" t="str">
        <f t="shared" si="1249"/>
        <v/>
      </c>
      <c r="VI90" s="36" t="str">
        <f t="shared" si="1069"/>
        <v/>
      </c>
      <c r="VK90" s="36" t="str">
        <f t="shared" si="1250"/>
        <v/>
      </c>
      <c r="VL90" s="36" t="str">
        <f t="shared" si="1070"/>
        <v/>
      </c>
      <c r="VN90" s="36" t="str">
        <f t="shared" si="1251"/>
        <v/>
      </c>
      <c r="VO90" s="36" t="str">
        <f t="shared" si="1071"/>
        <v/>
      </c>
      <c r="VQ90" s="36" t="str">
        <f t="shared" si="1252"/>
        <v/>
      </c>
      <c r="VR90" s="36" t="str">
        <f t="shared" si="1072"/>
        <v/>
      </c>
      <c r="VT90" s="36" t="str">
        <f t="shared" si="1253"/>
        <v/>
      </c>
      <c r="VU90" s="36" t="str">
        <f t="shared" si="1073"/>
        <v/>
      </c>
      <c r="VY90" s="33" t="str">
        <f t="shared" si="1298"/>
        <v/>
      </c>
      <c r="WB90" s="36" t="str">
        <f t="shared" si="1254"/>
        <v/>
      </c>
      <c r="WC90" s="33" t="str">
        <f t="shared" si="1255"/>
        <v/>
      </c>
      <c r="WD90" s="32"/>
      <c r="WE90" s="32"/>
      <c r="WF90" s="36" t="str">
        <f t="shared" si="1256"/>
        <v/>
      </c>
      <c r="WG90" s="33" t="str">
        <f t="shared" si="1257"/>
        <v/>
      </c>
      <c r="WH90" s="32"/>
      <c r="WI90" s="32"/>
      <c r="WJ90" s="36" t="str">
        <f t="shared" si="1258"/>
        <v/>
      </c>
      <c r="WK90" s="33" t="str">
        <f t="shared" si="1259"/>
        <v/>
      </c>
      <c r="WL90" s="32"/>
      <c r="WM90" s="32"/>
      <c r="WN90" s="36" t="str">
        <f t="shared" si="1260"/>
        <v/>
      </c>
      <c r="WO90" s="33" t="str">
        <f t="shared" si="1261"/>
        <v/>
      </c>
      <c r="WP90" s="33"/>
      <c r="WQ90" s="32"/>
      <c r="WR90" s="36" t="str">
        <f t="shared" si="1262"/>
        <v/>
      </c>
      <c r="WS90" s="33" t="str">
        <f t="shared" si="1263"/>
        <v/>
      </c>
      <c r="WU90" s="33" t="str">
        <f t="shared" si="1074"/>
        <v/>
      </c>
      <c r="WV90" s="33" t="str">
        <f t="shared" si="1075"/>
        <v/>
      </c>
      <c r="WW90" s="33" t="str">
        <f t="shared" si="1076"/>
        <v/>
      </c>
      <c r="WX90" s="33" t="str">
        <f t="shared" si="1077"/>
        <v/>
      </c>
      <c r="WY90" s="33" t="str">
        <f t="shared" si="1078"/>
        <v/>
      </c>
      <c r="WZ90" s="33" t="str">
        <f t="shared" si="1079"/>
        <v/>
      </c>
      <c r="XA90" s="33" t="str">
        <f t="shared" si="1080"/>
        <v/>
      </c>
      <c r="XB90" s="33" t="str">
        <f t="shared" si="1081"/>
        <v/>
      </c>
      <c r="XC90" s="33" t="str">
        <f t="shared" si="1082"/>
        <v/>
      </c>
    </row>
    <row r="91" spans="3:627" x14ac:dyDescent="0.35">
      <c r="C91" s="33" t="str">
        <f t="shared" si="1083"/>
        <v/>
      </c>
      <c r="E91" s="32" t="str">
        <f t="shared" si="1084"/>
        <v/>
      </c>
      <c r="F91" s="33" t="str">
        <f t="shared" si="1085"/>
        <v/>
      </c>
      <c r="G91" s="33" t="str">
        <f t="shared" si="1086"/>
        <v/>
      </c>
      <c r="J91" s="33" t="str">
        <f t="shared" si="1087"/>
        <v/>
      </c>
      <c r="K91" s="33" t="str">
        <f t="shared" si="1088"/>
        <v/>
      </c>
      <c r="L91" s="33" t="str">
        <f t="shared" si="1089"/>
        <v/>
      </c>
      <c r="N91" s="33" t="str">
        <f t="shared" si="1048"/>
        <v/>
      </c>
      <c r="O91" s="33" t="str">
        <f t="shared" si="1049"/>
        <v/>
      </c>
      <c r="Q91" s="33" t="str">
        <f t="shared" si="1090"/>
        <v/>
      </c>
      <c r="R91" s="33" t="str">
        <f t="shared" si="1091"/>
        <v/>
      </c>
      <c r="U91" s="33" t="str">
        <f t="shared" si="1092"/>
        <v/>
      </c>
      <c r="V91" s="33" t="str">
        <f t="shared" si="1093"/>
        <v/>
      </c>
      <c r="X91" s="32"/>
      <c r="Y91" s="33" t="str">
        <f>IF(ISBLANK(X91),"",VLOOKUP(X91,resource_type!A:C,3,FALSE))</f>
        <v/>
      </c>
      <c r="Z91" s="33" t="str">
        <f>IF(ISBLANK(X91),"",VLOOKUP(X91,resource_type!A:C,2,FALSE))</f>
        <v/>
      </c>
      <c r="AA91" s="33" t="str">
        <f t="shared" si="1094"/>
        <v/>
      </c>
      <c r="AB91" s="33" t="str">
        <f t="shared" si="1095"/>
        <v/>
      </c>
      <c r="AC91" s="32"/>
      <c r="AD91" s="33" t="str">
        <f>IF(ISBLANK(AC91),"",VLOOKUP(AC91,resource_type!A:C,3,FALSE))</f>
        <v/>
      </c>
      <c r="AE91" s="32"/>
      <c r="AF91" s="33" t="str">
        <f>IF(ISBLANK(AE91),"",VLOOKUP(AE91,resource_type!A:C,3,FALSE))</f>
        <v/>
      </c>
      <c r="AH91" s="32"/>
      <c r="AI91" s="33" t="str">
        <f t="shared" si="1096"/>
        <v/>
      </c>
      <c r="AJ91" s="32"/>
      <c r="AK91" s="33" t="str">
        <f t="shared" si="1097"/>
        <v/>
      </c>
      <c r="AL91" s="32"/>
      <c r="AM91" s="33" t="str">
        <f t="shared" si="1098"/>
        <v/>
      </c>
      <c r="AP91" s="36" t="str">
        <f t="shared" si="1299"/>
        <v/>
      </c>
      <c r="AQ91" s="36" t="str">
        <f t="shared" si="1300"/>
        <v/>
      </c>
      <c r="AT91" s="33" t="str">
        <f t="shared" si="1277"/>
        <v/>
      </c>
      <c r="AU91" s="33" t="str">
        <f t="shared" si="1099"/>
        <v/>
      </c>
      <c r="AV91" s="33" t="str">
        <f t="shared" si="1100"/>
        <v/>
      </c>
      <c r="AW91" s="32"/>
      <c r="AX91" s="33" t="str">
        <f>IF(ISBLANK(AW91),"",VLOOKUP(AW91,role!A:E,2,FALSE))</f>
        <v/>
      </c>
      <c r="AY91" s="33" t="str">
        <f>IF(ISBLANK(AW91),"",VLOOKUP(AW91,role!A:E,3,FALSE))</f>
        <v/>
      </c>
      <c r="AZ91" s="33" t="str">
        <f>IF(ISBLANK(AW91),"",VLOOKUP(AW91,role!A:E,4,FALSE))</f>
        <v/>
      </c>
      <c r="BA91" s="33" t="str">
        <f>IF(ISBLANK(AW91),"",VLOOKUP(AW91,role!A:E,5,FALSE))</f>
        <v/>
      </c>
      <c r="BL91" s="33" t="str">
        <f t="shared" si="1278"/>
        <v/>
      </c>
      <c r="BM91" s="33" t="str">
        <f t="shared" si="1279"/>
        <v/>
      </c>
      <c r="BN91" s="33" t="str">
        <f t="shared" si="1280"/>
        <v/>
      </c>
      <c r="BO91" s="32"/>
      <c r="BP91" s="33" t="str">
        <f>IF(ISBLANK(BO91),"",VLOOKUP(BO91,role!A:E,2,FALSE))</f>
        <v/>
      </c>
      <c r="BQ91" s="33" t="str">
        <f>IF(ISBLANK(BO91),"",VLOOKUP(BO91,role!A:E,3,FALSE))</f>
        <v/>
      </c>
      <c r="BR91" s="33" t="str">
        <f>IF(ISBLANK(BO91),"",VLOOKUP(BO91,role!A:E,4,FALSE))</f>
        <v/>
      </c>
      <c r="BS91" s="33" t="str">
        <f>IF(ISBLANK(BO91),"",VLOOKUP(BO91,role!A:E,5,FALSE))</f>
        <v/>
      </c>
      <c r="CD91" s="33" t="str">
        <f t="shared" si="1101"/>
        <v/>
      </c>
      <c r="CE91" s="33" t="str">
        <f t="shared" si="1102"/>
        <v/>
      </c>
      <c r="CF91" s="33" t="str">
        <f t="shared" si="1103"/>
        <v/>
      </c>
      <c r="CG91" s="32"/>
      <c r="CH91" s="33" t="str">
        <f>IF(ISBLANK(CG91),"",VLOOKUP(CG91,role!A:E,2,FALSE))</f>
        <v/>
      </c>
      <c r="CI91" s="33" t="str">
        <f>IF(ISBLANK(CG91),"",VLOOKUP(CG91,role!A:E,3,FALSE))</f>
        <v/>
      </c>
      <c r="CJ91" s="33" t="str">
        <f>IF(ISBLANK(CG91),"",VLOOKUP(CG91,role!A:E,4,FALSE))</f>
        <v/>
      </c>
      <c r="CK91" s="33" t="str">
        <f>IF(ISBLANK(CG91),"",VLOOKUP(CG91,role!A:E,5,FALSE))</f>
        <v/>
      </c>
      <c r="CR91" s="32"/>
      <c r="CS91" s="32"/>
      <c r="CT91" s="41"/>
      <c r="CU91" s="32"/>
      <c r="CV91" s="33" t="str">
        <f t="shared" si="1104"/>
        <v/>
      </c>
      <c r="CW91" s="33" t="str">
        <f t="shared" si="1105"/>
        <v/>
      </c>
      <c r="CX91" s="33" t="str">
        <f t="shared" si="1106"/>
        <v/>
      </c>
      <c r="CY91" s="32"/>
      <c r="CZ91" s="33" t="str">
        <f>IF(ISBLANK(CY91),"",VLOOKUP(CY91,role!A:E,2,FALSE))</f>
        <v/>
      </c>
      <c r="DA91" s="33" t="str">
        <f>IF(ISBLANK(CY91),"",VLOOKUP(CY91,role!A:E,3,FALSE))</f>
        <v/>
      </c>
      <c r="DB91" s="33" t="str">
        <f>IF(ISBLANK(CY91),"",VLOOKUP(CY91,role!A:E,4,FALSE))</f>
        <v/>
      </c>
      <c r="DC91" s="33" t="str">
        <f>IF(ISBLANK(CY91),"",VLOOKUP(CY91,role!A:E,5,FALSE))</f>
        <v/>
      </c>
      <c r="DJ91" s="32"/>
      <c r="DK91" s="32"/>
      <c r="DL91" s="41"/>
      <c r="DM91" s="32"/>
      <c r="DN91" s="33" t="str">
        <f t="shared" si="1107"/>
        <v/>
      </c>
      <c r="DO91" s="33" t="str">
        <f t="shared" si="1108"/>
        <v/>
      </c>
      <c r="DP91" s="33" t="str">
        <f t="shared" si="1109"/>
        <v/>
      </c>
      <c r="DQ91" s="32"/>
      <c r="DR91" s="33" t="str">
        <f>IF(ISBLANK(DQ91),"",VLOOKUP(DQ91,role!A:E,2,FALSE))</f>
        <v/>
      </c>
      <c r="DS91" s="33" t="str">
        <f>IF(ISBLANK(DQ91),"",VLOOKUP(DQ91,role!A:E,3,FALSE))</f>
        <v/>
      </c>
      <c r="DT91" s="33" t="str">
        <f>IF(ISBLANK(DQ91),"",VLOOKUP(DQ91,role!A:E,4,FALSE))</f>
        <v/>
      </c>
      <c r="DU91" s="33" t="str">
        <f>IF(ISBLANK(DQ91),"",VLOOKUP(DQ91,role!A:E,5,FALSE))</f>
        <v/>
      </c>
      <c r="EB91" s="32"/>
      <c r="EC91" s="32"/>
      <c r="ED91" s="34"/>
      <c r="EE91" s="32"/>
      <c r="EF91" s="32"/>
      <c r="EG91" s="33" t="str">
        <f t="shared" si="1110"/>
        <v/>
      </c>
      <c r="EH91" s="33" t="str">
        <f t="shared" si="1111"/>
        <v/>
      </c>
      <c r="EI91" s="33" t="str">
        <f t="shared" si="1112"/>
        <v/>
      </c>
      <c r="EJ91" s="32"/>
      <c r="EK91" s="33" t="str">
        <f>IF(ISBLANK(EJ91),"",VLOOKUP(EJ91,role!A:E,2,FALSE))</f>
        <v/>
      </c>
      <c r="EL91" s="33" t="str">
        <f>IF(ISBLANK(EJ91),"",VLOOKUP(EJ91,role!A:E,3,FALSE))</f>
        <v/>
      </c>
      <c r="EM91" s="33" t="str">
        <f>IF(ISBLANK(EJ91),"",VLOOKUP(EJ91,role!A:E,4,FALSE))</f>
        <v/>
      </c>
      <c r="EN91" s="33" t="str">
        <f>IF(ISBLANK(EJ91),"",VLOOKUP(EJ91,role!A:E,5,FALSE))</f>
        <v/>
      </c>
      <c r="EU91" s="32"/>
      <c r="EV91" s="32"/>
      <c r="EW91" s="41"/>
      <c r="EX91" s="32"/>
      <c r="EY91" s="33" t="str">
        <f t="shared" si="1113"/>
        <v/>
      </c>
      <c r="EZ91" s="33" t="str">
        <f t="shared" si="1114"/>
        <v/>
      </c>
      <c r="FA91" s="33" t="str">
        <f t="shared" si="1115"/>
        <v/>
      </c>
      <c r="FB91" s="32"/>
      <c r="FC91" s="33" t="str">
        <f>IF(ISBLANK(FB91),"",VLOOKUP(FB91,role!A:E,2,FALSE))</f>
        <v/>
      </c>
      <c r="FD91" s="33" t="str">
        <f>IF(ISBLANK(FB91),"",VLOOKUP(FB91,role!A:E,3,FALSE))</f>
        <v/>
      </c>
      <c r="FE91" s="33" t="str">
        <f>IF(ISBLANK(FB91),"",VLOOKUP(FB91,role!A:E,4,FALSE))</f>
        <v/>
      </c>
      <c r="FF91" s="33" t="str">
        <f>IF(ISBLANK(FB91),"",VLOOKUP(FB91,role!A:E,5,FALSE))</f>
        <v/>
      </c>
      <c r="FM91" s="32"/>
      <c r="FN91" s="32"/>
      <c r="FO91" s="41"/>
      <c r="FP91" s="32"/>
      <c r="FQ91" s="33" t="str">
        <f t="shared" si="1116"/>
        <v/>
      </c>
      <c r="FR91" s="33" t="str">
        <f t="shared" si="1117"/>
        <v/>
      </c>
      <c r="FS91" s="33" t="str">
        <f t="shared" si="1118"/>
        <v/>
      </c>
      <c r="FT91" s="32"/>
      <c r="FU91" s="33" t="str">
        <f>IF(ISBLANK(FT91),"",VLOOKUP(FT91,role!A:E,2,FALSE))</f>
        <v/>
      </c>
      <c r="FV91" s="33" t="str">
        <f>IF(ISBLANK(FT91),"",VLOOKUP(FT91,role!A:E,3,FALSE))</f>
        <v/>
      </c>
      <c r="FW91" s="33" t="str">
        <f>IF(ISBLANK(FT91),"",VLOOKUP(FT91,role!A:E,4,FALSE))</f>
        <v/>
      </c>
      <c r="FX91" s="33" t="str">
        <f>IF(ISBLANK(FT91),"",VLOOKUP(FT91,role!A:E,5,FALSE))</f>
        <v/>
      </c>
      <c r="GE91" s="32"/>
      <c r="GF91" s="32"/>
      <c r="GG91" s="41"/>
      <c r="GH91" s="32"/>
      <c r="GI91" s="33" t="str">
        <f t="shared" si="1119"/>
        <v/>
      </c>
      <c r="GJ91" s="33" t="str">
        <f t="shared" si="1120"/>
        <v/>
      </c>
      <c r="GK91" s="33" t="str">
        <f t="shared" si="1121"/>
        <v/>
      </c>
      <c r="GL91" s="32"/>
      <c r="GM91" s="33" t="str">
        <f>IF(ISBLANK(GL91),"",VLOOKUP(GL91,role!A:E,2,FALSE))</f>
        <v/>
      </c>
      <c r="GN91" s="33" t="str">
        <f>IF(ISBLANK(GL91),"",VLOOKUP(GL91,role!A:E,3,FALSE))</f>
        <v/>
      </c>
      <c r="GO91" s="33" t="str">
        <f>IF(ISBLANK(GL91),"",VLOOKUP(GL91,role!A:E,4,FALSE))</f>
        <v/>
      </c>
      <c r="GP91" s="33" t="str">
        <f>IF(ISBLANK(GL91),"",VLOOKUP(GL91,role!A:E,5,FALSE))</f>
        <v/>
      </c>
      <c r="GW91" s="32"/>
      <c r="GX91" s="32"/>
      <c r="GY91" s="41"/>
      <c r="GZ91" s="32"/>
      <c r="HA91" s="33" t="str">
        <f t="shared" si="1122"/>
        <v/>
      </c>
      <c r="HB91" s="33" t="str">
        <f t="shared" si="1123"/>
        <v/>
      </c>
      <c r="HC91" s="33" t="str">
        <f t="shared" si="1124"/>
        <v/>
      </c>
      <c r="HD91" s="32"/>
      <c r="HE91" s="33" t="str">
        <f>IF(ISBLANK(HD91),"",VLOOKUP(HD91,role!A:E,2,FALSE))</f>
        <v/>
      </c>
      <c r="HF91" s="33" t="str">
        <f>IF(ISBLANK(HD91),"",VLOOKUP(HD91,role!A:E,3,FALSE))</f>
        <v/>
      </c>
      <c r="HG91" s="33" t="str">
        <f>IF(ISBLANK(HD91),"",VLOOKUP(HD91,role!A:E,4,FALSE))</f>
        <v/>
      </c>
      <c r="HH91" s="33" t="str">
        <f>IF(ISBLANK(HD91),"",VLOOKUP(HD91,role!A:E,5,FALSE))</f>
        <v/>
      </c>
      <c r="HO91" s="32"/>
      <c r="HP91" s="32"/>
      <c r="HQ91" s="34"/>
      <c r="HR91" s="32"/>
      <c r="HS91" s="32"/>
      <c r="HT91" s="33" t="str">
        <f t="shared" si="1125"/>
        <v/>
      </c>
      <c r="HU91" s="33" t="str">
        <f t="shared" si="1126"/>
        <v/>
      </c>
      <c r="HV91" s="33" t="str">
        <f t="shared" si="1127"/>
        <v/>
      </c>
      <c r="HW91" s="32"/>
      <c r="HX91" s="33" t="str">
        <f>IF(ISBLANK(HW91),"",VLOOKUP(HW91,role!A:E,2,FALSE))</f>
        <v/>
      </c>
      <c r="HY91" s="33" t="str">
        <f>IF(ISBLANK(HW91),"",VLOOKUP(HW91,role!A:E,3,FALSE))</f>
        <v/>
      </c>
      <c r="HZ91" s="33" t="str">
        <f>IF(ISBLANK(HW91),"",VLOOKUP(HW91,role!A:E,4,FALSE))</f>
        <v/>
      </c>
      <c r="IA91" s="33" t="str">
        <f>IF(ISBLANK(HW91),"",VLOOKUP(HW91,role!A:E,5,FALSE))</f>
        <v/>
      </c>
      <c r="IH91" s="32"/>
      <c r="II91" s="32"/>
      <c r="IJ91" s="41"/>
      <c r="IK91" s="32"/>
      <c r="IL91" s="33" t="str">
        <f t="shared" si="1128"/>
        <v/>
      </c>
      <c r="IM91" s="33" t="str">
        <f t="shared" si="1129"/>
        <v/>
      </c>
      <c r="IN91" s="33" t="str">
        <f t="shared" si="1130"/>
        <v/>
      </c>
      <c r="IO91" s="32"/>
      <c r="IP91" s="33" t="str">
        <f>IF(ISBLANK(IO91),"",VLOOKUP(IO91,role!A:E,2,FALSE))</f>
        <v/>
      </c>
      <c r="IQ91" s="33" t="str">
        <f>IF(ISBLANK(IO91),"",VLOOKUP(IO91,role!A:E,3,FALSE))</f>
        <v/>
      </c>
      <c r="IR91" s="33" t="str">
        <f>IF(ISBLANK(IO91),"",VLOOKUP(IO91,role!A:E,4,FALSE))</f>
        <v/>
      </c>
      <c r="IS91" s="33" t="str">
        <f>IF(ISBLANK(IO91),"",VLOOKUP(IO91,role!A:E,5,FALSE))</f>
        <v/>
      </c>
      <c r="IZ91" s="32"/>
      <c r="JA91" s="32"/>
      <c r="JB91" s="41"/>
      <c r="JC91" s="32"/>
      <c r="JD91" s="33" t="str">
        <f t="shared" si="1131"/>
        <v/>
      </c>
      <c r="JE91" s="33" t="str">
        <f t="shared" si="1132"/>
        <v/>
      </c>
      <c r="JF91" s="33" t="str">
        <f t="shared" si="1133"/>
        <v/>
      </c>
      <c r="JG91" s="32"/>
      <c r="JH91" s="33" t="str">
        <f>IF(ISBLANK(JG91),"",VLOOKUP(JG91,role!A:E,2,FALSE))</f>
        <v/>
      </c>
      <c r="JI91" s="33" t="str">
        <f>IF(ISBLANK(JG91),"",VLOOKUP(JG91,role!A:E,3,FALSE))</f>
        <v/>
      </c>
      <c r="JJ91" s="33" t="str">
        <f>IF(ISBLANK(JG91),"",VLOOKUP(JG91,role!A:E,4,FALSE))</f>
        <v/>
      </c>
      <c r="JK91" s="33" t="str">
        <f>IF(ISBLANK(JG91),"",VLOOKUP(JG91,role!A:E,5,FALSE))</f>
        <v/>
      </c>
      <c r="JR91" s="32"/>
      <c r="JS91" s="32"/>
      <c r="JT91" s="41"/>
      <c r="JU91" s="32"/>
      <c r="JV91" s="33" t="str">
        <f t="shared" si="1134"/>
        <v/>
      </c>
      <c r="JW91" s="33" t="str">
        <f t="shared" si="1135"/>
        <v/>
      </c>
      <c r="JX91" s="33" t="str">
        <f t="shared" si="1136"/>
        <v/>
      </c>
      <c r="JY91" s="32"/>
      <c r="JZ91" s="33" t="str">
        <f>IF(ISBLANK(JY91),"",VLOOKUP(JY91,role!A:E,2,FALSE))</f>
        <v/>
      </c>
      <c r="KA91" s="33" t="str">
        <f>IF(ISBLANK(JY91),"",VLOOKUP(JY91,role!A:E,3,FALSE))</f>
        <v/>
      </c>
      <c r="KB91" s="33" t="str">
        <f>IF(ISBLANK(JY91),"",VLOOKUP(JY91,role!A:E,4,FALSE))</f>
        <v/>
      </c>
      <c r="KC91" s="33" t="str">
        <f>IF(ISBLANK(JY91),"",VLOOKUP(JY91,role!A:E,5,FALSE))</f>
        <v/>
      </c>
      <c r="KJ91" s="32"/>
      <c r="KK91" s="32"/>
      <c r="KL91" s="41"/>
      <c r="KM91" s="32"/>
      <c r="KN91" s="33" t="str">
        <f t="shared" si="1137"/>
        <v/>
      </c>
      <c r="KO91" s="33" t="str">
        <f t="shared" si="1138"/>
        <v/>
      </c>
      <c r="KP91" s="33" t="str">
        <f t="shared" si="1139"/>
        <v/>
      </c>
      <c r="KQ91" s="32"/>
      <c r="KR91" s="33" t="str">
        <f>IF(ISBLANK(KQ91),"",VLOOKUP(KQ91,role!A:E,2,FALSE))</f>
        <v/>
      </c>
      <c r="KS91" s="33" t="str">
        <f>IF(ISBLANK(KQ91),"",VLOOKUP(KQ91,role!A:E,3,FALSE))</f>
        <v/>
      </c>
      <c r="KT91" s="33" t="str">
        <f>IF(ISBLANK(KQ91),"",VLOOKUP(KQ91,role!A:E,4,FALSE))</f>
        <v/>
      </c>
      <c r="KU91" s="33" t="str">
        <f>IF(ISBLANK(KQ91),"",VLOOKUP(KQ91,role!A:E,5,FALSE))</f>
        <v/>
      </c>
      <c r="LB91" s="32"/>
      <c r="LC91" s="32"/>
      <c r="LD91" s="41"/>
      <c r="LE91" s="32"/>
      <c r="LF91" s="33" t="str">
        <f t="shared" si="1140"/>
        <v/>
      </c>
      <c r="LG91" s="33" t="str">
        <f t="shared" si="1141"/>
        <v/>
      </c>
      <c r="LH91" s="33" t="str">
        <f t="shared" si="1142"/>
        <v/>
      </c>
      <c r="LI91" s="32"/>
      <c r="LJ91" s="33" t="str">
        <f>IF(ISBLANK(LI91),"",VLOOKUP(LI91,role!A:E,2,FALSE))</f>
        <v/>
      </c>
      <c r="LK91" s="33" t="str">
        <f>IF(ISBLANK(LI91),"",VLOOKUP(LI91,role!A:E,3,FALSE))</f>
        <v/>
      </c>
      <c r="LL91" s="33" t="str">
        <f>IF(ISBLANK(LI91),"",VLOOKUP(LI91,role!A:E,4,FALSE))</f>
        <v/>
      </c>
      <c r="LM91" s="33" t="str">
        <f>IF(ISBLANK(LI91),"",VLOOKUP(LI91,role!A:E,5,FALSE))</f>
        <v/>
      </c>
      <c r="LT91" s="32"/>
      <c r="LU91" s="32"/>
      <c r="LV91" s="41"/>
      <c r="LW91" s="32"/>
      <c r="LX91" s="33" t="str">
        <f t="shared" si="1143"/>
        <v/>
      </c>
      <c r="LY91" s="33" t="str">
        <f t="shared" si="1144"/>
        <v/>
      </c>
      <c r="LZ91" s="33" t="str">
        <f t="shared" si="1145"/>
        <v/>
      </c>
      <c r="MA91" s="32"/>
      <c r="MB91" s="33" t="str">
        <f>IF(ISBLANK(MA91),"",VLOOKUP(MA91,role!A:E,2,FALSE))</f>
        <v/>
      </c>
      <c r="MC91" s="33" t="str">
        <f>IF(ISBLANK(MA91),"",VLOOKUP(MA91,role!A:E,3,FALSE))</f>
        <v/>
      </c>
      <c r="MD91" s="33" t="str">
        <f>IF(ISBLANK(MA91),"",VLOOKUP(MA91,role!A:E,4,FALSE))</f>
        <v/>
      </c>
      <c r="ME91" s="33" t="str">
        <f>IF(ISBLANK(MA91),"",VLOOKUP(MA91,role!A:E,5,FALSE))</f>
        <v/>
      </c>
      <c r="ML91" s="32"/>
      <c r="MM91" s="32"/>
      <c r="MN91" s="41"/>
      <c r="MO91" s="32"/>
      <c r="MP91" s="33" t="str">
        <f t="shared" si="1146"/>
        <v/>
      </c>
      <c r="MQ91" s="33" t="str">
        <f t="shared" si="1147"/>
        <v/>
      </c>
      <c r="MR91" s="33" t="str">
        <f t="shared" si="1148"/>
        <v/>
      </c>
      <c r="MS91" s="32"/>
      <c r="MT91" s="33" t="str">
        <f>IF(ISBLANK(MS91),"",VLOOKUP(MS91,role!A:E,2,FALSE))</f>
        <v/>
      </c>
      <c r="MU91" s="33" t="str">
        <f>IF(ISBLANK(MS91),"",VLOOKUP(MS91,role!A:E,3,FALSE))</f>
        <v/>
      </c>
      <c r="MV91" s="33" t="str">
        <f>IF(ISBLANK(MS91),"",VLOOKUP(MS91,role!A:E,4,FALSE))</f>
        <v/>
      </c>
      <c r="MW91" s="33" t="str">
        <f>IF(ISBLANK(MS91),"",VLOOKUP(MS91,role!A:E,5,FALSE))</f>
        <v/>
      </c>
      <c r="ND91" s="32"/>
      <c r="NE91" s="32"/>
      <c r="NF91" s="41"/>
      <c r="NG91" s="32"/>
      <c r="NH91" s="33" t="str">
        <f t="shared" si="1149"/>
        <v/>
      </c>
      <c r="NI91" s="33" t="str">
        <f t="shared" si="1150"/>
        <v/>
      </c>
      <c r="NJ91" s="33" t="str">
        <f t="shared" si="1151"/>
        <v/>
      </c>
      <c r="NK91" s="32"/>
      <c r="NL91" s="33" t="str">
        <f>IF(ISBLANK(NK91),"",VLOOKUP(NK91,role!A:E,2,FALSE))</f>
        <v/>
      </c>
      <c r="NM91" s="33" t="str">
        <f>IF(ISBLANK(NK91),"",VLOOKUP(NK91,role!A:E,3,FALSE))</f>
        <v/>
      </c>
      <c r="NN91" s="33" t="str">
        <f>IF(ISBLANK(NK91),"",VLOOKUP(NK91,role!A:E,4,FALSE))</f>
        <v/>
      </c>
      <c r="NO91" s="33" t="str">
        <f>IF(ISBLANK(NK91),"",VLOOKUP(NK91,role!A:E,5,FALSE))</f>
        <v/>
      </c>
      <c r="NV91" s="32"/>
      <c r="NW91" s="32"/>
      <c r="NX91" s="41"/>
      <c r="NY91" s="32"/>
      <c r="NZ91" s="33" t="str">
        <f t="shared" si="1152"/>
        <v/>
      </c>
      <c r="OA91" s="33" t="str">
        <f t="shared" si="1153"/>
        <v/>
      </c>
      <c r="OB91" s="33" t="str">
        <f t="shared" si="1154"/>
        <v/>
      </c>
      <c r="OC91" s="32"/>
      <c r="OD91" s="33" t="str">
        <f>IF(ISBLANK(OC91),"",VLOOKUP(OC91,role!A:E,2,FALSE))</f>
        <v/>
      </c>
      <c r="OE91" s="33" t="str">
        <f>IF(ISBLANK(OC91),"",VLOOKUP(OC91,role!A:E,3,FALSE))</f>
        <v/>
      </c>
      <c r="OF91" s="33" t="str">
        <f>IF(ISBLANK(OC91),"",VLOOKUP(OC91,role!A:E,4,FALSE))</f>
        <v/>
      </c>
      <c r="OG91" s="33" t="str">
        <f>IF(ISBLANK(OC91),"",VLOOKUP(OC91,role!A:E,5,FALSE))</f>
        <v/>
      </c>
      <c r="OR91" s="36" t="str">
        <f t="shared" si="1155"/>
        <v/>
      </c>
      <c r="OS91" s="33" t="str">
        <f t="shared" si="1156"/>
        <v/>
      </c>
      <c r="OT91" s="33" t="str">
        <f t="shared" si="1281"/>
        <v/>
      </c>
      <c r="OU91" s="33" t="str">
        <f t="shared" si="1282"/>
        <v/>
      </c>
      <c r="OV91" s="33" t="str">
        <f t="shared" si="1283"/>
        <v/>
      </c>
      <c r="OW91" s="33" t="str">
        <f t="shared" si="1284"/>
        <v/>
      </c>
      <c r="OY91" s="36" t="str">
        <f t="shared" si="1157"/>
        <v/>
      </c>
      <c r="OZ91" s="33" t="str">
        <f t="shared" si="1158"/>
        <v/>
      </c>
      <c r="PA91" s="33" t="str">
        <f t="shared" si="1159"/>
        <v/>
      </c>
      <c r="PB91" s="33" t="str">
        <f t="shared" si="1160"/>
        <v/>
      </c>
      <c r="PC91" s="33" t="str">
        <f t="shared" si="1161"/>
        <v/>
      </c>
      <c r="PD91" s="33" t="str">
        <f t="shared" si="1162"/>
        <v/>
      </c>
      <c r="PF91" s="36" t="str">
        <f t="shared" si="1163"/>
        <v/>
      </c>
      <c r="PG91" s="33" t="str">
        <f t="shared" si="1164"/>
        <v/>
      </c>
      <c r="PH91" s="33" t="str">
        <f t="shared" si="1165"/>
        <v/>
      </c>
      <c r="PI91" s="33" t="str">
        <f t="shared" si="1166"/>
        <v/>
      </c>
      <c r="PJ91" s="33" t="str">
        <f t="shared" si="1167"/>
        <v/>
      </c>
      <c r="PK91" s="33" t="str">
        <f t="shared" si="1168"/>
        <v/>
      </c>
      <c r="PM91" s="36" t="str">
        <f t="shared" si="1169"/>
        <v/>
      </c>
      <c r="PN91" s="33" t="str">
        <f t="shared" si="1170"/>
        <v/>
      </c>
      <c r="PO91" s="33" t="str">
        <f t="shared" si="1171"/>
        <v/>
      </c>
      <c r="PP91" s="33" t="str">
        <f t="shared" si="1172"/>
        <v/>
      </c>
      <c r="PQ91" s="33" t="str">
        <f t="shared" si="1173"/>
        <v/>
      </c>
      <c r="PR91" s="33" t="str">
        <f t="shared" si="1174"/>
        <v/>
      </c>
      <c r="PT91" s="36" t="str">
        <f t="shared" si="1175"/>
        <v/>
      </c>
      <c r="PU91" s="33" t="str">
        <f t="shared" si="1176"/>
        <v/>
      </c>
      <c r="PV91" s="33" t="str">
        <f t="shared" si="1177"/>
        <v/>
      </c>
      <c r="PW91" s="33" t="str">
        <f t="shared" si="1178"/>
        <v/>
      </c>
      <c r="PX91" s="33" t="str">
        <f t="shared" si="1179"/>
        <v/>
      </c>
      <c r="PY91" s="33" t="str">
        <f t="shared" si="1180"/>
        <v/>
      </c>
      <c r="QB91" s="36" t="str">
        <f t="shared" si="1181"/>
        <v/>
      </c>
      <c r="QC91" s="33" t="str">
        <f t="shared" si="1182"/>
        <v/>
      </c>
      <c r="QD91" s="33" t="str">
        <f t="shared" si="1183"/>
        <v/>
      </c>
      <c r="QE91" s="33" t="str">
        <f t="shared" si="1184"/>
        <v/>
      </c>
      <c r="QF91" s="33" t="str">
        <f t="shared" si="1185"/>
        <v/>
      </c>
      <c r="QG91" s="33" t="str">
        <f t="shared" si="1186"/>
        <v/>
      </c>
      <c r="QI91" s="36" t="str">
        <f t="shared" si="1187"/>
        <v/>
      </c>
      <c r="QJ91" s="33" t="str">
        <f t="shared" si="1188"/>
        <v/>
      </c>
      <c r="QK91" s="33" t="str">
        <f t="shared" si="1189"/>
        <v/>
      </c>
      <c r="QL91" s="33" t="str">
        <f t="shared" si="1190"/>
        <v/>
      </c>
      <c r="QM91" s="33" t="str">
        <f t="shared" si="1191"/>
        <v/>
      </c>
      <c r="QN91" s="33" t="str">
        <f t="shared" si="1192"/>
        <v/>
      </c>
      <c r="QP91" s="36" t="str">
        <f t="shared" si="1193"/>
        <v/>
      </c>
      <c r="QQ91" s="33" t="str">
        <f t="shared" si="1194"/>
        <v/>
      </c>
      <c r="QR91" s="33" t="str">
        <f t="shared" si="1195"/>
        <v/>
      </c>
      <c r="QS91" s="33" t="str">
        <f t="shared" si="1196"/>
        <v/>
      </c>
      <c r="QT91" s="33" t="str">
        <f t="shared" si="1197"/>
        <v/>
      </c>
      <c r="QU91" s="33" t="str">
        <f t="shared" si="1198"/>
        <v/>
      </c>
      <c r="QW91" s="36" t="str">
        <f t="shared" si="1199"/>
        <v/>
      </c>
      <c r="QX91" s="33" t="str">
        <f t="shared" si="1200"/>
        <v/>
      </c>
      <c r="QY91" s="33" t="str">
        <f t="shared" si="1201"/>
        <v/>
      </c>
      <c r="QZ91" s="33" t="str">
        <f t="shared" si="1202"/>
        <v/>
      </c>
      <c r="RA91" s="33" t="str">
        <f t="shared" si="1203"/>
        <v/>
      </c>
      <c r="RB91" s="33" t="str">
        <f t="shared" si="1204"/>
        <v/>
      </c>
      <c r="RD91" s="36" t="str">
        <f t="shared" si="1205"/>
        <v/>
      </c>
      <c r="RE91" s="33" t="str">
        <f t="shared" si="1206"/>
        <v/>
      </c>
      <c r="RF91" s="33" t="str">
        <f t="shared" si="1207"/>
        <v/>
      </c>
      <c r="RG91" s="33" t="str">
        <f t="shared" si="1208"/>
        <v/>
      </c>
      <c r="RH91" s="33" t="str">
        <f t="shared" si="1209"/>
        <v/>
      </c>
      <c r="RI91" s="33" t="str">
        <f t="shared" si="1210"/>
        <v/>
      </c>
      <c r="RM91" s="33" t="str">
        <f t="shared" si="1211"/>
        <v/>
      </c>
      <c r="RO91" s="33" t="str">
        <f t="shared" si="1212"/>
        <v/>
      </c>
      <c r="RQ91" s="33" t="str">
        <f t="shared" si="1213"/>
        <v/>
      </c>
      <c r="RS91" s="33" t="str">
        <f t="shared" si="1213"/>
        <v/>
      </c>
      <c r="RU91" s="33" t="str">
        <f t="shared" ref="RU91" si="1549">IF(ISBLANK(RT91),"","topic")</f>
        <v/>
      </c>
      <c r="RW91" s="33" t="str">
        <f t="shared" ref="RW91" si="1550">IF(ISBLANK(RV91),"","topic")</f>
        <v/>
      </c>
      <c r="RY91" s="33" t="str">
        <f t="shared" ref="RY91" si="1551">IF(ISBLANK(RX91),"","topic")</f>
        <v/>
      </c>
      <c r="SA91" s="33" t="str">
        <f t="shared" ref="SA91" si="1552">IF(ISBLANK(RZ91),"","topic")</f>
        <v/>
      </c>
      <c r="SC91" s="33" t="str">
        <f t="shared" ref="SC91" si="1553">IF(ISBLANK(SB91),"","topic")</f>
        <v/>
      </c>
      <c r="SE91" s="33" t="str">
        <f t="shared" ref="SE91" si="1554">IF(ISBLANK(SD91),"","topic")</f>
        <v/>
      </c>
      <c r="SG91" s="33" t="str">
        <f t="shared" ref="SG91" si="1555">IF(ISBLANK(SF91),"","topic")</f>
        <v/>
      </c>
      <c r="SJ91" s="33" t="str">
        <f t="shared" si="1221"/>
        <v/>
      </c>
      <c r="SL91" s="33" t="str">
        <f t="shared" si="1222"/>
        <v/>
      </c>
      <c r="SN91" s="33" t="str">
        <f t="shared" si="1223"/>
        <v/>
      </c>
      <c r="SP91" s="33" t="str">
        <f t="shared" si="1224"/>
        <v/>
      </c>
      <c r="SR91" s="33" t="str">
        <f t="shared" si="1225"/>
        <v/>
      </c>
      <c r="SU91" s="33" t="str">
        <f t="shared" si="1226"/>
        <v/>
      </c>
      <c r="SW91" s="33" t="str">
        <f t="shared" si="1226"/>
        <v/>
      </c>
      <c r="SY91" s="33" t="str">
        <f t="shared" si="1226"/>
        <v/>
      </c>
      <c r="TA91" s="33" t="str">
        <f t="shared" si="1226"/>
        <v/>
      </c>
      <c r="TC91" s="33" t="str">
        <f t="shared" si="1226"/>
        <v/>
      </c>
      <c r="TF91" s="33" t="str">
        <f t="shared" si="1227"/>
        <v/>
      </c>
      <c r="TH91" s="33" t="str">
        <f t="shared" si="1227"/>
        <v/>
      </c>
      <c r="TJ91" s="33" t="str">
        <f t="shared" ref="TJ91" si="1556">IF(ISBLANK(TI91),"","geographic")</f>
        <v/>
      </c>
      <c r="TL91" s="33" t="str">
        <f t="shared" ref="TL91" si="1557">IF(ISBLANK(TK91),"","geographic")</f>
        <v/>
      </c>
      <c r="TN91" s="33" t="str">
        <f t="shared" ref="TN91" si="1558">IF(ISBLANK(TM91),"","geographic")</f>
        <v/>
      </c>
      <c r="TQ91" s="33" t="str">
        <f t="shared" si="1231"/>
        <v/>
      </c>
      <c r="TS91" s="33" t="str">
        <f t="shared" si="1231"/>
        <v/>
      </c>
      <c r="TU91" s="33" t="str">
        <f t="shared" ref="TU91" si="1559">IF(ISBLANK(TT91),"","temporal")</f>
        <v/>
      </c>
      <c r="TW91" s="33" t="str">
        <f t="shared" ref="TW91" si="1560">IF(ISBLANK(TV91),"","temporal")</f>
        <v/>
      </c>
      <c r="TY91" s="33" t="str">
        <f t="shared" ref="TY91" si="1561">IF(ISBLANK(TX91),"","temporal")</f>
        <v/>
      </c>
      <c r="UA91" s="32"/>
      <c r="UB91" s="33" t="str">
        <f t="shared" si="1235"/>
        <v/>
      </c>
      <c r="UC91" s="33" t="str">
        <f t="shared" si="1236"/>
        <v/>
      </c>
      <c r="UD91" s="32"/>
      <c r="UE91" s="33" t="str">
        <f t="shared" si="1237"/>
        <v/>
      </c>
      <c r="UF91" s="33" t="str">
        <f t="shared" si="1314"/>
        <v/>
      </c>
      <c r="UG91" s="32"/>
      <c r="UH91" s="33" t="str">
        <f t="shared" si="1238"/>
        <v/>
      </c>
      <c r="UI91" s="33" t="str">
        <f t="shared" si="1239"/>
        <v/>
      </c>
      <c r="UJ91" s="32"/>
      <c r="UK91" s="33" t="str">
        <f t="shared" si="1240"/>
        <v/>
      </c>
      <c r="UL91" s="33" t="str">
        <f t="shared" si="1241"/>
        <v/>
      </c>
      <c r="UM91" s="32"/>
      <c r="UN91" s="33" t="str">
        <f t="shared" si="1242"/>
        <v/>
      </c>
      <c r="UO91" s="33" t="str">
        <f t="shared" si="1243"/>
        <v/>
      </c>
      <c r="UR91" s="36" t="str">
        <f t="shared" si="1244"/>
        <v/>
      </c>
      <c r="US91" s="36" t="str">
        <f t="shared" si="1064"/>
        <v/>
      </c>
      <c r="UU91" s="36" t="str">
        <f t="shared" si="1245"/>
        <v/>
      </c>
      <c r="UV91" s="36" t="str">
        <f t="shared" si="1065"/>
        <v/>
      </c>
      <c r="UX91" s="36" t="str">
        <f t="shared" si="1246"/>
        <v/>
      </c>
      <c r="UY91" s="36" t="str">
        <f t="shared" si="1066"/>
        <v/>
      </c>
      <c r="VA91" s="36" t="str">
        <f t="shared" si="1247"/>
        <v/>
      </c>
      <c r="VB91" s="36" t="str">
        <f t="shared" si="1067"/>
        <v/>
      </c>
      <c r="VD91" s="36" t="str">
        <f t="shared" si="1248"/>
        <v/>
      </c>
      <c r="VE91" s="36" t="str">
        <f t="shared" si="1068"/>
        <v/>
      </c>
      <c r="VH91" s="36" t="str">
        <f t="shared" si="1249"/>
        <v/>
      </c>
      <c r="VI91" s="36" t="str">
        <f t="shared" si="1069"/>
        <v/>
      </c>
      <c r="VK91" s="36" t="str">
        <f t="shared" si="1250"/>
        <v/>
      </c>
      <c r="VL91" s="36" t="str">
        <f t="shared" si="1070"/>
        <v/>
      </c>
      <c r="VN91" s="36" t="str">
        <f t="shared" si="1251"/>
        <v/>
      </c>
      <c r="VO91" s="36" t="str">
        <f t="shared" si="1071"/>
        <v/>
      </c>
      <c r="VQ91" s="36" t="str">
        <f t="shared" si="1252"/>
        <v/>
      </c>
      <c r="VR91" s="36" t="str">
        <f t="shared" si="1072"/>
        <v/>
      </c>
      <c r="VT91" s="36" t="str">
        <f t="shared" si="1253"/>
        <v/>
      </c>
      <c r="VU91" s="36" t="str">
        <f t="shared" si="1073"/>
        <v/>
      </c>
      <c r="VY91" s="33" t="str">
        <f t="shared" si="1298"/>
        <v/>
      </c>
      <c r="WB91" s="36" t="str">
        <f t="shared" si="1254"/>
        <v/>
      </c>
      <c r="WC91" s="33" t="str">
        <f t="shared" si="1255"/>
        <v/>
      </c>
      <c r="WD91" s="32"/>
      <c r="WE91" s="32"/>
      <c r="WF91" s="36" t="str">
        <f t="shared" si="1256"/>
        <v/>
      </c>
      <c r="WG91" s="33" t="str">
        <f t="shared" si="1257"/>
        <v/>
      </c>
      <c r="WH91" s="32"/>
      <c r="WI91" s="32"/>
      <c r="WJ91" s="36" t="str">
        <f t="shared" si="1258"/>
        <v/>
      </c>
      <c r="WK91" s="33" t="str">
        <f t="shared" si="1259"/>
        <v/>
      </c>
      <c r="WL91" s="32"/>
      <c r="WM91" s="32"/>
      <c r="WN91" s="36" t="str">
        <f t="shared" si="1260"/>
        <v/>
      </c>
      <c r="WO91" s="33" t="str">
        <f t="shared" si="1261"/>
        <v/>
      </c>
      <c r="WP91" s="33"/>
      <c r="WQ91" s="32"/>
      <c r="WR91" s="36" t="str">
        <f t="shared" si="1262"/>
        <v/>
      </c>
      <c r="WS91" s="33" t="str">
        <f t="shared" si="1263"/>
        <v/>
      </c>
      <c r="WU91" s="33" t="str">
        <f t="shared" si="1074"/>
        <v/>
      </c>
      <c r="WV91" s="33" t="str">
        <f t="shared" si="1075"/>
        <v/>
      </c>
      <c r="WW91" s="33" t="str">
        <f t="shared" si="1076"/>
        <v/>
      </c>
      <c r="WX91" s="33" t="str">
        <f t="shared" si="1077"/>
        <v/>
      </c>
      <c r="WY91" s="33" t="str">
        <f t="shared" si="1078"/>
        <v/>
      </c>
      <c r="WZ91" s="33" t="str">
        <f t="shared" si="1079"/>
        <v/>
      </c>
      <c r="XA91" s="33" t="str">
        <f t="shared" si="1080"/>
        <v/>
      </c>
      <c r="XB91" s="33" t="str">
        <f t="shared" si="1081"/>
        <v/>
      </c>
      <c r="XC91" s="33" t="str">
        <f t="shared" si="1082"/>
        <v/>
      </c>
    </row>
    <row r="92" spans="3:627" x14ac:dyDescent="0.35">
      <c r="C92" s="33" t="str">
        <f t="shared" si="1083"/>
        <v/>
      </c>
      <c r="E92" s="32" t="str">
        <f t="shared" si="1084"/>
        <v/>
      </c>
      <c r="F92" s="33" t="str">
        <f t="shared" si="1085"/>
        <v/>
      </c>
      <c r="G92" s="33" t="str">
        <f t="shared" si="1086"/>
        <v/>
      </c>
      <c r="J92" s="33" t="str">
        <f t="shared" si="1087"/>
        <v/>
      </c>
      <c r="K92" s="33" t="str">
        <f t="shared" si="1088"/>
        <v/>
      </c>
      <c r="L92" s="33" t="str">
        <f t="shared" si="1089"/>
        <v/>
      </c>
      <c r="N92" s="33" t="str">
        <f t="shared" si="1048"/>
        <v/>
      </c>
      <c r="O92" s="33" t="str">
        <f t="shared" si="1049"/>
        <v/>
      </c>
      <c r="Q92" s="33" t="str">
        <f t="shared" si="1090"/>
        <v/>
      </c>
      <c r="R92" s="33" t="str">
        <f t="shared" si="1091"/>
        <v/>
      </c>
      <c r="U92" s="33" t="str">
        <f t="shared" si="1092"/>
        <v/>
      </c>
      <c r="V92" s="33" t="str">
        <f t="shared" si="1093"/>
        <v/>
      </c>
      <c r="X92" s="32"/>
      <c r="Y92" s="33" t="str">
        <f>IF(ISBLANK(X92),"",VLOOKUP(X92,resource_type!A:C,3,FALSE))</f>
        <v/>
      </c>
      <c r="Z92" s="33" t="str">
        <f>IF(ISBLANK(X92),"",VLOOKUP(X92,resource_type!A:C,2,FALSE))</f>
        <v/>
      </c>
      <c r="AA92" s="33" t="str">
        <f t="shared" si="1094"/>
        <v/>
      </c>
      <c r="AB92" s="33" t="str">
        <f t="shared" si="1095"/>
        <v/>
      </c>
      <c r="AC92" s="32"/>
      <c r="AD92" s="33" t="str">
        <f>IF(ISBLANK(AC92),"",VLOOKUP(AC92,resource_type!A:C,3,FALSE))</f>
        <v/>
      </c>
      <c r="AE92" s="32"/>
      <c r="AF92" s="33" t="str">
        <f>IF(ISBLANK(AE92),"",VLOOKUP(AE92,resource_type!A:C,3,FALSE))</f>
        <v/>
      </c>
      <c r="AH92" s="32"/>
      <c r="AI92" s="33" t="str">
        <f t="shared" si="1096"/>
        <v/>
      </c>
      <c r="AJ92" s="32"/>
      <c r="AK92" s="33" t="str">
        <f t="shared" si="1097"/>
        <v/>
      </c>
      <c r="AL92" s="32"/>
      <c r="AM92" s="33" t="str">
        <f t="shared" si="1098"/>
        <v/>
      </c>
      <c r="AP92" s="36" t="str">
        <f t="shared" si="1299"/>
        <v/>
      </c>
      <c r="AQ92" s="36" t="str">
        <f t="shared" si="1300"/>
        <v/>
      </c>
      <c r="AT92" s="33" t="str">
        <f t="shared" si="1277"/>
        <v/>
      </c>
      <c r="AU92" s="33" t="str">
        <f t="shared" si="1099"/>
        <v/>
      </c>
      <c r="AV92" s="33" t="str">
        <f t="shared" si="1100"/>
        <v/>
      </c>
      <c r="AW92" s="32"/>
      <c r="AX92" s="33" t="str">
        <f>IF(ISBLANK(AW92),"",VLOOKUP(AW92,role!A:E,2,FALSE))</f>
        <v/>
      </c>
      <c r="AY92" s="33" t="str">
        <f>IF(ISBLANK(AW92),"",VLOOKUP(AW92,role!A:E,3,FALSE))</f>
        <v/>
      </c>
      <c r="AZ92" s="33" t="str">
        <f>IF(ISBLANK(AW92),"",VLOOKUP(AW92,role!A:E,4,FALSE))</f>
        <v/>
      </c>
      <c r="BA92" s="33" t="str">
        <f>IF(ISBLANK(AW92),"",VLOOKUP(AW92,role!A:E,5,FALSE))</f>
        <v/>
      </c>
      <c r="BL92" s="33" t="str">
        <f t="shared" si="1278"/>
        <v/>
      </c>
      <c r="BM92" s="33" t="str">
        <f t="shared" si="1279"/>
        <v/>
      </c>
      <c r="BN92" s="33" t="str">
        <f t="shared" si="1280"/>
        <v/>
      </c>
      <c r="BO92" s="32"/>
      <c r="BP92" s="33" t="str">
        <f>IF(ISBLANK(BO92),"",VLOOKUP(BO92,role!A:E,2,FALSE))</f>
        <v/>
      </c>
      <c r="BQ92" s="33" t="str">
        <f>IF(ISBLANK(BO92),"",VLOOKUP(BO92,role!A:E,3,FALSE))</f>
        <v/>
      </c>
      <c r="BR92" s="33" t="str">
        <f>IF(ISBLANK(BO92),"",VLOOKUP(BO92,role!A:E,4,FALSE))</f>
        <v/>
      </c>
      <c r="BS92" s="33" t="str">
        <f>IF(ISBLANK(BO92),"",VLOOKUP(BO92,role!A:E,5,FALSE))</f>
        <v/>
      </c>
      <c r="CD92" s="33" t="str">
        <f t="shared" si="1101"/>
        <v/>
      </c>
      <c r="CE92" s="33" t="str">
        <f t="shared" si="1102"/>
        <v/>
      </c>
      <c r="CF92" s="33" t="str">
        <f t="shared" si="1103"/>
        <v/>
      </c>
      <c r="CG92" s="32"/>
      <c r="CH92" s="33" t="str">
        <f>IF(ISBLANK(CG92),"",VLOOKUP(CG92,role!A:E,2,FALSE))</f>
        <v/>
      </c>
      <c r="CI92" s="33" t="str">
        <f>IF(ISBLANK(CG92),"",VLOOKUP(CG92,role!A:E,3,FALSE))</f>
        <v/>
      </c>
      <c r="CJ92" s="33" t="str">
        <f>IF(ISBLANK(CG92),"",VLOOKUP(CG92,role!A:E,4,FALSE))</f>
        <v/>
      </c>
      <c r="CK92" s="33" t="str">
        <f>IF(ISBLANK(CG92),"",VLOOKUP(CG92,role!A:E,5,FALSE))</f>
        <v/>
      </c>
      <c r="CR92" s="32"/>
      <c r="CS92" s="32"/>
      <c r="CT92" s="41"/>
      <c r="CU92" s="32"/>
      <c r="CV92" s="33" t="str">
        <f t="shared" si="1104"/>
        <v/>
      </c>
      <c r="CW92" s="33" t="str">
        <f t="shared" si="1105"/>
        <v/>
      </c>
      <c r="CX92" s="33" t="str">
        <f t="shared" si="1106"/>
        <v/>
      </c>
      <c r="CY92" s="32"/>
      <c r="CZ92" s="33" t="str">
        <f>IF(ISBLANK(CY92),"",VLOOKUP(CY92,role!A:E,2,FALSE))</f>
        <v/>
      </c>
      <c r="DA92" s="33" t="str">
        <f>IF(ISBLANK(CY92),"",VLOOKUP(CY92,role!A:E,3,FALSE))</f>
        <v/>
      </c>
      <c r="DB92" s="33" t="str">
        <f>IF(ISBLANK(CY92),"",VLOOKUP(CY92,role!A:E,4,FALSE))</f>
        <v/>
      </c>
      <c r="DC92" s="33" t="str">
        <f>IF(ISBLANK(CY92),"",VLOOKUP(CY92,role!A:E,5,FALSE))</f>
        <v/>
      </c>
      <c r="DJ92" s="32"/>
      <c r="DK92" s="32"/>
      <c r="DL92" s="41"/>
      <c r="DM92" s="32"/>
      <c r="DN92" s="33" t="str">
        <f t="shared" si="1107"/>
        <v/>
      </c>
      <c r="DO92" s="33" t="str">
        <f t="shared" si="1108"/>
        <v/>
      </c>
      <c r="DP92" s="33" t="str">
        <f t="shared" si="1109"/>
        <v/>
      </c>
      <c r="DQ92" s="32"/>
      <c r="DR92" s="33" t="str">
        <f>IF(ISBLANK(DQ92),"",VLOOKUP(DQ92,role!A:E,2,FALSE))</f>
        <v/>
      </c>
      <c r="DS92" s="33" t="str">
        <f>IF(ISBLANK(DQ92),"",VLOOKUP(DQ92,role!A:E,3,FALSE))</f>
        <v/>
      </c>
      <c r="DT92" s="33" t="str">
        <f>IF(ISBLANK(DQ92),"",VLOOKUP(DQ92,role!A:E,4,FALSE))</f>
        <v/>
      </c>
      <c r="DU92" s="33" t="str">
        <f>IF(ISBLANK(DQ92),"",VLOOKUP(DQ92,role!A:E,5,FALSE))</f>
        <v/>
      </c>
      <c r="EB92" s="32"/>
      <c r="EC92" s="32"/>
      <c r="ED92" s="34"/>
      <c r="EE92" s="32"/>
      <c r="EF92" s="32"/>
      <c r="EG92" s="33" t="str">
        <f t="shared" si="1110"/>
        <v/>
      </c>
      <c r="EH92" s="33" t="str">
        <f t="shared" si="1111"/>
        <v/>
      </c>
      <c r="EI92" s="33" t="str">
        <f t="shared" si="1112"/>
        <v/>
      </c>
      <c r="EJ92" s="32"/>
      <c r="EK92" s="33" t="str">
        <f>IF(ISBLANK(EJ92),"",VLOOKUP(EJ92,role!A:E,2,FALSE))</f>
        <v/>
      </c>
      <c r="EL92" s="33" t="str">
        <f>IF(ISBLANK(EJ92),"",VLOOKUP(EJ92,role!A:E,3,FALSE))</f>
        <v/>
      </c>
      <c r="EM92" s="33" t="str">
        <f>IF(ISBLANK(EJ92),"",VLOOKUP(EJ92,role!A:E,4,FALSE))</f>
        <v/>
      </c>
      <c r="EN92" s="33" t="str">
        <f>IF(ISBLANK(EJ92),"",VLOOKUP(EJ92,role!A:E,5,FALSE))</f>
        <v/>
      </c>
      <c r="EU92" s="32"/>
      <c r="EV92" s="32"/>
      <c r="EW92" s="41"/>
      <c r="EX92" s="32"/>
      <c r="EY92" s="33" t="str">
        <f t="shared" si="1113"/>
        <v/>
      </c>
      <c r="EZ92" s="33" t="str">
        <f t="shared" si="1114"/>
        <v/>
      </c>
      <c r="FA92" s="33" t="str">
        <f t="shared" si="1115"/>
        <v/>
      </c>
      <c r="FB92" s="32"/>
      <c r="FC92" s="33" t="str">
        <f>IF(ISBLANK(FB92),"",VLOOKUP(FB92,role!A:E,2,FALSE))</f>
        <v/>
      </c>
      <c r="FD92" s="33" t="str">
        <f>IF(ISBLANK(FB92),"",VLOOKUP(FB92,role!A:E,3,FALSE))</f>
        <v/>
      </c>
      <c r="FE92" s="33" t="str">
        <f>IF(ISBLANK(FB92),"",VLOOKUP(FB92,role!A:E,4,FALSE))</f>
        <v/>
      </c>
      <c r="FF92" s="33" t="str">
        <f>IF(ISBLANK(FB92),"",VLOOKUP(FB92,role!A:E,5,FALSE))</f>
        <v/>
      </c>
      <c r="FM92" s="32"/>
      <c r="FN92" s="32"/>
      <c r="FO92" s="41"/>
      <c r="FP92" s="32"/>
      <c r="FQ92" s="33" t="str">
        <f t="shared" si="1116"/>
        <v/>
      </c>
      <c r="FR92" s="33" t="str">
        <f t="shared" si="1117"/>
        <v/>
      </c>
      <c r="FS92" s="33" t="str">
        <f t="shared" si="1118"/>
        <v/>
      </c>
      <c r="FT92" s="32"/>
      <c r="FU92" s="33" t="str">
        <f>IF(ISBLANK(FT92),"",VLOOKUP(FT92,role!A:E,2,FALSE))</f>
        <v/>
      </c>
      <c r="FV92" s="33" t="str">
        <f>IF(ISBLANK(FT92),"",VLOOKUP(FT92,role!A:E,3,FALSE))</f>
        <v/>
      </c>
      <c r="FW92" s="33" t="str">
        <f>IF(ISBLANK(FT92),"",VLOOKUP(FT92,role!A:E,4,FALSE))</f>
        <v/>
      </c>
      <c r="FX92" s="33" t="str">
        <f>IF(ISBLANK(FT92),"",VLOOKUP(FT92,role!A:E,5,FALSE))</f>
        <v/>
      </c>
      <c r="GE92" s="32"/>
      <c r="GF92" s="32"/>
      <c r="GG92" s="41"/>
      <c r="GH92" s="32"/>
      <c r="GI92" s="33" t="str">
        <f t="shared" si="1119"/>
        <v/>
      </c>
      <c r="GJ92" s="33" t="str">
        <f t="shared" si="1120"/>
        <v/>
      </c>
      <c r="GK92" s="33" t="str">
        <f t="shared" si="1121"/>
        <v/>
      </c>
      <c r="GL92" s="32"/>
      <c r="GM92" s="33" t="str">
        <f>IF(ISBLANK(GL92),"",VLOOKUP(GL92,role!A:E,2,FALSE))</f>
        <v/>
      </c>
      <c r="GN92" s="33" t="str">
        <f>IF(ISBLANK(GL92),"",VLOOKUP(GL92,role!A:E,3,FALSE))</f>
        <v/>
      </c>
      <c r="GO92" s="33" t="str">
        <f>IF(ISBLANK(GL92),"",VLOOKUP(GL92,role!A:E,4,FALSE))</f>
        <v/>
      </c>
      <c r="GP92" s="33" t="str">
        <f>IF(ISBLANK(GL92),"",VLOOKUP(GL92,role!A:E,5,FALSE))</f>
        <v/>
      </c>
      <c r="GW92" s="32"/>
      <c r="GX92" s="32"/>
      <c r="GY92" s="41"/>
      <c r="GZ92" s="32"/>
      <c r="HA92" s="33" t="str">
        <f t="shared" si="1122"/>
        <v/>
      </c>
      <c r="HB92" s="33" t="str">
        <f t="shared" si="1123"/>
        <v/>
      </c>
      <c r="HC92" s="33" t="str">
        <f t="shared" si="1124"/>
        <v/>
      </c>
      <c r="HD92" s="32"/>
      <c r="HE92" s="33" t="str">
        <f>IF(ISBLANK(HD92),"",VLOOKUP(HD92,role!A:E,2,FALSE))</f>
        <v/>
      </c>
      <c r="HF92" s="33" t="str">
        <f>IF(ISBLANK(HD92),"",VLOOKUP(HD92,role!A:E,3,FALSE))</f>
        <v/>
      </c>
      <c r="HG92" s="33" t="str">
        <f>IF(ISBLANK(HD92),"",VLOOKUP(HD92,role!A:E,4,FALSE))</f>
        <v/>
      </c>
      <c r="HH92" s="33" t="str">
        <f>IF(ISBLANK(HD92),"",VLOOKUP(HD92,role!A:E,5,FALSE))</f>
        <v/>
      </c>
      <c r="HO92" s="32"/>
      <c r="HP92" s="32"/>
      <c r="HQ92" s="34"/>
      <c r="HR92" s="32"/>
      <c r="HS92" s="32"/>
      <c r="HT92" s="33" t="str">
        <f t="shared" si="1125"/>
        <v/>
      </c>
      <c r="HU92" s="33" t="str">
        <f t="shared" si="1126"/>
        <v/>
      </c>
      <c r="HV92" s="33" t="str">
        <f t="shared" si="1127"/>
        <v/>
      </c>
      <c r="HW92" s="32"/>
      <c r="HX92" s="33" t="str">
        <f>IF(ISBLANK(HW92),"",VLOOKUP(HW92,role!A:E,2,FALSE))</f>
        <v/>
      </c>
      <c r="HY92" s="33" t="str">
        <f>IF(ISBLANK(HW92),"",VLOOKUP(HW92,role!A:E,3,FALSE))</f>
        <v/>
      </c>
      <c r="HZ92" s="33" t="str">
        <f>IF(ISBLANK(HW92),"",VLOOKUP(HW92,role!A:E,4,FALSE))</f>
        <v/>
      </c>
      <c r="IA92" s="33" t="str">
        <f>IF(ISBLANK(HW92),"",VLOOKUP(HW92,role!A:E,5,FALSE))</f>
        <v/>
      </c>
      <c r="IH92" s="32"/>
      <c r="II92" s="32"/>
      <c r="IJ92" s="41"/>
      <c r="IK92" s="32"/>
      <c r="IL92" s="33" t="str">
        <f t="shared" si="1128"/>
        <v/>
      </c>
      <c r="IM92" s="33" t="str">
        <f t="shared" si="1129"/>
        <v/>
      </c>
      <c r="IN92" s="33" t="str">
        <f t="shared" si="1130"/>
        <v/>
      </c>
      <c r="IO92" s="32"/>
      <c r="IP92" s="33" t="str">
        <f>IF(ISBLANK(IO92),"",VLOOKUP(IO92,role!A:E,2,FALSE))</f>
        <v/>
      </c>
      <c r="IQ92" s="33" t="str">
        <f>IF(ISBLANK(IO92),"",VLOOKUP(IO92,role!A:E,3,FALSE))</f>
        <v/>
      </c>
      <c r="IR92" s="33" t="str">
        <f>IF(ISBLANK(IO92),"",VLOOKUP(IO92,role!A:E,4,FALSE))</f>
        <v/>
      </c>
      <c r="IS92" s="33" t="str">
        <f>IF(ISBLANK(IO92),"",VLOOKUP(IO92,role!A:E,5,FALSE))</f>
        <v/>
      </c>
      <c r="IZ92" s="32"/>
      <c r="JA92" s="32"/>
      <c r="JB92" s="41"/>
      <c r="JC92" s="32"/>
      <c r="JD92" s="33" t="str">
        <f t="shared" si="1131"/>
        <v/>
      </c>
      <c r="JE92" s="33" t="str">
        <f t="shared" si="1132"/>
        <v/>
      </c>
      <c r="JF92" s="33" t="str">
        <f t="shared" si="1133"/>
        <v/>
      </c>
      <c r="JG92" s="32"/>
      <c r="JH92" s="33" t="str">
        <f>IF(ISBLANK(JG92),"",VLOOKUP(JG92,role!A:E,2,FALSE))</f>
        <v/>
      </c>
      <c r="JI92" s="33" t="str">
        <f>IF(ISBLANK(JG92),"",VLOOKUP(JG92,role!A:E,3,FALSE))</f>
        <v/>
      </c>
      <c r="JJ92" s="33" t="str">
        <f>IF(ISBLANK(JG92),"",VLOOKUP(JG92,role!A:E,4,FALSE))</f>
        <v/>
      </c>
      <c r="JK92" s="33" t="str">
        <f>IF(ISBLANK(JG92),"",VLOOKUP(JG92,role!A:E,5,FALSE))</f>
        <v/>
      </c>
      <c r="JR92" s="32"/>
      <c r="JS92" s="32"/>
      <c r="JT92" s="41"/>
      <c r="JU92" s="32"/>
      <c r="JV92" s="33" t="str">
        <f t="shared" si="1134"/>
        <v/>
      </c>
      <c r="JW92" s="33" t="str">
        <f t="shared" si="1135"/>
        <v/>
      </c>
      <c r="JX92" s="33" t="str">
        <f t="shared" si="1136"/>
        <v/>
      </c>
      <c r="JY92" s="32"/>
      <c r="JZ92" s="33" t="str">
        <f>IF(ISBLANK(JY92),"",VLOOKUP(JY92,role!A:E,2,FALSE))</f>
        <v/>
      </c>
      <c r="KA92" s="33" t="str">
        <f>IF(ISBLANK(JY92),"",VLOOKUP(JY92,role!A:E,3,FALSE))</f>
        <v/>
      </c>
      <c r="KB92" s="33" t="str">
        <f>IF(ISBLANK(JY92),"",VLOOKUP(JY92,role!A:E,4,FALSE))</f>
        <v/>
      </c>
      <c r="KC92" s="33" t="str">
        <f>IF(ISBLANK(JY92),"",VLOOKUP(JY92,role!A:E,5,FALSE))</f>
        <v/>
      </c>
      <c r="KJ92" s="32"/>
      <c r="KK92" s="32"/>
      <c r="KL92" s="41"/>
      <c r="KM92" s="32"/>
      <c r="KN92" s="33" t="str">
        <f t="shared" si="1137"/>
        <v/>
      </c>
      <c r="KO92" s="33" t="str">
        <f t="shared" si="1138"/>
        <v/>
      </c>
      <c r="KP92" s="33" t="str">
        <f t="shared" si="1139"/>
        <v/>
      </c>
      <c r="KQ92" s="32"/>
      <c r="KR92" s="33" t="str">
        <f>IF(ISBLANK(KQ92),"",VLOOKUP(KQ92,role!A:E,2,FALSE))</f>
        <v/>
      </c>
      <c r="KS92" s="33" t="str">
        <f>IF(ISBLANK(KQ92),"",VLOOKUP(KQ92,role!A:E,3,FALSE))</f>
        <v/>
      </c>
      <c r="KT92" s="33" t="str">
        <f>IF(ISBLANK(KQ92),"",VLOOKUP(KQ92,role!A:E,4,FALSE))</f>
        <v/>
      </c>
      <c r="KU92" s="33" t="str">
        <f>IF(ISBLANK(KQ92),"",VLOOKUP(KQ92,role!A:E,5,FALSE))</f>
        <v/>
      </c>
      <c r="LB92" s="32"/>
      <c r="LC92" s="32"/>
      <c r="LD92" s="41"/>
      <c r="LE92" s="32"/>
      <c r="LF92" s="33" t="str">
        <f t="shared" si="1140"/>
        <v/>
      </c>
      <c r="LG92" s="33" t="str">
        <f t="shared" si="1141"/>
        <v/>
      </c>
      <c r="LH92" s="33" t="str">
        <f t="shared" si="1142"/>
        <v/>
      </c>
      <c r="LI92" s="32"/>
      <c r="LJ92" s="33" t="str">
        <f>IF(ISBLANK(LI92),"",VLOOKUP(LI92,role!A:E,2,FALSE))</f>
        <v/>
      </c>
      <c r="LK92" s="33" t="str">
        <f>IF(ISBLANK(LI92),"",VLOOKUP(LI92,role!A:E,3,FALSE))</f>
        <v/>
      </c>
      <c r="LL92" s="33" t="str">
        <f>IF(ISBLANK(LI92),"",VLOOKUP(LI92,role!A:E,4,FALSE))</f>
        <v/>
      </c>
      <c r="LM92" s="33" t="str">
        <f>IF(ISBLANK(LI92),"",VLOOKUP(LI92,role!A:E,5,FALSE))</f>
        <v/>
      </c>
      <c r="LT92" s="32"/>
      <c r="LU92" s="32"/>
      <c r="LV92" s="41"/>
      <c r="LW92" s="32"/>
      <c r="LX92" s="33" t="str">
        <f t="shared" si="1143"/>
        <v/>
      </c>
      <c r="LY92" s="33" t="str">
        <f t="shared" si="1144"/>
        <v/>
      </c>
      <c r="LZ92" s="33" t="str">
        <f t="shared" si="1145"/>
        <v/>
      </c>
      <c r="MA92" s="32"/>
      <c r="MB92" s="33" t="str">
        <f>IF(ISBLANK(MA92),"",VLOOKUP(MA92,role!A:E,2,FALSE))</f>
        <v/>
      </c>
      <c r="MC92" s="33" t="str">
        <f>IF(ISBLANK(MA92),"",VLOOKUP(MA92,role!A:E,3,FALSE))</f>
        <v/>
      </c>
      <c r="MD92" s="33" t="str">
        <f>IF(ISBLANK(MA92),"",VLOOKUP(MA92,role!A:E,4,FALSE))</f>
        <v/>
      </c>
      <c r="ME92" s="33" t="str">
        <f>IF(ISBLANK(MA92),"",VLOOKUP(MA92,role!A:E,5,FALSE))</f>
        <v/>
      </c>
      <c r="ML92" s="32"/>
      <c r="MM92" s="32"/>
      <c r="MN92" s="41"/>
      <c r="MO92" s="32"/>
      <c r="MP92" s="33" t="str">
        <f t="shared" si="1146"/>
        <v/>
      </c>
      <c r="MQ92" s="33" t="str">
        <f t="shared" si="1147"/>
        <v/>
      </c>
      <c r="MR92" s="33" t="str">
        <f t="shared" si="1148"/>
        <v/>
      </c>
      <c r="MS92" s="32"/>
      <c r="MT92" s="33" t="str">
        <f>IF(ISBLANK(MS92),"",VLOOKUP(MS92,role!A:E,2,FALSE))</f>
        <v/>
      </c>
      <c r="MU92" s="33" t="str">
        <f>IF(ISBLANK(MS92),"",VLOOKUP(MS92,role!A:E,3,FALSE))</f>
        <v/>
      </c>
      <c r="MV92" s="33" t="str">
        <f>IF(ISBLANK(MS92),"",VLOOKUP(MS92,role!A:E,4,FALSE))</f>
        <v/>
      </c>
      <c r="MW92" s="33" t="str">
        <f>IF(ISBLANK(MS92),"",VLOOKUP(MS92,role!A:E,5,FALSE))</f>
        <v/>
      </c>
      <c r="ND92" s="32"/>
      <c r="NE92" s="32"/>
      <c r="NF92" s="41"/>
      <c r="NG92" s="32"/>
      <c r="NH92" s="33" t="str">
        <f t="shared" si="1149"/>
        <v/>
      </c>
      <c r="NI92" s="33" t="str">
        <f t="shared" si="1150"/>
        <v/>
      </c>
      <c r="NJ92" s="33" t="str">
        <f t="shared" si="1151"/>
        <v/>
      </c>
      <c r="NK92" s="32"/>
      <c r="NL92" s="33" t="str">
        <f>IF(ISBLANK(NK92),"",VLOOKUP(NK92,role!A:E,2,FALSE))</f>
        <v/>
      </c>
      <c r="NM92" s="33" t="str">
        <f>IF(ISBLANK(NK92),"",VLOOKUP(NK92,role!A:E,3,FALSE))</f>
        <v/>
      </c>
      <c r="NN92" s="33" t="str">
        <f>IF(ISBLANK(NK92),"",VLOOKUP(NK92,role!A:E,4,FALSE))</f>
        <v/>
      </c>
      <c r="NO92" s="33" t="str">
        <f>IF(ISBLANK(NK92),"",VLOOKUP(NK92,role!A:E,5,FALSE))</f>
        <v/>
      </c>
      <c r="NV92" s="32"/>
      <c r="NW92" s="32"/>
      <c r="NX92" s="41"/>
      <c r="NY92" s="32"/>
      <c r="NZ92" s="33" t="str">
        <f t="shared" si="1152"/>
        <v/>
      </c>
      <c r="OA92" s="33" t="str">
        <f t="shared" si="1153"/>
        <v/>
      </c>
      <c r="OB92" s="33" t="str">
        <f t="shared" si="1154"/>
        <v/>
      </c>
      <c r="OC92" s="32"/>
      <c r="OD92" s="33" t="str">
        <f>IF(ISBLANK(OC92),"",VLOOKUP(OC92,role!A:E,2,FALSE))</f>
        <v/>
      </c>
      <c r="OE92" s="33" t="str">
        <f>IF(ISBLANK(OC92),"",VLOOKUP(OC92,role!A:E,3,FALSE))</f>
        <v/>
      </c>
      <c r="OF92" s="33" t="str">
        <f>IF(ISBLANK(OC92),"",VLOOKUP(OC92,role!A:E,4,FALSE))</f>
        <v/>
      </c>
      <c r="OG92" s="33" t="str">
        <f>IF(ISBLANK(OC92),"",VLOOKUP(OC92,role!A:E,5,FALSE))</f>
        <v/>
      </c>
      <c r="OR92" s="36" t="str">
        <f t="shared" si="1155"/>
        <v/>
      </c>
      <c r="OS92" s="33" t="str">
        <f t="shared" si="1156"/>
        <v/>
      </c>
      <c r="OT92" s="33" t="str">
        <f t="shared" si="1281"/>
        <v/>
      </c>
      <c r="OU92" s="33" t="str">
        <f t="shared" si="1282"/>
        <v/>
      </c>
      <c r="OV92" s="33" t="str">
        <f t="shared" si="1283"/>
        <v/>
      </c>
      <c r="OW92" s="33" t="str">
        <f t="shared" si="1284"/>
        <v/>
      </c>
      <c r="OY92" s="36" t="str">
        <f t="shared" si="1157"/>
        <v/>
      </c>
      <c r="OZ92" s="33" t="str">
        <f t="shared" si="1158"/>
        <v/>
      </c>
      <c r="PA92" s="33" t="str">
        <f t="shared" si="1159"/>
        <v/>
      </c>
      <c r="PB92" s="33" t="str">
        <f t="shared" si="1160"/>
        <v/>
      </c>
      <c r="PC92" s="33" t="str">
        <f t="shared" si="1161"/>
        <v/>
      </c>
      <c r="PD92" s="33" t="str">
        <f t="shared" si="1162"/>
        <v/>
      </c>
      <c r="PF92" s="36" t="str">
        <f t="shared" si="1163"/>
        <v/>
      </c>
      <c r="PG92" s="33" t="str">
        <f t="shared" si="1164"/>
        <v/>
      </c>
      <c r="PH92" s="33" t="str">
        <f t="shared" si="1165"/>
        <v/>
      </c>
      <c r="PI92" s="33" t="str">
        <f t="shared" si="1166"/>
        <v/>
      </c>
      <c r="PJ92" s="33" t="str">
        <f t="shared" si="1167"/>
        <v/>
      </c>
      <c r="PK92" s="33" t="str">
        <f t="shared" si="1168"/>
        <v/>
      </c>
      <c r="PM92" s="36" t="str">
        <f t="shared" si="1169"/>
        <v/>
      </c>
      <c r="PN92" s="33" t="str">
        <f t="shared" si="1170"/>
        <v/>
      </c>
      <c r="PO92" s="33" t="str">
        <f t="shared" si="1171"/>
        <v/>
      </c>
      <c r="PP92" s="33" t="str">
        <f t="shared" si="1172"/>
        <v/>
      </c>
      <c r="PQ92" s="33" t="str">
        <f t="shared" si="1173"/>
        <v/>
      </c>
      <c r="PR92" s="33" t="str">
        <f t="shared" si="1174"/>
        <v/>
      </c>
      <c r="PT92" s="36" t="str">
        <f t="shared" si="1175"/>
        <v/>
      </c>
      <c r="PU92" s="33" t="str">
        <f t="shared" si="1176"/>
        <v/>
      </c>
      <c r="PV92" s="33" t="str">
        <f t="shared" si="1177"/>
        <v/>
      </c>
      <c r="PW92" s="33" t="str">
        <f t="shared" si="1178"/>
        <v/>
      </c>
      <c r="PX92" s="33" t="str">
        <f t="shared" si="1179"/>
        <v/>
      </c>
      <c r="PY92" s="33" t="str">
        <f t="shared" si="1180"/>
        <v/>
      </c>
      <c r="QB92" s="36" t="str">
        <f t="shared" si="1181"/>
        <v/>
      </c>
      <c r="QC92" s="33" t="str">
        <f t="shared" si="1182"/>
        <v/>
      </c>
      <c r="QD92" s="33" t="str">
        <f t="shared" si="1183"/>
        <v/>
      </c>
      <c r="QE92" s="33" t="str">
        <f t="shared" si="1184"/>
        <v/>
      </c>
      <c r="QF92" s="33" t="str">
        <f t="shared" si="1185"/>
        <v/>
      </c>
      <c r="QG92" s="33" t="str">
        <f t="shared" si="1186"/>
        <v/>
      </c>
      <c r="QI92" s="36" t="str">
        <f t="shared" si="1187"/>
        <v/>
      </c>
      <c r="QJ92" s="33" t="str">
        <f t="shared" si="1188"/>
        <v/>
      </c>
      <c r="QK92" s="33" t="str">
        <f t="shared" si="1189"/>
        <v/>
      </c>
      <c r="QL92" s="33" t="str">
        <f t="shared" si="1190"/>
        <v/>
      </c>
      <c r="QM92" s="33" t="str">
        <f t="shared" si="1191"/>
        <v/>
      </c>
      <c r="QN92" s="33" t="str">
        <f t="shared" si="1192"/>
        <v/>
      </c>
      <c r="QP92" s="36" t="str">
        <f t="shared" si="1193"/>
        <v/>
      </c>
      <c r="QQ92" s="33" t="str">
        <f t="shared" si="1194"/>
        <v/>
      </c>
      <c r="QR92" s="33" t="str">
        <f t="shared" si="1195"/>
        <v/>
      </c>
      <c r="QS92" s="33" t="str">
        <f t="shared" si="1196"/>
        <v/>
      </c>
      <c r="QT92" s="33" t="str">
        <f t="shared" si="1197"/>
        <v/>
      </c>
      <c r="QU92" s="33" t="str">
        <f t="shared" si="1198"/>
        <v/>
      </c>
      <c r="QW92" s="36" t="str">
        <f t="shared" si="1199"/>
        <v/>
      </c>
      <c r="QX92" s="33" t="str">
        <f t="shared" si="1200"/>
        <v/>
      </c>
      <c r="QY92" s="33" t="str">
        <f t="shared" si="1201"/>
        <v/>
      </c>
      <c r="QZ92" s="33" t="str">
        <f t="shared" si="1202"/>
        <v/>
      </c>
      <c r="RA92" s="33" t="str">
        <f t="shared" si="1203"/>
        <v/>
      </c>
      <c r="RB92" s="33" t="str">
        <f t="shared" si="1204"/>
        <v/>
      </c>
      <c r="RD92" s="36" t="str">
        <f t="shared" si="1205"/>
        <v/>
      </c>
      <c r="RE92" s="33" t="str">
        <f t="shared" si="1206"/>
        <v/>
      </c>
      <c r="RF92" s="33" t="str">
        <f t="shared" si="1207"/>
        <v/>
      </c>
      <c r="RG92" s="33" t="str">
        <f t="shared" si="1208"/>
        <v/>
      </c>
      <c r="RH92" s="33" t="str">
        <f t="shared" si="1209"/>
        <v/>
      </c>
      <c r="RI92" s="33" t="str">
        <f t="shared" si="1210"/>
        <v/>
      </c>
      <c r="RM92" s="33" t="str">
        <f t="shared" si="1211"/>
        <v/>
      </c>
      <c r="RO92" s="33" t="str">
        <f t="shared" si="1212"/>
        <v/>
      </c>
      <c r="RQ92" s="33" t="str">
        <f t="shared" si="1213"/>
        <v/>
      </c>
      <c r="RS92" s="33" t="str">
        <f t="shared" si="1213"/>
        <v/>
      </c>
      <c r="RU92" s="33" t="str">
        <f t="shared" ref="RU92" si="1562">IF(ISBLANK(RT92),"","topic")</f>
        <v/>
      </c>
      <c r="RW92" s="33" t="str">
        <f t="shared" ref="RW92" si="1563">IF(ISBLANK(RV92),"","topic")</f>
        <v/>
      </c>
      <c r="RY92" s="33" t="str">
        <f t="shared" ref="RY92" si="1564">IF(ISBLANK(RX92),"","topic")</f>
        <v/>
      </c>
      <c r="SA92" s="33" t="str">
        <f t="shared" ref="SA92" si="1565">IF(ISBLANK(RZ92),"","topic")</f>
        <v/>
      </c>
      <c r="SC92" s="33" t="str">
        <f t="shared" ref="SC92" si="1566">IF(ISBLANK(SB92),"","topic")</f>
        <v/>
      </c>
      <c r="SE92" s="33" t="str">
        <f t="shared" ref="SE92" si="1567">IF(ISBLANK(SD92),"","topic")</f>
        <v/>
      </c>
      <c r="SG92" s="33" t="str">
        <f t="shared" ref="SG92" si="1568">IF(ISBLANK(SF92),"","topic")</f>
        <v/>
      </c>
      <c r="SJ92" s="33" t="str">
        <f t="shared" si="1221"/>
        <v/>
      </c>
      <c r="SL92" s="33" t="str">
        <f t="shared" si="1222"/>
        <v/>
      </c>
      <c r="SN92" s="33" t="str">
        <f t="shared" si="1223"/>
        <v/>
      </c>
      <c r="SP92" s="33" t="str">
        <f t="shared" si="1224"/>
        <v/>
      </c>
      <c r="SR92" s="33" t="str">
        <f t="shared" si="1225"/>
        <v/>
      </c>
      <c r="SU92" s="33" t="str">
        <f t="shared" si="1226"/>
        <v/>
      </c>
      <c r="SW92" s="33" t="str">
        <f t="shared" si="1226"/>
        <v/>
      </c>
      <c r="SY92" s="33" t="str">
        <f t="shared" si="1226"/>
        <v/>
      </c>
      <c r="TA92" s="33" t="str">
        <f t="shared" si="1226"/>
        <v/>
      </c>
      <c r="TC92" s="33" t="str">
        <f t="shared" si="1226"/>
        <v/>
      </c>
      <c r="TF92" s="33" t="str">
        <f t="shared" si="1227"/>
        <v/>
      </c>
      <c r="TH92" s="33" t="str">
        <f t="shared" si="1227"/>
        <v/>
      </c>
      <c r="TJ92" s="33" t="str">
        <f t="shared" ref="TJ92" si="1569">IF(ISBLANK(TI92),"","geographic")</f>
        <v/>
      </c>
      <c r="TL92" s="33" t="str">
        <f t="shared" ref="TL92" si="1570">IF(ISBLANK(TK92),"","geographic")</f>
        <v/>
      </c>
      <c r="TN92" s="33" t="str">
        <f t="shared" ref="TN92" si="1571">IF(ISBLANK(TM92),"","geographic")</f>
        <v/>
      </c>
      <c r="TQ92" s="33" t="str">
        <f t="shared" si="1231"/>
        <v/>
      </c>
      <c r="TS92" s="33" t="str">
        <f t="shared" si="1231"/>
        <v/>
      </c>
      <c r="TU92" s="33" t="str">
        <f t="shared" ref="TU92" si="1572">IF(ISBLANK(TT92),"","temporal")</f>
        <v/>
      </c>
      <c r="TW92" s="33" t="str">
        <f t="shared" ref="TW92" si="1573">IF(ISBLANK(TV92),"","temporal")</f>
        <v/>
      </c>
      <c r="TY92" s="33" t="str">
        <f t="shared" ref="TY92" si="1574">IF(ISBLANK(TX92),"","temporal")</f>
        <v/>
      </c>
      <c r="UA92" s="32"/>
      <c r="UB92" s="33" t="str">
        <f t="shared" si="1235"/>
        <v/>
      </c>
      <c r="UC92" s="33" t="str">
        <f t="shared" si="1236"/>
        <v/>
      </c>
      <c r="UD92" s="32"/>
      <c r="UE92" s="33" t="str">
        <f t="shared" si="1237"/>
        <v/>
      </c>
      <c r="UF92" s="33" t="str">
        <f t="shared" si="1314"/>
        <v/>
      </c>
      <c r="UG92" s="32"/>
      <c r="UH92" s="33" t="str">
        <f t="shared" si="1238"/>
        <v/>
      </c>
      <c r="UI92" s="33" t="str">
        <f t="shared" si="1239"/>
        <v/>
      </c>
      <c r="UJ92" s="32"/>
      <c r="UK92" s="33" t="str">
        <f t="shared" si="1240"/>
        <v/>
      </c>
      <c r="UL92" s="33" t="str">
        <f t="shared" si="1241"/>
        <v/>
      </c>
      <c r="UM92" s="32"/>
      <c r="UN92" s="33" t="str">
        <f t="shared" si="1242"/>
        <v/>
      </c>
      <c r="UO92" s="33" t="str">
        <f t="shared" si="1243"/>
        <v/>
      </c>
      <c r="UR92" s="36" t="str">
        <f t="shared" si="1244"/>
        <v/>
      </c>
      <c r="US92" s="36" t="str">
        <f t="shared" si="1064"/>
        <v/>
      </c>
      <c r="UU92" s="36" t="str">
        <f t="shared" si="1245"/>
        <v/>
      </c>
      <c r="UV92" s="36" t="str">
        <f t="shared" si="1065"/>
        <v/>
      </c>
      <c r="UX92" s="36" t="str">
        <f t="shared" si="1246"/>
        <v/>
      </c>
      <c r="UY92" s="36" t="str">
        <f t="shared" si="1066"/>
        <v/>
      </c>
      <c r="VA92" s="36" t="str">
        <f t="shared" si="1247"/>
        <v/>
      </c>
      <c r="VB92" s="36" t="str">
        <f t="shared" si="1067"/>
        <v/>
      </c>
      <c r="VD92" s="36" t="str">
        <f t="shared" si="1248"/>
        <v/>
      </c>
      <c r="VE92" s="36" t="str">
        <f t="shared" si="1068"/>
        <v/>
      </c>
      <c r="VH92" s="36" t="str">
        <f t="shared" si="1249"/>
        <v/>
      </c>
      <c r="VI92" s="36" t="str">
        <f t="shared" si="1069"/>
        <v/>
      </c>
      <c r="VK92" s="36" t="str">
        <f t="shared" si="1250"/>
        <v/>
      </c>
      <c r="VL92" s="36" t="str">
        <f t="shared" si="1070"/>
        <v/>
      </c>
      <c r="VN92" s="36" t="str">
        <f t="shared" si="1251"/>
        <v/>
      </c>
      <c r="VO92" s="36" t="str">
        <f t="shared" si="1071"/>
        <v/>
      </c>
      <c r="VQ92" s="36" t="str">
        <f t="shared" si="1252"/>
        <v/>
      </c>
      <c r="VR92" s="36" t="str">
        <f t="shared" si="1072"/>
        <v/>
      </c>
      <c r="VT92" s="36" t="str">
        <f t="shared" si="1253"/>
        <v/>
      </c>
      <c r="VU92" s="36" t="str">
        <f t="shared" si="1073"/>
        <v/>
      </c>
      <c r="VY92" s="33" t="str">
        <f t="shared" si="1298"/>
        <v/>
      </c>
      <c r="WB92" s="36" t="str">
        <f t="shared" si="1254"/>
        <v/>
      </c>
      <c r="WC92" s="33" t="str">
        <f t="shared" si="1255"/>
        <v/>
      </c>
      <c r="WD92" s="32"/>
      <c r="WE92" s="32"/>
      <c r="WF92" s="36" t="str">
        <f t="shared" si="1256"/>
        <v/>
      </c>
      <c r="WG92" s="33" t="str">
        <f t="shared" si="1257"/>
        <v/>
      </c>
      <c r="WH92" s="32"/>
      <c r="WI92" s="32"/>
      <c r="WJ92" s="36" t="str">
        <f t="shared" si="1258"/>
        <v/>
      </c>
      <c r="WK92" s="33" t="str">
        <f t="shared" si="1259"/>
        <v/>
      </c>
      <c r="WL92" s="32"/>
      <c r="WM92" s="32"/>
      <c r="WN92" s="36" t="str">
        <f t="shared" si="1260"/>
        <v/>
      </c>
      <c r="WO92" s="33" t="str">
        <f t="shared" si="1261"/>
        <v/>
      </c>
      <c r="WP92" s="33"/>
      <c r="WQ92" s="32"/>
      <c r="WR92" s="36" t="str">
        <f t="shared" si="1262"/>
        <v/>
      </c>
      <c r="WS92" s="33" t="str">
        <f t="shared" si="1263"/>
        <v/>
      </c>
      <c r="WU92" s="33" t="str">
        <f t="shared" si="1074"/>
        <v/>
      </c>
      <c r="WV92" s="33" t="str">
        <f t="shared" si="1075"/>
        <v/>
      </c>
      <c r="WW92" s="33" t="str">
        <f t="shared" si="1076"/>
        <v/>
      </c>
      <c r="WX92" s="33" t="str">
        <f t="shared" si="1077"/>
        <v/>
      </c>
      <c r="WY92" s="33" t="str">
        <f t="shared" si="1078"/>
        <v/>
      </c>
      <c r="WZ92" s="33" t="str">
        <f t="shared" si="1079"/>
        <v/>
      </c>
      <c r="XA92" s="33" t="str">
        <f t="shared" si="1080"/>
        <v/>
      </c>
      <c r="XB92" s="33" t="str">
        <f t="shared" si="1081"/>
        <v/>
      </c>
      <c r="XC92" s="33" t="str">
        <f t="shared" si="1082"/>
        <v/>
      </c>
    </row>
    <row r="93" spans="3:627" x14ac:dyDescent="0.35">
      <c r="C93" s="33" t="str">
        <f t="shared" si="1083"/>
        <v/>
      </c>
      <c r="E93" s="32" t="str">
        <f t="shared" si="1084"/>
        <v/>
      </c>
      <c r="F93" s="33" t="str">
        <f t="shared" si="1085"/>
        <v/>
      </c>
      <c r="G93" s="33" t="str">
        <f t="shared" si="1086"/>
        <v/>
      </c>
      <c r="J93" s="33" t="str">
        <f t="shared" si="1087"/>
        <v/>
      </c>
      <c r="K93" s="33" t="str">
        <f t="shared" si="1088"/>
        <v/>
      </c>
      <c r="L93" s="33" t="str">
        <f t="shared" si="1089"/>
        <v/>
      </c>
      <c r="N93" s="33" t="str">
        <f t="shared" si="1048"/>
        <v/>
      </c>
      <c r="O93" s="33" t="str">
        <f t="shared" si="1049"/>
        <v/>
      </c>
      <c r="Q93" s="33" t="str">
        <f t="shared" si="1090"/>
        <v/>
      </c>
      <c r="R93" s="33" t="str">
        <f t="shared" si="1091"/>
        <v/>
      </c>
      <c r="U93" s="33" t="str">
        <f t="shared" si="1092"/>
        <v/>
      </c>
      <c r="V93" s="33" t="str">
        <f t="shared" si="1093"/>
        <v/>
      </c>
      <c r="X93" s="32"/>
      <c r="Y93" s="33" t="str">
        <f>IF(ISBLANK(X93),"",VLOOKUP(X93,resource_type!A:C,3,FALSE))</f>
        <v/>
      </c>
      <c r="Z93" s="33" t="str">
        <f>IF(ISBLANK(X93),"",VLOOKUP(X93,resource_type!A:C,2,FALSE))</f>
        <v/>
      </c>
      <c r="AA93" s="33" t="str">
        <f t="shared" si="1094"/>
        <v/>
      </c>
      <c r="AB93" s="33" t="str">
        <f t="shared" si="1095"/>
        <v/>
      </c>
      <c r="AC93" s="32"/>
      <c r="AD93" s="33" t="str">
        <f>IF(ISBLANK(AC93),"",VLOOKUP(AC93,resource_type!A:C,3,FALSE))</f>
        <v/>
      </c>
      <c r="AE93" s="32"/>
      <c r="AF93" s="33" t="str">
        <f>IF(ISBLANK(AE93),"",VLOOKUP(AE93,resource_type!A:C,3,FALSE))</f>
        <v/>
      </c>
      <c r="AH93" s="32"/>
      <c r="AI93" s="33" t="str">
        <f t="shared" si="1096"/>
        <v/>
      </c>
      <c r="AJ93" s="32"/>
      <c r="AK93" s="33" t="str">
        <f t="shared" si="1097"/>
        <v/>
      </c>
      <c r="AL93" s="32"/>
      <c r="AM93" s="33" t="str">
        <f t="shared" si="1098"/>
        <v/>
      </c>
      <c r="AP93" s="36" t="str">
        <f t="shared" si="1299"/>
        <v/>
      </c>
      <c r="AQ93" s="36" t="str">
        <f t="shared" si="1300"/>
        <v/>
      </c>
      <c r="AT93" s="33" t="str">
        <f t="shared" si="1277"/>
        <v/>
      </c>
      <c r="AU93" s="33" t="str">
        <f t="shared" si="1099"/>
        <v/>
      </c>
      <c r="AV93" s="33" t="str">
        <f t="shared" si="1100"/>
        <v/>
      </c>
      <c r="AW93" s="32"/>
      <c r="AX93" s="33" t="str">
        <f>IF(ISBLANK(AW93),"",VLOOKUP(AW93,role!A:E,2,FALSE))</f>
        <v/>
      </c>
      <c r="AY93" s="33" t="str">
        <f>IF(ISBLANK(AW93),"",VLOOKUP(AW93,role!A:E,3,FALSE))</f>
        <v/>
      </c>
      <c r="AZ93" s="33" t="str">
        <f>IF(ISBLANK(AW93),"",VLOOKUP(AW93,role!A:E,4,FALSE))</f>
        <v/>
      </c>
      <c r="BA93" s="33" t="str">
        <f>IF(ISBLANK(AW93),"",VLOOKUP(AW93,role!A:E,5,FALSE))</f>
        <v/>
      </c>
      <c r="BL93" s="33" t="str">
        <f t="shared" si="1278"/>
        <v/>
      </c>
      <c r="BM93" s="33" t="str">
        <f t="shared" si="1279"/>
        <v/>
      </c>
      <c r="BN93" s="33" t="str">
        <f t="shared" si="1280"/>
        <v/>
      </c>
      <c r="BO93" s="32"/>
      <c r="BP93" s="33" t="str">
        <f>IF(ISBLANK(BO93),"",VLOOKUP(BO93,role!A:E,2,FALSE))</f>
        <v/>
      </c>
      <c r="BQ93" s="33" t="str">
        <f>IF(ISBLANK(BO93),"",VLOOKUP(BO93,role!A:E,3,FALSE))</f>
        <v/>
      </c>
      <c r="BR93" s="33" t="str">
        <f>IF(ISBLANK(BO93),"",VLOOKUP(BO93,role!A:E,4,FALSE))</f>
        <v/>
      </c>
      <c r="BS93" s="33" t="str">
        <f>IF(ISBLANK(BO93),"",VLOOKUP(BO93,role!A:E,5,FALSE))</f>
        <v/>
      </c>
      <c r="CD93" s="33" t="str">
        <f t="shared" si="1101"/>
        <v/>
      </c>
      <c r="CE93" s="33" t="str">
        <f t="shared" si="1102"/>
        <v/>
      </c>
      <c r="CF93" s="33" t="str">
        <f t="shared" si="1103"/>
        <v/>
      </c>
      <c r="CG93" s="32"/>
      <c r="CH93" s="33" t="str">
        <f>IF(ISBLANK(CG93),"",VLOOKUP(CG93,role!A:E,2,FALSE))</f>
        <v/>
      </c>
      <c r="CI93" s="33" t="str">
        <f>IF(ISBLANK(CG93),"",VLOOKUP(CG93,role!A:E,3,FALSE))</f>
        <v/>
      </c>
      <c r="CJ93" s="33" t="str">
        <f>IF(ISBLANK(CG93),"",VLOOKUP(CG93,role!A:E,4,FALSE))</f>
        <v/>
      </c>
      <c r="CK93" s="33" t="str">
        <f>IF(ISBLANK(CG93),"",VLOOKUP(CG93,role!A:E,5,FALSE))</f>
        <v/>
      </c>
      <c r="CR93" s="32"/>
      <c r="CS93" s="32"/>
      <c r="CT93" s="41"/>
      <c r="CU93" s="32"/>
      <c r="CV93" s="33" t="str">
        <f t="shared" si="1104"/>
        <v/>
      </c>
      <c r="CW93" s="33" t="str">
        <f t="shared" si="1105"/>
        <v/>
      </c>
      <c r="CX93" s="33" t="str">
        <f t="shared" si="1106"/>
        <v/>
      </c>
      <c r="CY93" s="32"/>
      <c r="CZ93" s="33" t="str">
        <f>IF(ISBLANK(CY93),"",VLOOKUP(CY93,role!A:E,2,FALSE))</f>
        <v/>
      </c>
      <c r="DA93" s="33" t="str">
        <f>IF(ISBLANK(CY93),"",VLOOKUP(CY93,role!A:E,3,FALSE))</f>
        <v/>
      </c>
      <c r="DB93" s="33" t="str">
        <f>IF(ISBLANK(CY93),"",VLOOKUP(CY93,role!A:E,4,FALSE))</f>
        <v/>
      </c>
      <c r="DC93" s="33" t="str">
        <f>IF(ISBLANK(CY93),"",VLOOKUP(CY93,role!A:E,5,FALSE))</f>
        <v/>
      </c>
      <c r="DJ93" s="32"/>
      <c r="DK93" s="32"/>
      <c r="DL93" s="41"/>
      <c r="DM93" s="32"/>
      <c r="DN93" s="33" t="str">
        <f t="shared" si="1107"/>
        <v/>
      </c>
      <c r="DO93" s="33" t="str">
        <f t="shared" si="1108"/>
        <v/>
      </c>
      <c r="DP93" s="33" t="str">
        <f t="shared" si="1109"/>
        <v/>
      </c>
      <c r="DQ93" s="32"/>
      <c r="DR93" s="33" t="str">
        <f>IF(ISBLANK(DQ93),"",VLOOKUP(DQ93,role!A:E,2,FALSE))</f>
        <v/>
      </c>
      <c r="DS93" s="33" t="str">
        <f>IF(ISBLANK(DQ93),"",VLOOKUP(DQ93,role!A:E,3,FALSE))</f>
        <v/>
      </c>
      <c r="DT93" s="33" t="str">
        <f>IF(ISBLANK(DQ93),"",VLOOKUP(DQ93,role!A:E,4,FALSE))</f>
        <v/>
      </c>
      <c r="DU93" s="33" t="str">
        <f>IF(ISBLANK(DQ93),"",VLOOKUP(DQ93,role!A:E,5,FALSE))</f>
        <v/>
      </c>
      <c r="EB93" s="32"/>
      <c r="EC93" s="32"/>
      <c r="ED93" s="34"/>
      <c r="EE93" s="32"/>
      <c r="EF93" s="32"/>
      <c r="EG93" s="33" t="str">
        <f t="shared" si="1110"/>
        <v/>
      </c>
      <c r="EH93" s="33" t="str">
        <f t="shared" si="1111"/>
        <v/>
      </c>
      <c r="EI93" s="33" t="str">
        <f t="shared" si="1112"/>
        <v/>
      </c>
      <c r="EJ93" s="32"/>
      <c r="EK93" s="33" t="str">
        <f>IF(ISBLANK(EJ93),"",VLOOKUP(EJ93,role!A:E,2,FALSE))</f>
        <v/>
      </c>
      <c r="EL93" s="33" t="str">
        <f>IF(ISBLANK(EJ93),"",VLOOKUP(EJ93,role!A:E,3,FALSE))</f>
        <v/>
      </c>
      <c r="EM93" s="33" t="str">
        <f>IF(ISBLANK(EJ93),"",VLOOKUP(EJ93,role!A:E,4,FALSE))</f>
        <v/>
      </c>
      <c r="EN93" s="33" t="str">
        <f>IF(ISBLANK(EJ93),"",VLOOKUP(EJ93,role!A:E,5,FALSE))</f>
        <v/>
      </c>
      <c r="EU93" s="32"/>
      <c r="EV93" s="32"/>
      <c r="EW93" s="41"/>
      <c r="EX93" s="32"/>
      <c r="EY93" s="33" t="str">
        <f t="shared" si="1113"/>
        <v/>
      </c>
      <c r="EZ93" s="33" t="str">
        <f t="shared" si="1114"/>
        <v/>
      </c>
      <c r="FA93" s="33" t="str">
        <f t="shared" si="1115"/>
        <v/>
      </c>
      <c r="FB93" s="32"/>
      <c r="FC93" s="33" t="str">
        <f>IF(ISBLANK(FB93),"",VLOOKUP(FB93,role!A:E,2,FALSE))</f>
        <v/>
      </c>
      <c r="FD93" s="33" t="str">
        <f>IF(ISBLANK(FB93),"",VLOOKUP(FB93,role!A:E,3,FALSE))</f>
        <v/>
      </c>
      <c r="FE93" s="33" t="str">
        <f>IF(ISBLANK(FB93),"",VLOOKUP(FB93,role!A:E,4,FALSE))</f>
        <v/>
      </c>
      <c r="FF93" s="33" t="str">
        <f>IF(ISBLANK(FB93),"",VLOOKUP(FB93,role!A:E,5,FALSE))</f>
        <v/>
      </c>
      <c r="FM93" s="32"/>
      <c r="FN93" s="32"/>
      <c r="FO93" s="41"/>
      <c r="FP93" s="32"/>
      <c r="FQ93" s="33" t="str">
        <f t="shared" si="1116"/>
        <v/>
      </c>
      <c r="FR93" s="33" t="str">
        <f t="shared" si="1117"/>
        <v/>
      </c>
      <c r="FS93" s="33" t="str">
        <f t="shared" si="1118"/>
        <v/>
      </c>
      <c r="FT93" s="32"/>
      <c r="FU93" s="33" t="str">
        <f>IF(ISBLANK(FT93),"",VLOOKUP(FT93,role!A:E,2,FALSE))</f>
        <v/>
      </c>
      <c r="FV93" s="33" t="str">
        <f>IF(ISBLANK(FT93),"",VLOOKUP(FT93,role!A:E,3,FALSE))</f>
        <v/>
      </c>
      <c r="FW93" s="33" t="str">
        <f>IF(ISBLANK(FT93),"",VLOOKUP(FT93,role!A:E,4,FALSE))</f>
        <v/>
      </c>
      <c r="FX93" s="33" t="str">
        <f>IF(ISBLANK(FT93),"",VLOOKUP(FT93,role!A:E,5,FALSE))</f>
        <v/>
      </c>
      <c r="GE93" s="32"/>
      <c r="GF93" s="32"/>
      <c r="GG93" s="41"/>
      <c r="GH93" s="32"/>
      <c r="GI93" s="33" t="str">
        <f t="shared" si="1119"/>
        <v/>
      </c>
      <c r="GJ93" s="33" t="str">
        <f t="shared" si="1120"/>
        <v/>
      </c>
      <c r="GK93" s="33" t="str">
        <f t="shared" si="1121"/>
        <v/>
      </c>
      <c r="GL93" s="32"/>
      <c r="GM93" s="33" t="str">
        <f>IF(ISBLANK(GL93),"",VLOOKUP(GL93,role!A:E,2,FALSE))</f>
        <v/>
      </c>
      <c r="GN93" s="33" t="str">
        <f>IF(ISBLANK(GL93),"",VLOOKUP(GL93,role!A:E,3,FALSE))</f>
        <v/>
      </c>
      <c r="GO93" s="33" t="str">
        <f>IF(ISBLANK(GL93),"",VLOOKUP(GL93,role!A:E,4,FALSE))</f>
        <v/>
      </c>
      <c r="GP93" s="33" t="str">
        <f>IF(ISBLANK(GL93),"",VLOOKUP(GL93,role!A:E,5,FALSE))</f>
        <v/>
      </c>
      <c r="GW93" s="32"/>
      <c r="GX93" s="32"/>
      <c r="GY93" s="41"/>
      <c r="GZ93" s="32"/>
      <c r="HA93" s="33" t="str">
        <f t="shared" si="1122"/>
        <v/>
      </c>
      <c r="HB93" s="33" t="str">
        <f t="shared" si="1123"/>
        <v/>
      </c>
      <c r="HC93" s="33" t="str">
        <f t="shared" si="1124"/>
        <v/>
      </c>
      <c r="HD93" s="32"/>
      <c r="HE93" s="33" t="str">
        <f>IF(ISBLANK(HD93),"",VLOOKUP(HD93,role!A:E,2,FALSE))</f>
        <v/>
      </c>
      <c r="HF93" s="33" t="str">
        <f>IF(ISBLANK(HD93),"",VLOOKUP(HD93,role!A:E,3,FALSE))</f>
        <v/>
      </c>
      <c r="HG93" s="33" t="str">
        <f>IF(ISBLANK(HD93),"",VLOOKUP(HD93,role!A:E,4,FALSE))</f>
        <v/>
      </c>
      <c r="HH93" s="33" t="str">
        <f>IF(ISBLANK(HD93),"",VLOOKUP(HD93,role!A:E,5,FALSE))</f>
        <v/>
      </c>
      <c r="HO93" s="32"/>
      <c r="HP93" s="32"/>
      <c r="HQ93" s="34"/>
      <c r="HR93" s="32"/>
      <c r="HS93" s="32"/>
      <c r="HT93" s="33" t="str">
        <f t="shared" si="1125"/>
        <v/>
      </c>
      <c r="HU93" s="33" t="str">
        <f t="shared" si="1126"/>
        <v/>
      </c>
      <c r="HV93" s="33" t="str">
        <f t="shared" si="1127"/>
        <v/>
      </c>
      <c r="HW93" s="32"/>
      <c r="HX93" s="33" t="str">
        <f>IF(ISBLANK(HW93),"",VLOOKUP(HW93,role!A:E,2,FALSE))</f>
        <v/>
      </c>
      <c r="HY93" s="33" t="str">
        <f>IF(ISBLANK(HW93),"",VLOOKUP(HW93,role!A:E,3,FALSE))</f>
        <v/>
      </c>
      <c r="HZ93" s="33" t="str">
        <f>IF(ISBLANK(HW93),"",VLOOKUP(HW93,role!A:E,4,FALSE))</f>
        <v/>
      </c>
      <c r="IA93" s="33" t="str">
        <f>IF(ISBLANK(HW93),"",VLOOKUP(HW93,role!A:E,5,FALSE))</f>
        <v/>
      </c>
      <c r="IH93" s="32"/>
      <c r="II93" s="32"/>
      <c r="IJ93" s="41"/>
      <c r="IK93" s="32"/>
      <c r="IL93" s="33" t="str">
        <f t="shared" si="1128"/>
        <v/>
      </c>
      <c r="IM93" s="33" t="str">
        <f t="shared" si="1129"/>
        <v/>
      </c>
      <c r="IN93" s="33" t="str">
        <f t="shared" si="1130"/>
        <v/>
      </c>
      <c r="IO93" s="32"/>
      <c r="IP93" s="33" t="str">
        <f>IF(ISBLANK(IO93),"",VLOOKUP(IO93,role!A:E,2,FALSE))</f>
        <v/>
      </c>
      <c r="IQ93" s="33" t="str">
        <f>IF(ISBLANK(IO93),"",VLOOKUP(IO93,role!A:E,3,FALSE))</f>
        <v/>
      </c>
      <c r="IR93" s="33" t="str">
        <f>IF(ISBLANK(IO93),"",VLOOKUP(IO93,role!A:E,4,FALSE))</f>
        <v/>
      </c>
      <c r="IS93" s="33" t="str">
        <f>IF(ISBLANK(IO93),"",VLOOKUP(IO93,role!A:E,5,FALSE))</f>
        <v/>
      </c>
      <c r="IZ93" s="32"/>
      <c r="JA93" s="32"/>
      <c r="JB93" s="41"/>
      <c r="JC93" s="32"/>
      <c r="JD93" s="33" t="str">
        <f t="shared" si="1131"/>
        <v/>
      </c>
      <c r="JE93" s="33" t="str">
        <f t="shared" si="1132"/>
        <v/>
      </c>
      <c r="JF93" s="33" t="str">
        <f t="shared" si="1133"/>
        <v/>
      </c>
      <c r="JG93" s="32"/>
      <c r="JH93" s="33" t="str">
        <f>IF(ISBLANK(JG93),"",VLOOKUP(JG93,role!A:E,2,FALSE))</f>
        <v/>
      </c>
      <c r="JI93" s="33" t="str">
        <f>IF(ISBLANK(JG93),"",VLOOKUP(JG93,role!A:E,3,FALSE))</f>
        <v/>
      </c>
      <c r="JJ93" s="33" t="str">
        <f>IF(ISBLANK(JG93),"",VLOOKUP(JG93,role!A:E,4,FALSE))</f>
        <v/>
      </c>
      <c r="JK93" s="33" t="str">
        <f>IF(ISBLANK(JG93),"",VLOOKUP(JG93,role!A:E,5,FALSE))</f>
        <v/>
      </c>
      <c r="JR93" s="32"/>
      <c r="JS93" s="32"/>
      <c r="JT93" s="41"/>
      <c r="JU93" s="32"/>
      <c r="JV93" s="33" t="str">
        <f t="shared" si="1134"/>
        <v/>
      </c>
      <c r="JW93" s="33" t="str">
        <f t="shared" si="1135"/>
        <v/>
      </c>
      <c r="JX93" s="33" t="str">
        <f t="shared" si="1136"/>
        <v/>
      </c>
      <c r="JY93" s="32"/>
      <c r="JZ93" s="33" t="str">
        <f>IF(ISBLANK(JY93),"",VLOOKUP(JY93,role!A:E,2,FALSE))</f>
        <v/>
      </c>
      <c r="KA93" s="33" t="str">
        <f>IF(ISBLANK(JY93),"",VLOOKUP(JY93,role!A:E,3,FALSE))</f>
        <v/>
      </c>
      <c r="KB93" s="33" t="str">
        <f>IF(ISBLANK(JY93),"",VLOOKUP(JY93,role!A:E,4,FALSE))</f>
        <v/>
      </c>
      <c r="KC93" s="33" t="str">
        <f>IF(ISBLANK(JY93),"",VLOOKUP(JY93,role!A:E,5,FALSE))</f>
        <v/>
      </c>
      <c r="KJ93" s="32"/>
      <c r="KK93" s="32"/>
      <c r="KL93" s="41"/>
      <c r="KM93" s="32"/>
      <c r="KN93" s="33" t="str">
        <f t="shared" si="1137"/>
        <v/>
      </c>
      <c r="KO93" s="33" t="str">
        <f t="shared" si="1138"/>
        <v/>
      </c>
      <c r="KP93" s="33" t="str">
        <f t="shared" si="1139"/>
        <v/>
      </c>
      <c r="KQ93" s="32"/>
      <c r="KR93" s="33" t="str">
        <f>IF(ISBLANK(KQ93),"",VLOOKUP(KQ93,role!A:E,2,FALSE))</f>
        <v/>
      </c>
      <c r="KS93" s="33" t="str">
        <f>IF(ISBLANK(KQ93),"",VLOOKUP(KQ93,role!A:E,3,FALSE))</f>
        <v/>
      </c>
      <c r="KT93" s="33" t="str">
        <f>IF(ISBLANK(KQ93),"",VLOOKUP(KQ93,role!A:E,4,FALSE))</f>
        <v/>
      </c>
      <c r="KU93" s="33" t="str">
        <f>IF(ISBLANK(KQ93),"",VLOOKUP(KQ93,role!A:E,5,FALSE))</f>
        <v/>
      </c>
      <c r="LB93" s="32"/>
      <c r="LC93" s="32"/>
      <c r="LD93" s="41"/>
      <c r="LE93" s="32"/>
      <c r="LF93" s="33" t="str">
        <f t="shared" si="1140"/>
        <v/>
      </c>
      <c r="LG93" s="33" t="str">
        <f t="shared" si="1141"/>
        <v/>
      </c>
      <c r="LH93" s="33" t="str">
        <f t="shared" si="1142"/>
        <v/>
      </c>
      <c r="LI93" s="32"/>
      <c r="LJ93" s="33" t="str">
        <f>IF(ISBLANK(LI93),"",VLOOKUP(LI93,role!A:E,2,FALSE))</f>
        <v/>
      </c>
      <c r="LK93" s="33" t="str">
        <f>IF(ISBLANK(LI93),"",VLOOKUP(LI93,role!A:E,3,FALSE))</f>
        <v/>
      </c>
      <c r="LL93" s="33" t="str">
        <f>IF(ISBLANK(LI93),"",VLOOKUP(LI93,role!A:E,4,FALSE))</f>
        <v/>
      </c>
      <c r="LM93" s="33" t="str">
        <f>IF(ISBLANK(LI93),"",VLOOKUP(LI93,role!A:E,5,FALSE))</f>
        <v/>
      </c>
      <c r="LT93" s="32"/>
      <c r="LU93" s="32"/>
      <c r="LV93" s="41"/>
      <c r="LW93" s="32"/>
      <c r="LX93" s="33" t="str">
        <f t="shared" si="1143"/>
        <v/>
      </c>
      <c r="LY93" s="33" t="str">
        <f t="shared" si="1144"/>
        <v/>
      </c>
      <c r="LZ93" s="33" t="str">
        <f t="shared" si="1145"/>
        <v/>
      </c>
      <c r="MA93" s="32"/>
      <c r="MB93" s="33" t="str">
        <f>IF(ISBLANK(MA93),"",VLOOKUP(MA93,role!A:E,2,FALSE))</f>
        <v/>
      </c>
      <c r="MC93" s="33" t="str">
        <f>IF(ISBLANK(MA93),"",VLOOKUP(MA93,role!A:E,3,FALSE))</f>
        <v/>
      </c>
      <c r="MD93" s="33" t="str">
        <f>IF(ISBLANK(MA93),"",VLOOKUP(MA93,role!A:E,4,FALSE))</f>
        <v/>
      </c>
      <c r="ME93" s="33" t="str">
        <f>IF(ISBLANK(MA93),"",VLOOKUP(MA93,role!A:E,5,FALSE))</f>
        <v/>
      </c>
      <c r="ML93" s="32"/>
      <c r="MM93" s="32"/>
      <c r="MN93" s="41"/>
      <c r="MO93" s="32"/>
      <c r="MP93" s="33" t="str">
        <f t="shared" si="1146"/>
        <v/>
      </c>
      <c r="MQ93" s="33" t="str">
        <f t="shared" si="1147"/>
        <v/>
      </c>
      <c r="MR93" s="33" t="str">
        <f t="shared" si="1148"/>
        <v/>
      </c>
      <c r="MS93" s="32"/>
      <c r="MT93" s="33" t="str">
        <f>IF(ISBLANK(MS93),"",VLOOKUP(MS93,role!A:E,2,FALSE))</f>
        <v/>
      </c>
      <c r="MU93" s="33" t="str">
        <f>IF(ISBLANK(MS93),"",VLOOKUP(MS93,role!A:E,3,FALSE))</f>
        <v/>
      </c>
      <c r="MV93" s="33" t="str">
        <f>IF(ISBLANK(MS93),"",VLOOKUP(MS93,role!A:E,4,FALSE))</f>
        <v/>
      </c>
      <c r="MW93" s="33" t="str">
        <f>IF(ISBLANK(MS93),"",VLOOKUP(MS93,role!A:E,5,FALSE))</f>
        <v/>
      </c>
      <c r="ND93" s="32"/>
      <c r="NE93" s="32"/>
      <c r="NF93" s="41"/>
      <c r="NG93" s="32"/>
      <c r="NH93" s="33" t="str">
        <f t="shared" si="1149"/>
        <v/>
      </c>
      <c r="NI93" s="33" t="str">
        <f t="shared" si="1150"/>
        <v/>
      </c>
      <c r="NJ93" s="33" t="str">
        <f t="shared" si="1151"/>
        <v/>
      </c>
      <c r="NK93" s="32"/>
      <c r="NL93" s="33" t="str">
        <f>IF(ISBLANK(NK93),"",VLOOKUP(NK93,role!A:E,2,FALSE))</f>
        <v/>
      </c>
      <c r="NM93" s="33" t="str">
        <f>IF(ISBLANK(NK93),"",VLOOKUP(NK93,role!A:E,3,FALSE))</f>
        <v/>
      </c>
      <c r="NN93" s="33" t="str">
        <f>IF(ISBLANK(NK93),"",VLOOKUP(NK93,role!A:E,4,FALSE))</f>
        <v/>
      </c>
      <c r="NO93" s="33" t="str">
        <f>IF(ISBLANK(NK93),"",VLOOKUP(NK93,role!A:E,5,FALSE))</f>
        <v/>
      </c>
      <c r="NV93" s="32"/>
      <c r="NW93" s="32"/>
      <c r="NX93" s="41"/>
      <c r="NY93" s="32"/>
      <c r="NZ93" s="33" t="str">
        <f t="shared" si="1152"/>
        <v/>
      </c>
      <c r="OA93" s="33" t="str">
        <f t="shared" si="1153"/>
        <v/>
      </c>
      <c r="OB93" s="33" t="str">
        <f t="shared" si="1154"/>
        <v/>
      </c>
      <c r="OC93" s="32"/>
      <c r="OD93" s="33" t="str">
        <f>IF(ISBLANK(OC93),"",VLOOKUP(OC93,role!A:E,2,FALSE))</f>
        <v/>
      </c>
      <c r="OE93" s="33" t="str">
        <f>IF(ISBLANK(OC93),"",VLOOKUP(OC93,role!A:E,3,FALSE))</f>
        <v/>
      </c>
      <c r="OF93" s="33" t="str">
        <f>IF(ISBLANK(OC93),"",VLOOKUP(OC93,role!A:E,4,FALSE))</f>
        <v/>
      </c>
      <c r="OG93" s="33" t="str">
        <f>IF(ISBLANK(OC93),"",VLOOKUP(OC93,role!A:E,5,FALSE))</f>
        <v/>
      </c>
      <c r="OR93" s="36" t="str">
        <f t="shared" si="1155"/>
        <v/>
      </c>
      <c r="OS93" s="33" t="str">
        <f t="shared" si="1156"/>
        <v/>
      </c>
      <c r="OT93" s="33" t="str">
        <f t="shared" si="1281"/>
        <v/>
      </c>
      <c r="OU93" s="33" t="str">
        <f t="shared" si="1282"/>
        <v/>
      </c>
      <c r="OV93" s="33" t="str">
        <f t="shared" si="1283"/>
        <v/>
      </c>
      <c r="OW93" s="33" t="str">
        <f t="shared" si="1284"/>
        <v/>
      </c>
      <c r="OY93" s="36" t="str">
        <f t="shared" si="1157"/>
        <v/>
      </c>
      <c r="OZ93" s="33" t="str">
        <f t="shared" si="1158"/>
        <v/>
      </c>
      <c r="PA93" s="33" t="str">
        <f t="shared" si="1159"/>
        <v/>
      </c>
      <c r="PB93" s="33" t="str">
        <f t="shared" si="1160"/>
        <v/>
      </c>
      <c r="PC93" s="33" t="str">
        <f t="shared" si="1161"/>
        <v/>
      </c>
      <c r="PD93" s="33" t="str">
        <f t="shared" si="1162"/>
        <v/>
      </c>
      <c r="PF93" s="36" t="str">
        <f t="shared" si="1163"/>
        <v/>
      </c>
      <c r="PG93" s="33" t="str">
        <f t="shared" si="1164"/>
        <v/>
      </c>
      <c r="PH93" s="33" t="str">
        <f t="shared" si="1165"/>
        <v/>
      </c>
      <c r="PI93" s="33" t="str">
        <f t="shared" si="1166"/>
        <v/>
      </c>
      <c r="PJ93" s="33" t="str">
        <f t="shared" si="1167"/>
        <v/>
      </c>
      <c r="PK93" s="33" t="str">
        <f t="shared" si="1168"/>
        <v/>
      </c>
      <c r="PM93" s="36" t="str">
        <f t="shared" si="1169"/>
        <v/>
      </c>
      <c r="PN93" s="33" t="str">
        <f t="shared" si="1170"/>
        <v/>
      </c>
      <c r="PO93" s="33" t="str">
        <f t="shared" si="1171"/>
        <v/>
      </c>
      <c r="PP93" s="33" t="str">
        <f t="shared" si="1172"/>
        <v/>
      </c>
      <c r="PQ93" s="33" t="str">
        <f t="shared" si="1173"/>
        <v/>
      </c>
      <c r="PR93" s="33" t="str">
        <f t="shared" si="1174"/>
        <v/>
      </c>
      <c r="PT93" s="36" t="str">
        <f t="shared" si="1175"/>
        <v/>
      </c>
      <c r="PU93" s="33" t="str">
        <f t="shared" si="1176"/>
        <v/>
      </c>
      <c r="PV93" s="33" t="str">
        <f t="shared" si="1177"/>
        <v/>
      </c>
      <c r="PW93" s="33" t="str">
        <f t="shared" si="1178"/>
        <v/>
      </c>
      <c r="PX93" s="33" t="str">
        <f t="shared" si="1179"/>
        <v/>
      </c>
      <c r="PY93" s="33" t="str">
        <f t="shared" si="1180"/>
        <v/>
      </c>
      <c r="QB93" s="36" t="str">
        <f t="shared" si="1181"/>
        <v/>
      </c>
      <c r="QC93" s="33" t="str">
        <f t="shared" si="1182"/>
        <v/>
      </c>
      <c r="QD93" s="33" t="str">
        <f t="shared" si="1183"/>
        <v/>
      </c>
      <c r="QE93" s="33" t="str">
        <f t="shared" si="1184"/>
        <v/>
      </c>
      <c r="QF93" s="33" t="str">
        <f t="shared" si="1185"/>
        <v/>
      </c>
      <c r="QG93" s="33" t="str">
        <f t="shared" si="1186"/>
        <v/>
      </c>
      <c r="QI93" s="36" t="str">
        <f t="shared" si="1187"/>
        <v/>
      </c>
      <c r="QJ93" s="33" t="str">
        <f t="shared" si="1188"/>
        <v/>
      </c>
      <c r="QK93" s="33" t="str">
        <f t="shared" si="1189"/>
        <v/>
      </c>
      <c r="QL93" s="33" t="str">
        <f t="shared" si="1190"/>
        <v/>
      </c>
      <c r="QM93" s="33" t="str">
        <f t="shared" si="1191"/>
        <v/>
      </c>
      <c r="QN93" s="33" t="str">
        <f t="shared" si="1192"/>
        <v/>
      </c>
      <c r="QP93" s="36" t="str">
        <f t="shared" si="1193"/>
        <v/>
      </c>
      <c r="QQ93" s="33" t="str">
        <f t="shared" si="1194"/>
        <v/>
      </c>
      <c r="QR93" s="33" t="str">
        <f t="shared" si="1195"/>
        <v/>
      </c>
      <c r="QS93" s="33" t="str">
        <f t="shared" si="1196"/>
        <v/>
      </c>
      <c r="QT93" s="33" t="str">
        <f t="shared" si="1197"/>
        <v/>
      </c>
      <c r="QU93" s="33" t="str">
        <f t="shared" si="1198"/>
        <v/>
      </c>
      <c r="QW93" s="36" t="str">
        <f t="shared" si="1199"/>
        <v/>
      </c>
      <c r="QX93" s="33" t="str">
        <f t="shared" si="1200"/>
        <v/>
      </c>
      <c r="QY93" s="33" t="str">
        <f t="shared" si="1201"/>
        <v/>
      </c>
      <c r="QZ93" s="33" t="str">
        <f t="shared" si="1202"/>
        <v/>
      </c>
      <c r="RA93" s="33" t="str">
        <f t="shared" si="1203"/>
        <v/>
      </c>
      <c r="RB93" s="33" t="str">
        <f t="shared" si="1204"/>
        <v/>
      </c>
      <c r="RD93" s="36" t="str">
        <f t="shared" si="1205"/>
        <v/>
      </c>
      <c r="RE93" s="33" t="str">
        <f t="shared" si="1206"/>
        <v/>
      </c>
      <c r="RF93" s="33" t="str">
        <f t="shared" si="1207"/>
        <v/>
      </c>
      <c r="RG93" s="33" t="str">
        <f t="shared" si="1208"/>
        <v/>
      </c>
      <c r="RH93" s="33" t="str">
        <f t="shared" si="1209"/>
        <v/>
      </c>
      <c r="RI93" s="33" t="str">
        <f t="shared" si="1210"/>
        <v/>
      </c>
      <c r="RM93" s="33" t="str">
        <f t="shared" si="1211"/>
        <v/>
      </c>
      <c r="RO93" s="33" t="str">
        <f t="shared" si="1212"/>
        <v/>
      </c>
      <c r="RQ93" s="33" t="str">
        <f t="shared" si="1213"/>
        <v/>
      </c>
      <c r="RS93" s="33" t="str">
        <f t="shared" si="1213"/>
        <v/>
      </c>
      <c r="RU93" s="33" t="str">
        <f t="shared" ref="RU93" si="1575">IF(ISBLANK(RT93),"","topic")</f>
        <v/>
      </c>
      <c r="RW93" s="33" t="str">
        <f t="shared" ref="RW93" si="1576">IF(ISBLANK(RV93),"","topic")</f>
        <v/>
      </c>
      <c r="RY93" s="33" t="str">
        <f t="shared" ref="RY93" si="1577">IF(ISBLANK(RX93),"","topic")</f>
        <v/>
      </c>
      <c r="SA93" s="33" t="str">
        <f t="shared" ref="SA93" si="1578">IF(ISBLANK(RZ93),"","topic")</f>
        <v/>
      </c>
      <c r="SC93" s="33" t="str">
        <f t="shared" ref="SC93" si="1579">IF(ISBLANK(SB93),"","topic")</f>
        <v/>
      </c>
      <c r="SE93" s="33" t="str">
        <f t="shared" ref="SE93" si="1580">IF(ISBLANK(SD93),"","topic")</f>
        <v/>
      </c>
      <c r="SG93" s="33" t="str">
        <f t="shared" ref="SG93" si="1581">IF(ISBLANK(SF93),"","topic")</f>
        <v/>
      </c>
      <c r="SJ93" s="33" t="str">
        <f t="shared" si="1221"/>
        <v/>
      </c>
      <c r="SL93" s="33" t="str">
        <f t="shared" si="1222"/>
        <v/>
      </c>
      <c r="SN93" s="33" t="str">
        <f t="shared" si="1223"/>
        <v/>
      </c>
      <c r="SP93" s="33" t="str">
        <f t="shared" si="1224"/>
        <v/>
      </c>
      <c r="SR93" s="33" t="str">
        <f t="shared" si="1225"/>
        <v/>
      </c>
      <c r="SU93" s="33" t="str">
        <f t="shared" si="1226"/>
        <v/>
      </c>
      <c r="SW93" s="33" t="str">
        <f t="shared" si="1226"/>
        <v/>
      </c>
      <c r="SY93" s="33" t="str">
        <f t="shared" si="1226"/>
        <v/>
      </c>
      <c r="TA93" s="33" t="str">
        <f t="shared" si="1226"/>
        <v/>
      </c>
      <c r="TC93" s="33" t="str">
        <f t="shared" si="1226"/>
        <v/>
      </c>
      <c r="TF93" s="33" t="str">
        <f t="shared" si="1227"/>
        <v/>
      </c>
      <c r="TH93" s="33" t="str">
        <f t="shared" si="1227"/>
        <v/>
      </c>
      <c r="TJ93" s="33" t="str">
        <f t="shared" ref="TJ93" si="1582">IF(ISBLANK(TI93),"","geographic")</f>
        <v/>
      </c>
      <c r="TL93" s="33" t="str">
        <f t="shared" ref="TL93" si="1583">IF(ISBLANK(TK93),"","geographic")</f>
        <v/>
      </c>
      <c r="TN93" s="33" t="str">
        <f t="shared" ref="TN93" si="1584">IF(ISBLANK(TM93),"","geographic")</f>
        <v/>
      </c>
      <c r="TQ93" s="33" t="str">
        <f t="shared" si="1231"/>
        <v/>
      </c>
      <c r="TS93" s="33" t="str">
        <f t="shared" si="1231"/>
        <v/>
      </c>
      <c r="TU93" s="33" t="str">
        <f t="shared" ref="TU93" si="1585">IF(ISBLANK(TT93),"","temporal")</f>
        <v/>
      </c>
      <c r="TW93" s="33" t="str">
        <f t="shared" ref="TW93" si="1586">IF(ISBLANK(TV93),"","temporal")</f>
        <v/>
      </c>
      <c r="TY93" s="33" t="str">
        <f t="shared" ref="TY93" si="1587">IF(ISBLANK(TX93),"","temporal")</f>
        <v/>
      </c>
      <c r="UA93" s="32"/>
      <c r="UB93" s="33" t="str">
        <f t="shared" si="1235"/>
        <v/>
      </c>
      <c r="UC93" s="33" t="str">
        <f t="shared" si="1236"/>
        <v/>
      </c>
      <c r="UD93" s="32"/>
      <c r="UE93" s="33" t="str">
        <f t="shared" si="1237"/>
        <v/>
      </c>
      <c r="UF93" s="33" t="str">
        <f t="shared" si="1314"/>
        <v/>
      </c>
      <c r="UG93" s="32"/>
      <c r="UH93" s="33" t="str">
        <f t="shared" si="1238"/>
        <v/>
      </c>
      <c r="UI93" s="33" t="str">
        <f t="shared" si="1239"/>
        <v/>
      </c>
      <c r="UJ93" s="32"/>
      <c r="UK93" s="33" t="str">
        <f t="shared" si="1240"/>
        <v/>
      </c>
      <c r="UL93" s="33" t="str">
        <f t="shared" si="1241"/>
        <v/>
      </c>
      <c r="UM93" s="32"/>
      <c r="UN93" s="33" t="str">
        <f t="shared" si="1242"/>
        <v/>
      </c>
      <c r="UO93" s="33" t="str">
        <f t="shared" si="1243"/>
        <v/>
      </c>
      <c r="UR93" s="36" t="str">
        <f t="shared" si="1244"/>
        <v/>
      </c>
      <c r="US93" s="36" t="str">
        <f t="shared" si="1064"/>
        <v/>
      </c>
      <c r="UU93" s="36" t="str">
        <f t="shared" si="1245"/>
        <v/>
      </c>
      <c r="UV93" s="36" t="str">
        <f t="shared" si="1065"/>
        <v/>
      </c>
      <c r="UX93" s="36" t="str">
        <f t="shared" si="1246"/>
        <v/>
      </c>
      <c r="UY93" s="36" t="str">
        <f t="shared" si="1066"/>
        <v/>
      </c>
      <c r="VA93" s="36" t="str">
        <f t="shared" si="1247"/>
        <v/>
      </c>
      <c r="VB93" s="36" t="str">
        <f t="shared" si="1067"/>
        <v/>
      </c>
      <c r="VD93" s="36" t="str">
        <f t="shared" si="1248"/>
        <v/>
      </c>
      <c r="VE93" s="36" t="str">
        <f t="shared" si="1068"/>
        <v/>
      </c>
      <c r="VH93" s="36" t="str">
        <f t="shared" si="1249"/>
        <v/>
      </c>
      <c r="VI93" s="36" t="str">
        <f t="shared" si="1069"/>
        <v/>
      </c>
      <c r="VK93" s="36" t="str">
        <f t="shared" si="1250"/>
        <v/>
      </c>
      <c r="VL93" s="36" t="str">
        <f t="shared" si="1070"/>
        <v/>
      </c>
      <c r="VN93" s="36" t="str">
        <f t="shared" si="1251"/>
        <v/>
      </c>
      <c r="VO93" s="36" t="str">
        <f t="shared" si="1071"/>
        <v/>
      </c>
      <c r="VQ93" s="36" t="str">
        <f t="shared" si="1252"/>
        <v/>
      </c>
      <c r="VR93" s="36" t="str">
        <f t="shared" si="1072"/>
        <v/>
      </c>
      <c r="VT93" s="36" t="str">
        <f t="shared" si="1253"/>
        <v/>
      </c>
      <c r="VU93" s="36" t="str">
        <f t="shared" si="1073"/>
        <v/>
      </c>
      <c r="VY93" s="33" t="str">
        <f t="shared" si="1298"/>
        <v/>
      </c>
      <c r="WB93" s="36" t="str">
        <f t="shared" si="1254"/>
        <v/>
      </c>
      <c r="WC93" s="33" t="str">
        <f t="shared" si="1255"/>
        <v/>
      </c>
      <c r="WD93" s="32"/>
      <c r="WE93" s="32"/>
      <c r="WF93" s="36" t="str">
        <f t="shared" si="1256"/>
        <v/>
      </c>
      <c r="WG93" s="33" t="str">
        <f t="shared" si="1257"/>
        <v/>
      </c>
      <c r="WH93" s="32"/>
      <c r="WI93" s="32"/>
      <c r="WJ93" s="36" t="str">
        <f t="shared" si="1258"/>
        <v/>
      </c>
      <c r="WK93" s="33" t="str">
        <f t="shared" si="1259"/>
        <v/>
      </c>
      <c r="WL93" s="32"/>
      <c r="WM93" s="32"/>
      <c r="WN93" s="36" t="str">
        <f t="shared" si="1260"/>
        <v/>
      </c>
      <c r="WO93" s="33" t="str">
        <f t="shared" si="1261"/>
        <v/>
      </c>
      <c r="WP93" s="33"/>
      <c r="WQ93" s="32"/>
      <c r="WR93" s="36" t="str">
        <f t="shared" si="1262"/>
        <v/>
      </c>
      <c r="WS93" s="33" t="str">
        <f t="shared" si="1263"/>
        <v/>
      </c>
      <c r="WU93" s="33" t="str">
        <f t="shared" si="1074"/>
        <v/>
      </c>
      <c r="WV93" s="33" t="str">
        <f t="shared" si="1075"/>
        <v/>
      </c>
      <c r="WW93" s="33" t="str">
        <f t="shared" si="1076"/>
        <v/>
      </c>
      <c r="WX93" s="33" t="str">
        <f t="shared" si="1077"/>
        <v/>
      </c>
      <c r="WY93" s="33" t="str">
        <f t="shared" si="1078"/>
        <v/>
      </c>
      <c r="WZ93" s="33" t="str">
        <f t="shared" si="1079"/>
        <v/>
      </c>
      <c r="XA93" s="33" t="str">
        <f t="shared" si="1080"/>
        <v/>
      </c>
      <c r="XB93" s="33" t="str">
        <f t="shared" si="1081"/>
        <v/>
      </c>
      <c r="XC93" s="33" t="str">
        <f t="shared" si="1082"/>
        <v/>
      </c>
    </row>
    <row r="94" spans="3:627" x14ac:dyDescent="0.35">
      <c r="C94" s="33" t="str">
        <f t="shared" si="1083"/>
        <v/>
      </c>
      <c r="E94" s="32" t="str">
        <f t="shared" si="1084"/>
        <v/>
      </c>
      <c r="F94" s="33" t="str">
        <f t="shared" si="1085"/>
        <v/>
      </c>
      <c r="G94" s="33" t="str">
        <f t="shared" si="1086"/>
        <v/>
      </c>
      <c r="J94" s="33" t="str">
        <f t="shared" si="1087"/>
        <v/>
      </c>
      <c r="K94" s="33" t="str">
        <f t="shared" si="1088"/>
        <v/>
      </c>
      <c r="L94" s="33" t="str">
        <f t="shared" si="1089"/>
        <v/>
      </c>
      <c r="N94" s="33" t="str">
        <f t="shared" si="1048"/>
        <v/>
      </c>
      <c r="O94" s="33" t="str">
        <f t="shared" si="1049"/>
        <v/>
      </c>
      <c r="Q94" s="33" t="str">
        <f t="shared" si="1090"/>
        <v/>
      </c>
      <c r="R94" s="33" t="str">
        <f t="shared" si="1091"/>
        <v/>
      </c>
      <c r="U94" s="33" t="str">
        <f t="shared" si="1092"/>
        <v/>
      </c>
      <c r="V94" s="33" t="str">
        <f t="shared" si="1093"/>
        <v/>
      </c>
      <c r="X94" s="32"/>
      <c r="Y94" s="33" t="str">
        <f>IF(ISBLANK(X94),"",VLOOKUP(X94,resource_type!A:C,3,FALSE))</f>
        <v/>
      </c>
      <c r="Z94" s="33" t="str">
        <f>IF(ISBLANK(X94),"",VLOOKUP(X94,resource_type!A:C,2,FALSE))</f>
        <v/>
      </c>
      <c r="AA94" s="33" t="str">
        <f t="shared" si="1094"/>
        <v/>
      </c>
      <c r="AB94" s="33" t="str">
        <f t="shared" si="1095"/>
        <v/>
      </c>
      <c r="AC94" s="32"/>
      <c r="AD94" s="33" t="str">
        <f>IF(ISBLANK(AC94),"",VLOOKUP(AC94,resource_type!A:C,3,FALSE))</f>
        <v/>
      </c>
      <c r="AE94" s="32"/>
      <c r="AF94" s="33" t="str">
        <f>IF(ISBLANK(AE94),"",VLOOKUP(AE94,resource_type!A:C,3,FALSE))</f>
        <v/>
      </c>
      <c r="AH94" s="32"/>
      <c r="AI94" s="33" t="str">
        <f t="shared" si="1096"/>
        <v/>
      </c>
      <c r="AJ94" s="32"/>
      <c r="AK94" s="33" t="str">
        <f t="shared" si="1097"/>
        <v/>
      </c>
      <c r="AL94" s="32"/>
      <c r="AM94" s="33" t="str">
        <f t="shared" si="1098"/>
        <v/>
      </c>
      <c r="AP94" s="36" t="str">
        <f t="shared" si="1299"/>
        <v/>
      </c>
      <c r="AQ94" s="36" t="str">
        <f t="shared" si="1300"/>
        <v/>
      </c>
      <c r="AT94" s="33" t="str">
        <f t="shared" si="1277"/>
        <v/>
      </c>
      <c r="AU94" s="33" t="str">
        <f t="shared" si="1099"/>
        <v/>
      </c>
      <c r="AV94" s="33" t="str">
        <f t="shared" si="1100"/>
        <v/>
      </c>
      <c r="AW94" s="32"/>
      <c r="AX94" s="33" t="str">
        <f>IF(ISBLANK(AW94),"",VLOOKUP(AW94,role!A:E,2,FALSE))</f>
        <v/>
      </c>
      <c r="AY94" s="33" t="str">
        <f>IF(ISBLANK(AW94),"",VLOOKUP(AW94,role!A:E,3,FALSE))</f>
        <v/>
      </c>
      <c r="AZ94" s="33" t="str">
        <f>IF(ISBLANK(AW94),"",VLOOKUP(AW94,role!A:E,4,FALSE))</f>
        <v/>
      </c>
      <c r="BA94" s="33" t="str">
        <f>IF(ISBLANK(AW94),"",VLOOKUP(AW94,role!A:E,5,FALSE))</f>
        <v/>
      </c>
      <c r="BL94" s="33" t="str">
        <f t="shared" si="1278"/>
        <v/>
      </c>
      <c r="BM94" s="33" t="str">
        <f t="shared" si="1279"/>
        <v/>
      </c>
      <c r="BN94" s="33" t="str">
        <f t="shared" si="1280"/>
        <v/>
      </c>
      <c r="BO94" s="32"/>
      <c r="BP94" s="33" t="str">
        <f>IF(ISBLANK(BO94),"",VLOOKUP(BO94,role!A:E,2,FALSE))</f>
        <v/>
      </c>
      <c r="BQ94" s="33" t="str">
        <f>IF(ISBLANK(BO94),"",VLOOKUP(BO94,role!A:E,3,FALSE))</f>
        <v/>
      </c>
      <c r="BR94" s="33" t="str">
        <f>IF(ISBLANK(BO94),"",VLOOKUP(BO94,role!A:E,4,FALSE))</f>
        <v/>
      </c>
      <c r="BS94" s="33" t="str">
        <f>IF(ISBLANK(BO94),"",VLOOKUP(BO94,role!A:E,5,FALSE))</f>
        <v/>
      </c>
      <c r="CD94" s="33" t="str">
        <f t="shared" si="1101"/>
        <v/>
      </c>
      <c r="CE94" s="33" t="str">
        <f t="shared" si="1102"/>
        <v/>
      </c>
      <c r="CF94" s="33" t="str">
        <f t="shared" si="1103"/>
        <v/>
      </c>
      <c r="CG94" s="32"/>
      <c r="CH94" s="33" t="str">
        <f>IF(ISBLANK(CG94),"",VLOOKUP(CG94,role!A:E,2,FALSE))</f>
        <v/>
      </c>
      <c r="CI94" s="33" t="str">
        <f>IF(ISBLANK(CG94),"",VLOOKUP(CG94,role!A:E,3,FALSE))</f>
        <v/>
      </c>
      <c r="CJ94" s="33" t="str">
        <f>IF(ISBLANK(CG94),"",VLOOKUP(CG94,role!A:E,4,FALSE))</f>
        <v/>
      </c>
      <c r="CK94" s="33" t="str">
        <f>IF(ISBLANK(CG94),"",VLOOKUP(CG94,role!A:E,5,FALSE))</f>
        <v/>
      </c>
      <c r="CR94" s="32"/>
      <c r="CS94" s="32"/>
      <c r="CT94" s="41"/>
      <c r="CU94" s="32"/>
      <c r="CV94" s="33" t="str">
        <f t="shared" si="1104"/>
        <v/>
      </c>
      <c r="CW94" s="33" t="str">
        <f t="shared" si="1105"/>
        <v/>
      </c>
      <c r="CX94" s="33" t="str">
        <f t="shared" si="1106"/>
        <v/>
      </c>
      <c r="CY94" s="32"/>
      <c r="CZ94" s="33" t="str">
        <f>IF(ISBLANK(CY94),"",VLOOKUP(CY94,role!A:E,2,FALSE))</f>
        <v/>
      </c>
      <c r="DA94" s="33" t="str">
        <f>IF(ISBLANK(CY94),"",VLOOKUP(CY94,role!A:E,3,FALSE))</f>
        <v/>
      </c>
      <c r="DB94" s="33" t="str">
        <f>IF(ISBLANK(CY94),"",VLOOKUP(CY94,role!A:E,4,FALSE))</f>
        <v/>
      </c>
      <c r="DC94" s="33" t="str">
        <f>IF(ISBLANK(CY94),"",VLOOKUP(CY94,role!A:E,5,FALSE))</f>
        <v/>
      </c>
      <c r="DJ94" s="32"/>
      <c r="DK94" s="32"/>
      <c r="DL94" s="41"/>
      <c r="DM94" s="32"/>
      <c r="DN94" s="33" t="str">
        <f t="shared" si="1107"/>
        <v/>
      </c>
      <c r="DO94" s="33" t="str">
        <f t="shared" si="1108"/>
        <v/>
      </c>
      <c r="DP94" s="33" t="str">
        <f t="shared" si="1109"/>
        <v/>
      </c>
      <c r="DQ94" s="32"/>
      <c r="DR94" s="33" t="str">
        <f>IF(ISBLANK(DQ94),"",VLOOKUP(DQ94,role!A:E,2,FALSE))</f>
        <v/>
      </c>
      <c r="DS94" s="33" t="str">
        <f>IF(ISBLANK(DQ94),"",VLOOKUP(DQ94,role!A:E,3,FALSE))</f>
        <v/>
      </c>
      <c r="DT94" s="33" t="str">
        <f>IF(ISBLANK(DQ94),"",VLOOKUP(DQ94,role!A:E,4,FALSE))</f>
        <v/>
      </c>
      <c r="DU94" s="33" t="str">
        <f>IF(ISBLANK(DQ94),"",VLOOKUP(DQ94,role!A:E,5,FALSE))</f>
        <v/>
      </c>
      <c r="EB94" s="32"/>
      <c r="EC94" s="32"/>
      <c r="ED94" s="34"/>
      <c r="EE94" s="32"/>
      <c r="EF94" s="32"/>
      <c r="EG94" s="33" t="str">
        <f t="shared" si="1110"/>
        <v/>
      </c>
      <c r="EH94" s="33" t="str">
        <f t="shared" si="1111"/>
        <v/>
      </c>
      <c r="EI94" s="33" t="str">
        <f t="shared" si="1112"/>
        <v/>
      </c>
      <c r="EJ94" s="32"/>
      <c r="EK94" s="33" t="str">
        <f>IF(ISBLANK(EJ94),"",VLOOKUP(EJ94,role!A:E,2,FALSE))</f>
        <v/>
      </c>
      <c r="EL94" s="33" t="str">
        <f>IF(ISBLANK(EJ94),"",VLOOKUP(EJ94,role!A:E,3,FALSE))</f>
        <v/>
      </c>
      <c r="EM94" s="33" t="str">
        <f>IF(ISBLANK(EJ94),"",VLOOKUP(EJ94,role!A:E,4,FALSE))</f>
        <v/>
      </c>
      <c r="EN94" s="33" t="str">
        <f>IF(ISBLANK(EJ94),"",VLOOKUP(EJ94,role!A:E,5,FALSE))</f>
        <v/>
      </c>
      <c r="EU94" s="32"/>
      <c r="EV94" s="32"/>
      <c r="EW94" s="41"/>
      <c r="EX94" s="32"/>
      <c r="EY94" s="33" t="str">
        <f t="shared" si="1113"/>
        <v/>
      </c>
      <c r="EZ94" s="33" t="str">
        <f t="shared" si="1114"/>
        <v/>
      </c>
      <c r="FA94" s="33" t="str">
        <f t="shared" si="1115"/>
        <v/>
      </c>
      <c r="FB94" s="32"/>
      <c r="FC94" s="33" t="str">
        <f>IF(ISBLANK(FB94),"",VLOOKUP(FB94,role!A:E,2,FALSE))</f>
        <v/>
      </c>
      <c r="FD94" s="33" t="str">
        <f>IF(ISBLANK(FB94),"",VLOOKUP(FB94,role!A:E,3,FALSE))</f>
        <v/>
      </c>
      <c r="FE94" s="33" t="str">
        <f>IF(ISBLANK(FB94),"",VLOOKUP(FB94,role!A:E,4,FALSE))</f>
        <v/>
      </c>
      <c r="FF94" s="33" t="str">
        <f>IF(ISBLANK(FB94),"",VLOOKUP(FB94,role!A:E,5,FALSE))</f>
        <v/>
      </c>
      <c r="FM94" s="32"/>
      <c r="FN94" s="32"/>
      <c r="FO94" s="41"/>
      <c r="FP94" s="32"/>
      <c r="FQ94" s="33" t="str">
        <f t="shared" si="1116"/>
        <v/>
      </c>
      <c r="FR94" s="33" t="str">
        <f t="shared" si="1117"/>
        <v/>
      </c>
      <c r="FS94" s="33" t="str">
        <f t="shared" si="1118"/>
        <v/>
      </c>
      <c r="FT94" s="32"/>
      <c r="FU94" s="33" t="str">
        <f>IF(ISBLANK(FT94),"",VLOOKUP(FT94,role!A:E,2,FALSE))</f>
        <v/>
      </c>
      <c r="FV94" s="33" t="str">
        <f>IF(ISBLANK(FT94),"",VLOOKUP(FT94,role!A:E,3,FALSE))</f>
        <v/>
      </c>
      <c r="FW94" s="33" t="str">
        <f>IF(ISBLANK(FT94),"",VLOOKUP(FT94,role!A:E,4,FALSE))</f>
        <v/>
      </c>
      <c r="FX94" s="33" t="str">
        <f>IF(ISBLANK(FT94),"",VLOOKUP(FT94,role!A:E,5,FALSE))</f>
        <v/>
      </c>
      <c r="GE94" s="32"/>
      <c r="GF94" s="32"/>
      <c r="GG94" s="41"/>
      <c r="GH94" s="32"/>
      <c r="GI94" s="33" t="str">
        <f t="shared" si="1119"/>
        <v/>
      </c>
      <c r="GJ94" s="33" t="str">
        <f t="shared" si="1120"/>
        <v/>
      </c>
      <c r="GK94" s="33" t="str">
        <f t="shared" si="1121"/>
        <v/>
      </c>
      <c r="GL94" s="32"/>
      <c r="GM94" s="33" t="str">
        <f>IF(ISBLANK(GL94),"",VLOOKUP(GL94,role!A:E,2,FALSE))</f>
        <v/>
      </c>
      <c r="GN94" s="33" t="str">
        <f>IF(ISBLANK(GL94),"",VLOOKUP(GL94,role!A:E,3,FALSE))</f>
        <v/>
      </c>
      <c r="GO94" s="33" t="str">
        <f>IF(ISBLANK(GL94),"",VLOOKUP(GL94,role!A:E,4,FALSE))</f>
        <v/>
      </c>
      <c r="GP94" s="33" t="str">
        <f>IF(ISBLANK(GL94),"",VLOOKUP(GL94,role!A:E,5,FALSE))</f>
        <v/>
      </c>
      <c r="GW94" s="32"/>
      <c r="GX94" s="32"/>
      <c r="GY94" s="41"/>
      <c r="GZ94" s="32"/>
      <c r="HA94" s="33" t="str">
        <f t="shared" si="1122"/>
        <v/>
      </c>
      <c r="HB94" s="33" t="str">
        <f t="shared" si="1123"/>
        <v/>
      </c>
      <c r="HC94" s="33" t="str">
        <f t="shared" si="1124"/>
        <v/>
      </c>
      <c r="HD94" s="32"/>
      <c r="HE94" s="33" t="str">
        <f>IF(ISBLANK(HD94),"",VLOOKUP(HD94,role!A:E,2,FALSE))</f>
        <v/>
      </c>
      <c r="HF94" s="33" t="str">
        <f>IF(ISBLANK(HD94),"",VLOOKUP(HD94,role!A:E,3,FALSE))</f>
        <v/>
      </c>
      <c r="HG94" s="33" t="str">
        <f>IF(ISBLANK(HD94),"",VLOOKUP(HD94,role!A:E,4,FALSE))</f>
        <v/>
      </c>
      <c r="HH94" s="33" t="str">
        <f>IF(ISBLANK(HD94),"",VLOOKUP(HD94,role!A:E,5,FALSE))</f>
        <v/>
      </c>
      <c r="HO94" s="32"/>
      <c r="HP94" s="32"/>
      <c r="HQ94" s="34"/>
      <c r="HR94" s="32"/>
      <c r="HS94" s="32"/>
      <c r="HT94" s="33" t="str">
        <f t="shared" si="1125"/>
        <v/>
      </c>
      <c r="HU94" s="33" t="str">
        <f t="shared" si="1126"/>
        <v/>
      </c>
      <c r="HV94" s="33" t="str">
        <f t="shared" si="1127"/>
        <v/>
      </c>
      <c r="HW94" s="32"/>
      <c r="HX94" s="33" t="str">
        <f>IF(ISBLANK(HW94),"",VLOOKUP(HW94,role!A:E,2,FALSE))</f>
        <v/>
      </c>
      <c r="HY94" s="33" t="str">
        <f>IF(ISBLANK(HW94),"",VLOOKUP(HW94,role!A:E,3,FALSE))</f>
        <v/>
      </c>
      <c r="HZ94" s="33" t="str">
        <f>IF(ISBLANK(HW94),"",VLOOKUP(HW94,role!A:E,4,FALSE))</f>
        <v/>
      </c>
      <c r="IA94" s="33" t="str">
        <f>IF(ISBLANK(HW94),"",VLOOKUP(HW94,role!A:E,5,FALSE))</f>
        <v/>
      </c>
      <c r="IH94" s="32"/>
      <c r="II94" s="32"/>
      <c r="IJ94" s="41"/>
      <c r="IK94" s="32"/>
      <c r="IL94" s="33" t="str">
        <f t="shared" si="1128"/>
        <v/>
      </c>
      <c r="IM94" s="33" t="str">
        <f t="shared" si="1129"/>
        <v/>
      </c>
      <c r="IN94" s="33" t="str">
        <f t="shared" si="1130"/>
        <v/>
      </c>
      <c r="IO94" s="32"/>
      <c r="IP94" s="33" t="str">
        <f>IF(ISBLANK(IO94),"",VLOOKUP(IO94,role!A:E,2,FALSE))</f>
        <v/>
      </c>
      <c r="IQ94" s="33" t="str">
        <f>IF(ISBLANK(IO94),"",VLOOKUP(IO94,role!A:E,3,FALSE))</f>
        <v/>
      </c>
      <c r="IR94" s="33" t="str">
        <f>IF(ISBLANK(IO94),"",VLOOKUP(IO94,role!A:E,4,FALSE))</f>
        <v/>
      </c>
      <c r="IS94" s="33" t="str">
        <f>IF(ISBLANK(IO94),"",VLOOKUP(IO94,role!A:E,5,FALSE))</f>
        <v/>
      </c>
      <c r="IZ94" s="32"/>
      <c r="JA94" s="32"/>
      <c r="JB94" s="41"/>
      <c r="JC94" s="32"/>
      <c r="JD94" s="33" t="str">
        <f t="shared" si="1131"/>
        <v/>
      </c>
      <c r="JE94" s="33" t="str">
        <f t="shared" si="1132"/>
        <v/>
      </c>
      <c r="JF94" s="33" t="str">
        <f t="shared" si="1133"/>
        <v/>
      </c>
      <c r="JG94" s="32"/>
      <c r="JH94" s="33" t="str">
        <f>IF(ISBLANK(JG94),"",VLOOKUP(JG94,role!A:E,2,FALSE))</f>
        <v/>
      </c>
      <c r="JI94" s="33" t="str">
        <f>IF(ISBLANK(JG94),"",VLOOKUP(JG94,role!A:E,3,FALSE))</f>
        <v/>
      </c>
      <c r="JJ94" s="33" t="str">
        <f>IF(ISBLANK(JG94),"",VLOOKUP(JG94,role!A:E,4,FALSE))</f>
        <v/>
      </c>
      <c r="JK94" s="33" t="str">
        <f>IF(ISBLANK(JG94),"",VLOOKUP(JG94,role!A:E,5,FALSE))</f>
        <v/>
      </c>
      <c r="JR94" s="32"/>
      <c r="JS94" s="32"/>
      <c r="JT94" s="41"/>
      <c r="JU94" s="32"/>
      <c r="JV94" s="33" t="str">
        <f t="shared" si="1134"/>
        <v/>
      </c>
      <c r="JW94" s="33" t="str">
        <f t="shared" si="1135"/>
        <v/>
      </c>
      <c r="JX94" s="33" t="str">
        <f t="shared" si="1136"/>
        <v/>
      </c>
      <c r="JY94" s="32"/>
      <c r="JZ94" s="33" t="str">
        <f>IF(ISBLANK(JY94),"",VLOOKUP(JY94,role!A:E,2,FALSE))</f>
        <v/>
      </c>
      <c r="KA94" s="33" t="str">
        <f>IF(ISBLANK(JY94),"",VLOOKUP(JY94,role!A:E,3,FALSE))</f>
        <v/>
      </c>
      <c r="KB94" s="33" t="str">
        <f>IF(ISBLANK(JY94),"",VLOOKUP(JY94,role!A:E,4,FALSE))</f>
        <v/>
      </c>
      <c r="KC94" s="33" t="str">
        <f>IF(ISBLANK(JY94),"",VLOOKUP(JY94,role!A:E,5,FALSE))</f>
        <v/>
      </c>
      <c r="KJ94" s="32"/>
      <c r="KK94" s="32"/>
      <c r="KL94" s="41"/>
      <c r="KM94" s="32"/>
      <c r="KN94" s="33" t="str">
        <f t="shared" si="1137"/>
        <v/>
      </c>
      <c r="KO94" s="33" t="str">
        <f t="shared" si="1138"/>
        <v/>
      </c>
      <c r="KP94" s="33" t="str">
        <f t="shared" si="1139"/>
        <v/>
      </c>
      <c r="KQ94" s="32"/>
      <c r="KR94" s="33" t="str">
        <f>IF(ISBLANK(KQ94),"",VLOOKUP(KQ94,role!A:E,2,FALSE))</f>
        <v/>
      </c>
      <c r="KS94" s="33" t="str">
        <f>IF(ISBLANK(KQ94),"",VLOOKUP(KQ94,role!A:E,3,FALSE))</f>
        <v/>
      </c>
      <c r="KT94" s="33" t="str">
        <f>IF(ISBLANK(KQ94),"",VLOOKUP(KQ94,role!A:E,4,FALSE))</f>
        <v/>
      </c>
      <c r="KU94" s="33" t="str">
        <f>IF(ISBLANK(KQ94),"",VLOOKUP(KQ94,role!A:E,5,FALSE))</f>
        <v/>
      </c>
      <c r="LB94" s="32"/>
      <c r="LC94" s="32"/>
      <c r="LD94" s="41"/>
      <c r="LE94" s="32"/>
      <c r="LF94" s="33" t="str">
        <f t="shared" si="1140"/>
        <v/>
      </c>
      <c r="LG94" s="33" t="str">
        <f t="shared" si="1141"/>
        <v/>
      </c>
      <c r="LH94" s="33" t="str">
        <f t="shared" si="1142"/>
        <v/>
      </c>
      <c r="LI94" s="32"/>
      <c r="LJ94" s="33" t="str">
        <f>IF(ISBLANK(LI94),"",VLOOKUP(LI94,role!A:E,2,FALSE))</f>
        <v/>
      </c>
      <c r="LK94" s="33" t="str">
        <f>IF(ISBLANK(LI94),"",VLOOKUP(LI94,role!A:E,3,FALSE))</f>
        <v/>
      </c>
      <c r="LL94" s="33" t="str">
        <f>IF(ISBLANK(LI94),"",VLOOKUP(LI94,role!A:E,4,FALSE))</f>
        <v/>
      </c>
      <c r="LM94" s="33" t="str">
        <f>IF(ISBLANK(LI94),"",VLOOKUP(LI94,role!A:E,5,FALSE))</f>
        <v/>
      </c>
      <c r="LT94" s="32"/>
      <c r="LU94" s="32"/>
      <c r="LV94" s="41"/>
      <c r="LW94" s="32"/>
      <c r="LX94" s="33" t="str">
        <f t="shared" si="1143"/>
        <v/>
      </c>
      <c r="LY94" s="33" t="str">
        <f t="shared" si="1144"/>
        <v/>
      </c>
      <c r="LZ94" s="33" t="str">
        <f t="shared" si="1145"/>
        <v/>
      </c>
      <c r="MA94" s="32"/>
      <c r="MB94" s="33" t="str">
        <f>IF(ISBLANK(MA94),"",VLOOKUP(MA94,role!A:E,2,FALSE))</f>
        <v/>
      </c>
      <c r="MC94" s="33" t="str">
        <f>IF(ISBLANK(MA94),"",VLOOKUP(MA94,role!A:E,3,FALSE))</f>
        <v/>
      </c>
      <c r="MD94" s="33" t="str">
        <f>IF(ISBLANK(MA94),"",VLOOKUP(MA94,role!A:E,4,FALSE))</f>
        <v/>
      </c>
      <c r="ME94" s="33" t="str">
        <f>IF(ISBLANK(MA94),"",VLOOKUP(MA94,role!A:E,5,FALSE))</f>
        <v/>
      </c>
      <c r="ML94" s="32"/>
      <c r="MM94" s="32"/>
      <c r="MN94" s="41"/>
      <c r="MO94" s="32"/>
      <c r="MP94" s="33" t="str">
        <f t="shared" si="1146"/>
        <v/>
      </c>
      <c r="MQ94" s="33" t="str">
        <f t="shared" si="1147"/>
        <v/>
      </c>
      <c r="MR94" s="33" t="str">
        <f t="shared" si="1148"/>
        <v/>
      </c>
      <c r="MS94" s="32"/>
      <c r="MT94" s="33" t="str">
        <f>IF(ISBLANK(MS94),"",VLOOKUP(MS94,role!A:E,2,FALSE))</f>
        <v/>
      </c>
      <c r="MU94" s="33" t="str">
        <f>IF(ISBLANK(MS94),"",VLOOKUP(MS94,role!A:E,3,FALSE))</f>
        <v/>
      </c>
      <c r="MV94" s="33" t="str">
        <f>IF(ISBLANK(MS94),"",VLOOKUP(MS94,role!A:E,4,FALSE))</f>
        <v/>
      </c>
      <c r="MW94" s="33" t="str">
        <f>IF(ISBLANK(MS94),"",VLOOKUP(MS94,role!A:E,5,FALSE))</f>
        <v/>
      </c>
      <c r="ND94" s="32"/>
      <c r="NE94" s="32"/>
      <c r="NF94" s="41"/>
      <c r="NG94" s="32"/>
      <c r="NH94" s="33" t="str">
        <f t="shared" si="1149"/>
        <v/>
      </c>
      <c r="NI94" s="33" t="str">
        <f t="shared" si="1150"/>
        <v/>
      </c>
      <c r="NJ94" s="33" t="str">
        <f t="shared" si="1151"/>
        <v/>
      </c>
      <c r="NK94" s="32"/>
      <c r="NL94" s="33" t="str">
        <f>IF(ISBLANK(NK94),"",VLOOKUP(NK94,role!A:E,2,FALSE))</f>
        <v/>
      </c>
      <c r="NM94" s="33" t="str">
        <f>IF(ISBLANK(NK94),"",VLOOKUP(NK94,role!A:E,3,FALSE))</f>
        <v/>
      </c>
      <c r="NN94" s="33" t="str">
        <f>IF(ISBLANK(NK94),"",VLOOKUP(NK94,role!A:E,4,FALSE))</f>
        <v/>
      </c>
      <c r="NO94" s="33" t="str">
        <f>IF(ISBLANK(NK94),"",VLOOKUP(NK94,role!A:E,5,FALSE))</f>
        <v/>
      </c>
      <c r="NV94" s="32"/>
      <c r="NW94" s="32"/>
      <c r="NX94" s="41"/>
      <c r="NY94" s="32"/>
      <c r="NZ94" s="33" t="str">
        <f t="shared" si="1152"/>
        <v/>
      </c>
      <c r="OA94" s="33" t="str">
        <f t="shared" si="1153"/>
        <v/>
      </c>
      <c r="OB94" s="33" t="str">
        <f t="shared" si="1154"/>
        <v/>
      </c>
      <c r="OC94" s="32"/>
      <c r="OD94" s="33" t="str">
        <f>IF(ISBLANK(OC94),"",VLOOKUP(OC94,role!A:E,2,FALSE))</f>
        <v/>
      </c>
      <c r="OE94" s="33" t="str">
        <f>IF(ISBLANK(OC94),"",VLOOKUP(OC94,role!A:E,3,FALSE))</f>
        <v/>
      </c>
      <c r="OF94" s="33" t="str">
        <f>IF(ISBLANK(OC94),"",VLOOKUP(OC94,role!A:E,4,FALSE))</f>
        <v/>
      </c>
      <c r="OG94" s="33" t="str">
        <f>IF(ISBLANK(OC94),"",VLOOKUP(OC94,role!A:E,5,FALSE))</f>
        <v/>
      </c>
      <c r="OR94" s="36" t="str">
        <f t="shared" si="1155"/>
        <v/>
      </c>
      <c r="OS94" s="33" t="str">
        <f t="shared" si="1156"/>
        <v/>
      </c>
      <c r="OT94" s="33" t="str">
        <f t="shared" si="1281"/>
        <v/>
      </c>
      <c r="OU94" s="33" t="str">
        <f t="shared" si="1282"/>
        <v/>
      </c>
      <c r="OV94" s="33" t="str">
        <f t="shared" si="1283"/>
        <v/>
      </c>
      <c r="OW94" s="33" t="str">
        <f t="shared" si="1284"/>
        <v/>
      </c>
      <c r="OY94" s="36" t="str">
        <f t="shared" si="1157"/>
        <v/>
      </c>
      <c r="OZ94" s="33" t="str">
        <f t="shared" si="1158"/>
        <v/>
      </c>
      <c r="PA94" s="33" t="str">
        <f t="shared" si="1159"/>
        <v/>
      </c>
      <c r="PB94" s="33" t="str">
        <f t="shared" si="1160"/>
        <v/>
      </c>
      <c r="PC94" s="33" t="str">
        <f t="shared" si="1161"/>
        <v/>
      </c>
      <c r="PD94" s="33" t="str">
        <f t="shared" si="1162"/>
        <v/>
      </c>
      <c r="PF94" s="36" t="str">
        <f t="shared" si="1163"/>
        <v/>
      </c>
      <c r="PG94" s="33" t="str">
        <f t="shared" si="1164"/>
        <v/>
      </c>
      <c r="PH94" s="33" t="str">
        <f t="shared" si="1165"/>
        <v/>
      </c>
      <c r="PI94" s="33" t="str">
        <f t="shared" si="1166"/>
        <v/>
      </c>
      <c r="PJ94" s="33" t="str">
        <f t="shared" si="1167"/>
        <v/>
      </c>
      <c r="PK94" s="33" t="str">
        <f t="shared" si="1168"/>
        <v/>
      </c>
      <c r="PM94" s="36" t="str">
        <f t="shared" si="1169"/>
        <v/>
      </c>
      <c r="PN94" s="33" t="str">
        <f t="shared" si="1170"/>
        <v/>
      </c>
      <c r="PO94" s="33" t="str">
        <f t="shared" si="1171"/>
        <v/>
      </c>
      <c r="PP94" s="33" t="str">
        <f t="shared" si="1172"/>
        <v/>
      </c>
      <c r="PQ94" s="33" t="str">
        <f t="shared" si="1173"/>
        <v/>
      </c>
      <c r="PR94" s="33" t="str">
        <f t="shared" si="1174"/>
        <v/>
      </c>
      <c r="PT94" s="36" t="str">
        <f t="shared" si="1175"/>
        <v/>
      </c>
      <c r="PU94" s="33" t="str">
        <f t="shared" si="1176"/>
        <v/>
      </c>
      <c r="PV94" s="33" t="str">
        <f t="shared" si="1177"/>
        <v/>
      </c>
      <c r="PW94" s="33" t="str">
        <f t="shared" si="1178"/>
        <v/>
      </c>
      <c r="PX94" s="33" t="str">
        <f t="shared" si="1179"/>
        <v/>
      </c>
      <c r="PY94" s="33" t="str">
        <f t="shared" si="1180"/>
        <v/>
      </c>
      <c r="QB94" s="36" t="str">
        <f t="shared" si="1181"/>
        <v/>
      </c>
      <c r="QC94" s="33" t="str">
        <f t="shared" si="1182"/>
        <v/>
      </c>
      <c r="QD94" s="33" t="str">
        <f t="shared" si="1183"/>
        <v/>
      </c>
      <c r="QE94" s="33" t="str">
        <f t="shared" si="1184"/>
        <v/>
      </c>
      <c r="QF94" s="33" t="str">
        <f t="shared" si="1185"/>
        <v/>
      </c>
      <c r="QG94" s="33" t="str">
        <f t="shared" si="1186"/>
        <v/>
      </c>
      <c r="QI94" s="36" t="str">
        <f t="shared" si="1187"/>
        <v/>
      </c>
      <c r="QJ94" s="33" t="str">
        <f t="shared" si="1188"/>
        <v/>
      </c>
      <c r="QK94" s="33" t="str">
        <f t="shared" si="1189"/>
        <v/>
      </c>
      <c r="QL94" s="33" t="str">
        <f t="shared" si="1190"/>
        <v/>
      </c>
      <c r="QM94" s="33" t="str">
        <f t="shared" si="1191"/>
        <v/>
      </c>
      <c r="QN94" s="33" t="str">
        <f t="shared" si="1192"/>
        <v/>
      </c>
      <c r="QP94" s="36" t="str">
        <f t="shared" si="1193"/>
        <v/>
      </c>
      <c r="QQ94" s="33" t="str">
        <f t="shared" si="1194"/>
        <v/>
      </c>
      <c r="QR94" s="33" t="str">
        <f t="shared" si="1195"/>
        <v/>
      </c>
      <c r="QS94" s="33" t="str">
        <f t="shared" si="1196"/>
        <v/>
      </c>
      <c r="QT94" s="33" t="str">
        <f t="shared" si="1197"/>
        <v/>
      </c>
      <c r="QU94" s="33" t="str">
        <f t="shared" si="1198"/>
        <v/>
      </c>
      <c r="QW94" s="36" t="str">
        <f t="shared" si="1199"/>
        <v/>
      </c>
      <c r="QX94" s="33" t="str">
        <f t="shared" si="1200"/>
        <v/>
      </c>
      <c r="QY94" s="33" t="str">
        <f t="shared" si="1201"/>
        <v/>
      </c>
      <c r="QZ94" s="33" t="str">
        <f t="shared" si="1202"/>
        <v/>
      </c>
      <c r="RA94" s="33" t="str">
        <f t="shared" si="1203"/>
        <v/>
      </c>
      <c r="RB94" s="33" t="str">
        <f t="shared" si="1204"/>
        <v/>
      </c>
      <c r="RD94" s="36" t="str">
        <f t="shared" si="1205"/>
        <v/>
      </c>
      <c r="RE94" s="33" t="str">
        <f t="shared" si="1206"/>
        <v/>
      </c>
      <c r="RF94" s="33" t="str">
        <f t="shared" si="1207"/>
        <v/>
      </c>
      <c r="RG94" s="33" t="str">
        <f t="shared" si="1208"/>
        <v/>
      </c>
      <c r="RH94" s="33" t="str">
        <f t="shared" si="1209"/>
        <v/>
      </c>
      <c r="RI94" s="33" t="str">
        <f t="shared" si="1210"/>
        <v/>
      </c>
      <c r="RM94" s="33" t="str">
        <f t="shared" si="1211"/>
        <v/>
      </c>
      <c r="RO94" s="33" t="str">
        <f t="shared" si="1212"/>
        <v/>
      </c>
      <c r="RQ94" s="33" t="str">
        <f t="shared" si="1213"/>
        <v/>
      </c>
      <c r="RS94" s="33" t="str">
        <f t="shared" si="1213"/>
        <v/>
      </c>
      <c r="RU94" s="33" t="str">
        <f t="shared" ref="RU94" si="1588">IF(ISBLANK(RT94),"","topic")</f>
        <v/>
      </c>
      <c r="RW94" s="33" t="str">
        <f t="shared" ref="RW94" si="1589">IF(ISBLANK(RV94),"","topic")</f>
        <v/>
      </c>
      <c r="RY94" s="33" t="str">
        <f t="shared" ref="RY94" si="1590">IF(ISBLANK(RX94),"","topic")</f>
        <v/>
      </c>
      <c r="SA94" s="33" t="str">
        <f t="shared" ref="SA94" si="1591">IF(ISBLANK(RZ94),"","topic")</f>
        <v/>
      </c>
      <c r="SC94" s="33" t="str">
        <f t="shared" ref="SC94" si="1592">IF(ISBLANK(SB94),"","topic")</f>
        <v/>
      </c>
      <c r="SE94" s="33" t="str">
        <f t="shared" ref="SE94" si="1593">IF(ISBLANK(SD94),"","topic")</f>
        <v/>
      </c>
      <c r="SG94" s="33" t="str">
        <f t="shared" ref="SG94" si="1594">IF(ISBLANK(SF94),"","topic")</f>
        <v/>
      </c>
      <c r="SJ94" s="33" t="str">
        <f t="shared" si="1221"/>
        <v/>
      </c>
      <c r="SL94" s="33" t="str">
        <f t="shared" si="1222"/>
        <v/>
      </c>
      <c r="SN94" s="33" t="str">
        <f t="shared" si="1223"/>
        <v/>
      </c>
      <c r="SP94" s="33" t="str">
        <f t="shared" si="1224"/>
        <v/>
      </c>
      <c r="SR94" s="33" t="str">
        <f t="shared" si="1225"/>
        <v/>
      </c>
      <c r="SU94" s="33" t="str">
        <f t="shared" si="1226"/>
        <v/>
      </c>
      <c r="SW94" s="33" t="str">
        <f t="shared" si="1226"/>
        <v/>
      </c>
      <c r="SY94" s="33" t="str">
        <f t="shared" si="1226"/>
        <v/>
      </c>
      <c r="TA94" s="33" t="str">
        <f t="shared" si="1226"/>
        <v/>
      </c>
      <c r="TC94" s="33" t="str">
        <f t="shared" si="1226"/>
        <v/>
      </c>
      <c r="TF94" s="33" t="str">
        <f t="shared" si="1227"/>
        <v/>
      </c>
      <c r="TH94" s="33" t="str">
        <f t="shared" si="1227"/>
        <v/>
      </c>
      <c r="TJ94" s="33" t="str">
        <f t="shared" ref="TJ94" si="1595">IF(ISBLANK(TI94),"","geographic")</f>
        <v/>
      </c>
      <c r="TL94" s="33" t="str">
        <f t="shared" ref="TL94" si="1596">IF(ISBLANK(TK94),"","geographic")</f>
        <v/>
      </c>
      <c r="TN94" s="33" t="str">
        <f t="shared" ref="TN94" si="1597">IF(ISBLANK(TM94),"","geographic")</f>
        <v/>
      </c>
      <c r="TQ94" s="33" t="str">
        <f t="shared" si="1231"/>
        <v/>
      </c>
      <c r="TS94" s="33" t="str">
        <f t="shared" si="1231"/>
        <v/>
      </c>
      <c r="TU94" s="33" t="str">
        <f t="shared" ref="TU94" si="1598">IF(ISBLANK(TT94),"","temporal")</f>
        <v/>
      </c>
      <c r="TW94" s="33" t="str">
        <f t="shared" ref="TW94" si="1599">IF(ISBLANK(TV94),"","temporal")</f>
        <v/>
      </c>
      <c r="TY94" s="33" t="str">
        <f t="shared" ref="TY94" si="1600">IF(ISBLANK(TX94),"","temporal")</f>
        <v/>
      </c>
      <c r="UA94" s="32"/>
      <c r="UB94" s="33" t="str">
        <f t="shared" si="1235"/>
        <v/>
      </c>
      <c r="UC94" s="33" t="str">
        <f t="shared" si="1236"/>
        <v/>
      </c>
      <c r="UD94" s="32"/>
      <c r="UE94" s="33" t="str">
        <f t="shared" si="1237"/>
        <v/>
      </c>
      <c r="UF94" s="33" t="str">
        <f t="shared" si="1314"/>
        <v/>
      </c>
      <c r="UG94" s="32"/>
      <c r="UH94" s="33" t="str">
        <f t="shared" si="1238"/>
        <v/>
      </c>
      <c r="UI94" s="33" t="str">
        <f t="shared" si="1239"/>
        <v/>
      </c>
      <c r="UJ94" s="32"/>
      <c r="UK94" s="33" t="str">
        <f t="shared" si="1240"/>
        <v/>
      </c>
      <c r="UL94" s="33" t="str">
        <f t="shared" si="1241"/>
        <v/>
      </c>
      <c r="UM94" s="32"/>
      <c r="UN94" s="33" t="str">
        <f t="shared" si="1242"/>
        <v/>
      </c>
      <c r="UO94" s="33" t="str">
        <f t="shared" si="1243"/>
        <v/>
      </c>
      <c r="UR94" s="36" t="str">
        <f t="shared" si="1244"/>
        <v/>
      </c>
      <c r="US94" s="36" t="str">
        <f t="shared" si="1064"/>
        <v/>
      </c>
      <c r="UU94" s="36" t="str">
        <f t="shared" si="1245"/>
        <v/>
      </c>
      <c r="UV94" s="36" t="str">
        <f t="shared" si="1065"/>
        <v/>
      </c>
      <c r="UX94" s="36" t="str">
        <f t="shared" si="1246"/>
        <v/>
      </c>
      <c r="UY94" s="36" t="str">
        <f t="shared" si="1066"/>
        <v/>
      </c>
      <c r="VA94" s="36" t="str">
        <f t="shared" si="1247"/>
        <v/>
      </c>
      <c r="VB94" s="36" t="str">
        <f t="shared" si="1067"/>
        <v/>
      </c>
      <c r="VD94" s="36" t="str">
        <f t="shared" si="1248"/>
        <v/>
      </c>
      <c r="VE94" s="36" t="str">
        <f t="shared" si="1068"/>
        <v/>
      </c>
      <c r="VH94" s="36" t="str">
        <f t="shared" si="1249"/>
        <v/>
      </c>
      <c r="VI94" s="36" t="str">
        <f t="shared" si="1069"/>
        <v/>
      </c>
      <c r="VK94" s="36" t="str">
        <f t="shared" si="1250"/>
        <v/>
      </c>
      <c r="VL94" s="36" t="str">
        <f t="shared" si="1070"/>
        <v/>
      </c>
      <c r="VN94" s="36" t="str">
        <f t="shared" si="1251"/>
        <v/>
      </c>
      <c r="VO94" s="36" t="str">
        <f t="shared" si="1071"/>
        <v/>
      </c>
      <c r="VQ94" s="36" t="str">
        <f t="shared" si="1252"/>
        <v/>
      </c>
      <c r="VR94" s="36" t="str">
        <f t="shared" si="1072"/>
        <v/>
      </c>
      <c r="VT94" s="36" t="str">
        <f t="shared" si="1253"/>
        <v/>
      </c>
      <c r="VU94" s="36" t="str">
        <f t="shared" si="1073"/>
        <v/>
      </c>
      <c r="VY94" s="33" t="str">
        <f t="shared" si="1298"/>
        <v/>
      </c>
      <c r="WB94" s="36" t="str">
        <f t="shared" si="1254"/>
        <v/>
      </c>
      <c r="WC94" s="33" t="str">
        <f t="shared" si="1255"/>
        <v/>
      </c>
      <c r="WD94" s="32"/>
      <c r="WE94" s="32"/>
      <c r="WF94" s="36" t="str">
        <f t="shared" si="1256"/>
        <v/>
      </c>
      <c r="WG94" s="33" t="str">
        <f t="shared" si="1257"/>
        <v/>
      </c>
      <c r="WH94" s="32"/>
      <c r="WI94" s="32"/>
      <c r="WJ94" s="36" t="str">
        <f t="shared" si="1258"/>
        <v/>
      </c>
      <c r="WK94" s="33" t="str">
        <f t="shared" si="1259"/>
        <v/>
      </c>
      <c r="WL94" s="32"/>
      <c r="WM94" s="32"/>
      <c r="WN94" s="36" t="str">
        <f t="shared" si="1260"/>
        <v/>
      </c>
      <c r="WO94" s="33" t="str">
        <f t="shared" si="1261"/>
        <v/>
      </c>
      <c r="WP94" s="33"/>
      <c r="WQ94" s="32"/>
      <c r="WR94" s="36" t="str">
        <f t="shared" si="1262"/>
        <v/>
      </c>
      <c r="WS94" s="33" t="str">
        <f t="shared" si="1263"/>
        <v/>
      </c>
      <c r="WU94" s="33" t="str">
        <f t="shared" si="1074"/>
        <v/>
      </c>
      <c r="WV94" s="33" t="str">
        <f t="shared" si="1075"/>
        <v/>
      </c>
      <c r="WW94" s="33" t="str">
        <f t="shared" si="1076"/>
        <v/>
      </c>
      <c r="WX94" s="33" t="str">
        <f t="shared" si="1077"/>
        <v/>
      </c>
      <c r="WY94" s="33" t="str">
        <f t="shared" si="1078"/>
        <v/>
      </c>
      <c r="WZ94" s="33" t="str">
        <f t="shared" si="1079"/>
        <v/>
      </c>
      <c r="XA94" s="33" t="str">
        <f t="shared" si="1080"/>
        <v/>
      </c>
      <c r="XB94" s="33" t="str">
        <f t="shared" si="1081"/>
        <v/>
      </c>
      <c r="XC94" s="33" t="str">
        <f t="shared" si="1082"/>
        <v/>
      </c>
    </row>
    <row r="95" spans="3:627" x14ac:dyDescent="0.35">
      <c r="C95" s="33" t="str">
        <f t="shared" si="1083"/>
        <v/>
      </c>
      <c r="E95" s="32" t="str">
        <f t="shared" si="1084"/>
        <v/>
      </c>
      <c r="F95" s="33" t="str">
        <f t="shared" si="1085"/>
        <v/>
      </c>
      <c r="G95" s="33" t="str">
        <f t="shared" si="1086"/>
        <v/>
      </c>
      <c r="J95" s="33" t="str">
        <f t="shared" si="1087"/>
        <v/>
      </c>
      <c r="K95" s="33" t="str">
        <f t="shared" si="1088"/>
        <v/>
      </c>
      <c r="L95" s="33" t="str">
        <f t="shared" si="1089"/>
        <v/>
      </c>
      <c r="N95" s="33" t="str">
        <f t="shared" si="1048"/>
        <v/>
      </c>
      <c r="O95" s="33" t="str">
        <f t="shared" si="1049"/>
        <v/>
      </c>
      <c r="Q95" s="33" t="str">
        <f t="shared" si="1090"/>
        <v/>
      </c>
      <c r="R95" s="33" t="str">
        <f t="shared" si="1091"/>
        <v/>
      </c>
      <c r="U95" s="33" t="str">
        <f t="shared" si="1092"/>
        <v/>
      </c>
      <c r="V95" s="33" t="str">
        <f t="shared" si="1093"/>
        <v/>
      </c>
      <c r="X95" s="32"/>
      <c r="Y95" s="33" t="str">
        <f>IF(ISBLANK(X95),"",VLOOKUP(X95,resource_type!A:C,3,FALSE))</f>
        <v/>
      </c>
      <c r="Z95" s="33" t="str">
        <f>IF(ISBLANK(X95),"",VLOOKUP(X95,resource_type!A:C,2,FALSE))</f>
        <v/>
      </c>
      <c r="AA95" s="33" t="str">
        <f t="shared" si="1094"/>
        <v/>
      </c>
      <c r="AB95" s="33" t="str">
        <f t="shared" si="1095"/>
        <v/>
      </c>
      <c r="AC95" s="32"/>
      <c r="AD95" s="33" t="str">
        <f>IF(ISBLANK(AC95),"",VLOOKUP(AC95,resource_type!A:C,3,FALSE))</f>
        <v/>
      </c>
      <c r="AE95" s="32"/>
      <c r="AF95" s="33" t="str">
        <f>IF(ISBLANK(AE95),"",VLOOKUP(AE95,resource_type!A:C,3,FALSE))</f>
        <v/>
      </c>
      <c r="AH95" s="32"/>
      <c r="AI95" s="33" t="str">
        <f t="shared" si="1096"/>
        <v/>
      </c>
      <c r="AJ95" s="32"/>
      <c r="AK95" s="33" t="str">
        <f t="shared" si="1097"/>
        <v/>
      </c>
      <c r="AL95" s="32"/>
      <c r="AM95" s="33" t="str">
        <f t="shared" si="1098"/>
        <v/>
      </c>
      <c r="AP95" s="36" t="str">
        <f t="shared" si="1299"/>
        <v/>
      </c>
      <c r="AQ95" s="36" t="str">
        <f t="shared" si="1300"/>
        <v/>
      </c>
      <c r="AT95" s="33" t="str">
        <f t="shared" si="1277"/>
        <v/>
      </c>
      <c r="AU95" s="33" t="str">
        <f t="shared" si="1099"/>
        <v/>
      </c>
      <c r="AV95" s="33" t="str">
        <f t="shared" si="1100"/>
        <v/>
      </c>
      <c r="AW95" s="32"/>
      <c r="AX95" s="33" t="str">
        <f>IF(ISBLANK(AW95),"",VLOOKUP(AW95,role!A:E,2,FALSE))</f>
        <v/>
      </c>
      <c r="AY95" s="33" t="str">
        <f>IF(ISBLANK(AW95),"",VLOOKUP(AW95,role!A:E,3,FALSE))</f>
        <v/>
      </c>
      <c r="AZ95" s="33" t="str">
        <f>IF(ISBLANK(AW95),"",VLOOKUP(AW95,role!A:E,4,FALSE))</f>
        <v/>
      </c>
      <c r="BA95" s="33" t="str">
        <f>IF(ISBLANK(AW95),"",VLOOKUP(AW95,role!A:E,5,FALSE))</f>
        <v/>
      </c>
      <c r="BL95" s="33" t="str">
        <f t="shared" si="1278"/>
        <v/>
      </c>
      <c r="BM95" s="33" t="str">
        <f t="shared" si="1279"/>
        <v/>
      </c>
      <c r="BN95" s="33" t="str">
        <f t="shared" si="1280"/>
        <v/>
      </c>
      <c r="BO95" s="32"/>
      <c r="BP95" s="33" t="str">
        <f>IF(ISBLANK(BO95),"",VLOOKUP(BO95,role!A:E,2,FALSE))</f>
        <v/>
      </c>
      <c r="BQ95" s="33" t="str">
        <f>IF(ISBLANK(BO95),"",VLOOKUP(BO95,role!A:E,3,FALSE))</f>
        <v/>
      </c>
      <c r="BR95" s="33" t="str">
        <f>IF(ISBLANK(BO95),"",VLOOKUP(BO95,role!A:E,4,FALSE))</f>
        <v/>
      </c>
      <c r="BS95" s="33" t="str">
        <f>IF(ISBLANK(BO95),"",VLOOKUP(BO95,role!A:E,5,FALSE))</f>
        <v/>
      </c>
      <c r="CD95" s="33" t="str">
        <f t="shared" si="1101"/>
        <v/>
      </c>
      <c r="CE95" s="33" t="str">
        <f t="shared" si="1102"/>
        <v/>
      </c>
      <c r="CF95" s="33" t="str">
        <f t="shared" si="1103"/>
        <v/>
      </c>
      <c r="CG95" s="32"/>
      <c r="CH95" s="33" t="str">
        <f>IF(ISBLANK(CG95),"",VLOOKUP(CG95,role!A:E,2,FALSE))</f>
        <v/>
      </c>
      <c r="CI95" s="33" t="str">
        <f>IF(ISBLANK(CG95),"",VLOOKUP(CG95,role!A:E,3,FALSE))</f>
        <v/>
      </c>
      <c r="CJ95" s="33" t="str">
        <f>IF(ISBLANK(CG95),"",VLOOKUP(CG95,role!A:E,4,FALSE))</f>
        <v/>
      </c>
      <c r="CK95" s="33" t="str">
        <f>IF(ISBLANK(CG95),"",VLOOKUP(CG95,role!A:E,5,FALSE))</f>
        <v/>
      </c>
      <c r="CR95" s="32"/>
      <c r="CS95" s="32"/>
      <c r="CT95" s="41"/>
      <c r="CU95" s="32"/>
      <c r="CV95" s="33" t="str">
        <f t="shared" si="1104"/>
        <v/>
      </c>
      <c r="CW95" s="33" t="str">
        <f t="shared" si="1105"/>
        <v/>
      </c>
      <c r="CX95" s="33" t="str">
        <f t="shared" si="1106"/>
        <v/>
      </c>
      <c r="CY95" s="32"/>
      <c r="CZ95" s="33" t="str">
        <f>IF(ISBLANK(CY95),"",VLOOKUP(CY95,role!A:E,2,FALSE))</f>
        <v/>
      </c>
      <c r="DA95" s="33" t="str">
        <f>IF(ISBLANK(CY95),"",VLOOKUP(CY95,role!A:E,3,FALSE))</f>
        <v/>
      </c>
      <c r="DB95" s="33" t="str">
        <f>IF(ISBLANK(CY95),"",VLOOKUP(CY95,role!A:E,4,FALSE))</f>
        <v/>
      </c>
      <c r="DC95" s="33" t="str">
        <f>IF(ISBLANK(CY95),"",VLOOKUP(CY95,role!A:E,5,FALSE))</f>
        <v/>
      </c>
      <c r="DJ95" s="32"/>
      <c r="DK95" s="32"/>
      <c r="DL95" s="41"/>
      <c r="DM95" s="32"/>
      <c r="DN95" s="33" t="str">
        <f t="shared" si="1107"/>
        <v/>
      </c>
      <c r="DO95" s="33" t="str">
        <f t="shared" si="1108"/>
        <v/>
      </c>
      <c r="DP95" s="33" t="str">
        <f t="shared" si="1109"/>
        <v/>
      </c>
      <c r="DQ95" s="32"/>
      <c r="DR95" s="33" t="str">
        <f>IF(ISBLANK(DQ95),"",VLOOKUP(DQ95,role!A:E,2,FALSE))</f>
        <v/>
      </c>
      <c r="DS95" s="33" t="str">
        <f>IF(ISBLANK(DQ95),"",VLOOKUP(DQ95,role!A:E,3,FALSE))</f>
        <v/>
      </c>
      <c r="DT95" s="33" t="str">
        <f>IF(ISBLANK(DQ95),"",VLOOKUP(DQ95,role!A:E,4,FALSE))</f>
        <v/>
      </c>
      <c r="DU95" s="33" t="str">
        <f>IF(ISBLANK(DQ95),"",VLOOKUP(DQ95,role!A:E,5,FALSE))</f>
        <v/>
      </c>
      <c r="EB95" s="32"/>
      <c r="EC95" s="32"/>
      <c r="ED95" s="34"/>
      <c r="EE95" s="32"/>
      <c r="EF95" s="32"/>
      <c r="EG95" s="33" t="str">
        <f t="shared" si="1110"/>
        <v/>
      </c>
      <c r="EH95" s="33" t="str">
        <f t="shared" si="1111"/>
        <v/>
      </c>
      <c r="EI95" s="33" t="str">
        <f t="shared" si="1112"/>
        <v/>
      </c>
      <c r="EJ95" s="32"/>
      <c r="EK95" s="33" t="str">
        <f>IF(ISBLANK(EJ95),"",VLOOKUP(EJ95,role!A:E,2,FALSE))</f>
        <v/>
      </c>
      <c r="EL95" s="33" t="str">
        <f>IF(ISBLANK(EJ95),"",VLOOKUP(EJ95,role!A:E,3,FALSE))</f>
        <v/>
      </c>
      <c r="EM95" s="33" t="str">
        <f>IF(ISBLANK(EJ95),"",VLOOKUP(EJ95,role!A:E,4,FALSE))</f>
        <v/>
      </c>
      <c r="EN95" s="33" t="str">
        <f>IF(ISBLANK(EJ95),"",VLOOKUP(EJ95,role!A:E,5,FALSE))</f>
        <v/>
      </c>
      <c r="EU95" s="32"/>
      <c r="EV95" s="32"/>
      <c r="EW95" s="41"/>
      <c r="EX95" s="32"/>
      <c r="EY95" s="33" t="str">
        <f t="shared" si="1113"/>
        <v/>
      </c>
      <c r="EZ95" s="33" t="str">
        <f t="shared" si="1114"/>
        <v/>
      </c>
      <c r="FA95" s="33" t="str">
        <f t="shared" si="1115"/>
        <v/>
      </c>
      <c r="FB95" s="32"/>
      <c r="FC95" s="33" t="str">
        <f>IF(ISBLANK(FB95),"",VLOOKUP(FB95,role!A:E,2,FALSE))</f>
        <v/>
      </c>
      <c r="FD95" s="33" t="str">
        <f>IF(ISBLANK(FB95),"",VLOOKUP(FB95,role!A:E,3,FALSE))</f>
        <v/>
      </c>
      <c r="FE95" s="33" t="str">
        <f>IF(ISBLANK(FB95),"",VLOOKUP(FB95,role!A:E,4,FALSE))</f>
        <v/>
      </c>
      <c r="FF95" s="33" t="str">
        <f>IF(ISBLANK(FB95),"",VLOOKUP(FB95,role!A:E,5,FALSE))</f>
        <v/>
      </c>
      <c r="FM95" s="32"/>
      <c r="FN95" s="32"/>
      <c r="FO95" s="41"/>
      <c r="FP95" s="32"/>
      <c r="FQ95" s="33" t="str">
        <f t="shared" si="1116"/>
        <v/>
      </c>
      <c r="FR95" s="33" t="str">
        <f t="shared" si="1117"/>
        <v/>
      </c>
      <c r="FS95" s="33" t="str">
        <f t="shared" si="1118"/>
        <v/>
      </c>
      <c r="FT95" s="32"/>
      <c r="FU95" s="33" t="str">
        <f>IF(ISBLANK(FT95),"",VLOOKUP(FT95,role!A:E,2,FALSE))</f>
        <v/>
      </c>
      <c r="FV95" s="33" t="str">
        <f>IF(ISBLANK(FT95),"",VLOOKUP(FT95,role!A:E,3,FALSE))</f>
        <v/>
      </c>
      <c r="FW95" s="33" t="str">
        <f>IF(ISBLANK(FT95),"",VLOOKUP(FT95,role!A:E,4,FALSE))</f>
        <v/>
      </c>
      <c r="FX95" s="33" t="str">
        <f>IF(ISBLANK(FT95),"",VLOOKUP(FT95,role!A:E,5,FALSE))</f>
        <v/>
      </c>
      <c r="GE95" s="32"/>
      <c r="GF95" s="32"/>
      <c r="GG95" s="41"/>
      <c r="GH95" s="32"/>
      <c r="GI95" s="33" t="str">
        <f t="shared" si="1119"/>
        <v/>
      </c>
      <c r="GJ95" s="33" t="str">
        <f t="shared" si="1120"/>
        <v/>
      </c>
      <c r="GK95" s="33" t="str">
        <f t="shared" si="1121"/>
        <v/>
      </c>
      <c r="GL95" s="32"/>
      <c r="GM95" s="33" t="str">
        <f>IF(ISBLANK(GL95),"",VLOOKUP(GL95,role!A:E,2,FALSE))</f>
        <v/>
      </c>
      <c r="GN95" s="33" t="str">
        <f>IF(ISBLANK(GL95),"",VLOOKUP(GL95,role!A:E,3,FALSE))</f>
        <v/>
      </c>
      <c r="GO95" s="33" t="str">
        <f>IF(ISBLANK(GL95),"",VLOOKUP(GL95,role!A:E,4,FALSE))</f>
        <v/>
      </c>
      <c r="GP95" s="33" t="str">
        <f>IF(ISBLANK(GL95),"",VLOOKUP(GL95,role!A:E,5,FALSE))</f>
        <v/>
      </c>
      <c r="GW95" s="32"/>
      <c r="GX95" s="32"/>
      <c r="GY95" s="41"/>
      <c r="GZ95" s="32"/>
      <c r="HA95" s="33" t="str">
        <f t="shared" si="1122"/>
        <v/>
      </c>
      <c r="HB95" s="33" t="str">
        <f t="shared" si="1123"/>
        <v/>
      </c>
      <c r="HC95" s="33" t="str">
        <f t="shared" si="1124"/>
        <v/>
      </c>
      <c r="HD95" s="32"/>
      <c r="HE95" s="33" t="str">
        <f>IF(ISBLANK(HD95),"",VLOOKUP(HD95,role!A:E,2,FALSE))</f>
        <v/>
      </c>
      <c r="HF95" s="33" t="str">
        <f>IF(ISBLANK(HD95),"",VLOOKUP(HD95,role!A:E,3,FALSE))</f>
        <v/>
      </c>
      <c r="HG95" s="33" t="str">
        <f>IF(ISBLANK(HD95),"",VLOOKUP(HD95,role!A:E,4,FALSE))</f>
        <v/>
      </c>
      <c r="HH95" s="33" t="str">
        <f>IF(ISBLANK(HD95),"",VLOOKUP(HD95,role!A:E,5,FALSE))</f>
        <v/>
      </c>
      <c r="HO95" s="32"/>
      <c r="HP95" s="32"/>
      <c r="HQ95" s="34"/>
      <c r="HR95" s="32"/>
      <c r="HS95" s="32"/>
      <c r="HT95" s="33" t="str">
        <f t="shared" si="1125"/>
        <v/>
      </c>
      <c r="HU95" s="33" t="str">
        <f t="shared" si="1126"/>
        <v/>
      </c>
      <c r="HV95" s="33" t="str">
        <f t="shared" si="1127"/>
        <v/>
      </c>
      <c r="HW95" s="32"/>
      <c r="HX95" s="33" t="str">
        <f>IF(ISBLANK(HW95),"",VLOOKUP(HW95,role!A:E,2,FALSE))</f>
        <v/>
      </c>
      <c r="HY95" s="33" t="str">
        <f>IF(ISBLANK(HW95),"",VLOOKUP(HW95,role!A:E,3,FALSE))</f>
        <v/>
      </c>
      <c r="HZ95" s="33" t="str">
        <f>IF(ISBLANK(HW95),"",VLOOKUP(HW95,role!A:E,4,FALSE))</f>
        <v/>
      </c>
      <c r="IA95" s="33" t="str">
        <f>IF(ISBLANK(HW95),"",VLOOKUP(HW95,role!A:E,5,FALSE))</f>
        <v/>
      </c>
      <c r="IH95" s="32"/>
      <c r="II95" s="32"/>
      <c r="IJ95" s="41"/>
      <c r="IK95" s="32"/>
      <c r="IL95" s="33" t="str">
        <f t="shared" si="1128"/>
        <v/>
      </c>
      <c r="IM95" s="33" t="str">
        <f t="shared" si="1129"/>
        <v/>
      </c>
      <c r="IN95" s="33" t="str">
        <f t="shared" si="1130"/>
        <v/>
      </c>
      <c r="IO95" s="32"/>
      <c r="IP95" s="33" t="str">
        <f>IF(ISBLANK(IO95),"",VLOOKUP(IO95,role!A:E,2,FALSE))</f>
        <v/>
      </c>
      <c r="IQ95" s="33" t="str">
        <f>IF(ISBLANK(IO95),"",VLOOKUP(IO95,role!A:E,3,FALSE))</f>
        <v/>
      </c>
      <c r="IR95" s="33" t="str">
        <f>IF(ISBLANK(IO95),"",VLOOKUP(IO95,role!A:E,4,FALSE))</f>
        <v/>
      </c>
      <c r="IS95" s="33" t="str">
        <f>IF(ISBLANK(IO95),"",VLOOKUP(IO95,role!A:E,5,FALSE))</f>
        <v/>
      </c>
      <c r="IZ95" s="32"/>
      <c r="JA95" s="32"/>
      <c r="JB95" s="41"/>
      <c r="JC95" s="32"/>
      <c r="JD95" s="33" t="str">
        <f t="shared" si="1131"/>
        <v/>
      </c>
      <c r="JE95" s="33" t="str">
        <f t="shared" si="1132"/>
        <v/>
      </c>
      <c r="JF95" s="33" t="str">
        <f t="shared" si="1133"/>
        <v/>
      </c>
      <c r="JG95" s="32"/>
      <c r="JH95" s="33" t="str">
        <f>IF(ISBLANK(JG95),"",VLOOKUP(JG95,role!A:E,2,FALSE))</f>
        <v/>
      </c>
      <c r="JI95" s="33" t="str">
        <f>IF(ISBLANK(JG95),"",VLOOKUP(JG95,role!A:E,3,FALSE))</f>
        <v/>
      </c>
      <c r="JJ95" s="33" t="str">
        <f>IF(ISBLANK(JG95),"",VLOOKUP(JG95,role!A:E,4,FALSE))</f>
        <v/>
      </c>
      <c r="JK95" s="33" t="str">
        <f>IF(ISBLANK(JG95),"",VLOOKUP(JG95,role!A:E,5,FALSE))</f>
        <v/>
      </c>
      <c r="JR95" s="32"/>
      <c r="JS95" s="32"/>
      <c r="JT95" s="41"/>
      <c r="JU95" s="32"/>
      <c r="JV95" s="33" t="str">
        <f t="shared" si="1134"/>
        <v/>
      </c>
      <c r="JW95" s="33" t="str">
        <f t="shared" si="1135"/>
        <v/>
      </c>
      <c r="JX95" s="33" t="str">
        <f t="shared" si="1136"/>
        <v/>
      </c>
      <c r="JY95" s="32"/>
      <c r="JZ95" s="33" t="str">
        <f>IF(ISBLANK(JY95),"",VLOOKUP(JY95,role!A:E,2,FALSE))</f>
        <v/>
      </c>
      <c r="KA95" s="33" t="str">
        <f>IF(ISBLANK(JY95),"",VLOOKUP(JY95,role!A:E,3,FALSE))</f>
        <v/>
      </c>
      <c r="KB95" s="33" t="str">
        <f>IF(ISBLANK(JY95),"",VLOOKUP(JY95,role!A:E,4,FALSE))</f>
        <v/>
      </c>
      <c r="KC95" s="33" t="str">
        <f>IF(ISBLANK(JY95),"",VLOOKUP(JY95,role!A:E,5,FALSE))</f>
        <v/>
      </c>
      <c r="KJ95" s="32"/>
      <c r="KK95" s="32"/>
      <c r="KL95" s="41"/>
      <c r="KM95" s="32"/>
      <c r="KN95" s="33" t="str">
        <f t="shared" si="1137"/>
        <v/>
      </c>
      <c r="KO95" s="33" t="str">
        <f t="shared" si="1138"/>
        <v/>
      </c>
      <c r="KP95" s="33" t="str">
        <f t="shared" si="1139"/>
        <v/>
      </c>
      <c r="KQ95" s="32"/>
      <c r="KR95" s="33" t="str">
        <f>IF(ISBLANK(KQ95),"",VLOOKUP(KQ95,role!A:E,2,FALSE))</f>
        <v/>
      </c>
      <c r="KS95" s="33" t="str">
        <f>IF(ISBLANK(KQ95),"",VLOOKUP(KQ95,role!A:E,3,FALSE))</f>
        <v/>
      </c>
      <c r="KT95" s="33" t="str">
        <f>IF(ISBLANK(KQ95),"",VLOOKUP(KQ95,role!A:E,4,FALSE))</f>
        <v/>
      </c>
      <c r="KU95" s="33" t="str">
        <f>IF(ISBLANK(KQ95),"",VLOOKUP(KQ95,role!A:E,5,FALSE))</f>
        <v/>
      </c>
      <c r="LB95" s="32"/>
      <c r="LC95" s="32"/>
      <c r="LD95" s="41"/>
      <c r="LE95" s="32"/>
      <c r="LF95" s="33" t="str">
        <f t="shared" si="1140"/>
        <v/>
      </c>
      <c r="LG95" s="33" t="str">
        <f t="shared" si="1141"/>
        <v/>
      </c>
      <c r="LH95" s="33" t="str">
        <f t="shared" si="1142"/>
        <v/>
      </c>
      <c r="LI95" s="32"/>
      <c r="LJ95" s="33" t="str">
        <f>IF(ISBLANK(LI95),"",VLOOKUP(LI95,role!A:E,2,FALSE))</f>
        <v/>
      </c>
      <c r="LK95" s="33" t="str">
        <f>IF(ISBLANK(LI95),"",VLOOKUP(LI95,role!A:E,3,FALSE))</f>
        <v/>
      </c>
      <c r="LL95" s="33" t="str">
        <f>IF(ISBLANK(LI95),"",VLOOKUP(LI95,role!A:E,4,FALSE))</f>
        <v/>
      </c>
      <c r="LM95" s="33" t="str">
        <f>IF(ISBLANK(LI95),"",VLOOKUP(LI95,role!A:E,5,FALSE))</f>
        <v/>
      </c>
      <c r="LT95" s="32"/>
      <c r="LU95" s="32"/>
      <c r="LV95" s="41"/>
      <c r="LW95" s="32"/>
      <c r="LX95" s="33" t="str">
        <f t="shared" si="1143"/>
        <v/>
      </c>
      <c r="LY95" s="33" t="str">
        <f t="shared" si="1144"/>
        <v/>
      </c>
      <c r="LZ95" s="33" t="str">
        <f t="shared" si="1145"/>
        <v/>
      </c>
      <c r="MA95" s="32"/>
      <c r="MB95" s="33" t="str">
        <f>IF(ISBLANK(MA95),"",VLOOKUP(MA95,role!A:E,2,FALSE))</f>
        <v/>
      </c>
      <c r="MC95" s="33" t="str">
        <f>IF(ISBLANK(MA95),"",VLOOKUP(MA95,role!A:E,3,FALSE))</f>
        <v/>
      </c>
      <c r="MD95" s="33" t="str">
        <f>IF(ISBLANK(MA95),"",VLOOKUP(MA95,role!A:E,4,FALSE))</f>
        <v/>
      </c>
      <c r="ME95" s="33" t="str">
        <f>IF(ISBLANK(MA95),"",VLOOKUP(MA95,role!A:E,5,FALSE))</f>
        <v/>
      </c>
      <c r="ML95" s="32"/>
      <c r="MM95" s="32"/>
      <c r="MN95" s="41"/>
      <c r="MO95" s="32"/>
      <c r="MP95" s="33" t="str">
        <f t="shared" si="1146"/>
        <v/>
      </c>
      <c r="MQ95" s="33" t="str">
        <f t="shared" si="1147"/>
        <v/>
      </c>
      <c r="MR95" s="33" t="str">
        <f t="shared" si="1148"/>
        <v/>
      </c>
      <c r="MS95" s="32"/>
      <c r="MT95" s="33" t="str">
        <f>IF(ISBLANK(MS95),"",VLOOKUP(MS95,role!A:E,2,FALSE))</f>
        <v/>
      </c>
      <c r="MU95" s="33" t="str">
        <f>IF(ISBLANK(MS95),"",VLOOKUP(MS95,role!A:E,3,FALSE))</f>
        <v/>
      </c>
      <c r="MV95" s="33" t="str">
        <f>IF(ISBLANK(MS95),"",VLOOKUP(MS95,role!A:E,4,FALSE))</f>
        <v/>
      </c>
      <c r="MW95" s="33" t="str">
        <f>IF(ISBLANK(MS95),"",VLOOKUP(MS95,role!A:E,5,FALSE))</f>
        <v/>
      </c>
      <c r="ND95" s="32"/>
      <c r="NE95" s="32"/>
      <c r="NF95" s="41"/>
      <c r="NG95" s="32"/>
      <c r="NH95" s="33" t="str">
        <f t="shared" si="1149"/>
        <v/>
      </c>
      <c r="NI95" s="33" t="str">
        <f t="shared" si="1150"/>
        <v/>
      </c>
      <c r="NJ95" s="33" t="str">
        <f t="shared" si="1151"/>
        <v/>
      </c>
      <c r="NK95" s="32"/>
      <c r="NL95" s="33" t="str">
        <f>IF(ISBLANK(NK95),"",VLOOKUP(NK95,role!A:E,2,FALSE))</f>
        <v/>
      </c>
      <c r="NM95" s="33" t="str">
        <f>IF(ISBLANK(NK95),"",VLOOKUP(NK95,role!A:E,3,FALSE))</f>
        <v/>
      </c>
      <c r="NN95" s="33" t="str">
        <f>IF(ISBLANK(NK95),"",VLOOKUP(NK95,role!A:E,4,FALSE))</f>
        <v/>
      </c>
      <c r="NO95" s="33" t="str">
        <f>IF(ISBLANK(NK95),"",VLOOKUP(NK95,role!A:E,5,FALSE))</f>
        <v/>
      </c>
      <c r="NV95" s="32"/>
      <c r="NW95" s="32"/>
      <c r="NX95" s="41"/>
      <c r="NY95" s="32"/>
      <c r="NZ95" s="33" t="str">
        <f t="shared" si="1152"/>
        <v/>
      </c>
      <c r="OA95" s="33" t="str">
        <f t="shared" si="1153"/>
        <v/>
      </c>
      <c r="OB95" s="33" t="str">
        <f t="shared" si="1154"/>
        <v/>
      </c>
      <c r="OC95" s="32"/>
      <c r="OD95" s="33" t="str">
        <f>IF(ISBLANK(OC95),"",VLOOKUP(OC95,role!A:E,2,FALSE))</f>
        <v/>
      </c>
      <c r="OE95" s="33" t="str">
        <f>IF(ISBLANK(OC95),"",VLOOKUP(OC95,role!A:E,3,FALSE))</f>
        <v/>
      </c>
      <c r="OF95" s="33" t="str">
        <f>IF(ISBLANK(OC95),"",VLOOKUP(OC95,role!A:E,4,FALSE))</f>
        <v/>
      </c>
      <c r="OG95" s="33" t="str">
        <f>IF(ISBLANK(OC95),"",VLOOKUP(OC95,role!A:E,5,FALSE))</f>
        <v/>
      </c>
      <c r="OR95" s="36" t="str">
        <f t="shared" si="1155"/>
        <v/>
      </c>
      <c r="OS95" s="33" t="str">
        <f t="shared" si="1156"/>
        <v/>
      </c>
      <c r="OT95" s="33" t="str">
        <f t="shared" si="1281"/>
        <v/>
      </c>
      <c r="OU95" s="33" t="str">
        <f t="shared" si="1282"/>
        <v/>
      </c>
      <c r="OV95" s="33" t="str">
        <f t="shared" si="1283"/>
        <v/>
      </c>
      <c r="OW95" s="33" t="str">
        <f t="shared" si="1284"/>
        <v/>
      </c>
      <c r="OY95" s="36" t="str">
        <f t="shared" si="1157"/>
        <v/>
      </c>
      <c r="OZ95" s="33" t="str">
        <f t="shared" si="1158"/>
        <v/>
      </c>
      <c r="PA95" s="33" t="str">
        <f t="shared" si="1159"/>
        <v/>
      </c>
      <c r="PB95" s="33" t="str">
        <f t="shared" si="1160"/>
        <v/>
      </c>
      <c r="PC95" s="33" t="str">
        <f t="shared" si="1161"/>
        <v/>
      </c>
      <c r="PD95" s="33" t="str">
        <f t="shared" si="1162"/>
        <v/>
      </c>
      <c r="PF95" s="36" t="str">
        <f t="shared" si="1163"/>
        <v/>
      </c>
      <c r="PG95" s="33" t="str">
        <f t="shared" si="1164"/>
        <v/>
      </c>
      <c r="PH95" s="33" t="str">
        <f t="shared" si="1165"/>
        <v/>
      </c>
      <c r="PI95" s="33" t="str">
        <f t="shared" si="1166"/>
        <v/>
      </c>
      <c r="PJ95" s="33" t="str">
        <f t="shared" si="1167"/>
        <v/>
      </c>
      <c r="PK95" s="33" t="str">
        <f t="shared" si="1168"/>
        <v/>
      </c>
      <c r="PM95" s="36" t="str">
        <f t="shared" si="1169"/>
        <v/>
      </c>
      <c r="PN95" s="33" t="str">
        <f t="shared" si="1170"/>
        <v/>
      </c>
      <c r="PO95" s="33" t="str">
        <f t="shared" si="1171"/>
        <v/>
      </c>
      <c r="PP95" s="33" t="str">
        <f t="shared" si="1172"/>
        <v/>
      </c>
      <c r="PQ95" s="33" t="str">
        <f t="shared" si="1173"/>
        <v/>
      </c>
      <c r="PR95" s="33" t="str">
        <f t="shared" si="1174"/>
        <v/>
      </c>
      <c r="PT95" s="36" t="str">
        <f t="shared" si="1175"/>
        <v/>
      </c>
      <c r="PU95" s="33" t="str">
        <f t="shared" si="1176"/>
        <v/>
      </c>
      <c r="PV95" s="33" t="str">
        <f t="shared" si="1177"/>
        <v/>
      </c>
      <c r="PW95" s="33" t="str">
        <f t="shared" si="1178"/>
        <v/>
      </c>
      <c r="PX95" s="33" t="str">
        <f t="shared" si="1179"/>
        <v/>
      </c>
      <c r="PY95" s="33" t="str">
        <f t="shared" si="1180"/>
        <v/>
      </c>
      <c r="QB95" s="36" t="str">
        <f t="shared" si="1181"/>
        <v/>
      </c>
      <c r="QC95" s="33" t="str">
        <f t="shared" si="1182"/>
        <v/>
      </c>
      <c r="QD95" s="33" t="str">
        <f t="shared" si="1183"/>
        <v/>
      </c>
      <c r="QE95" s="33" t="str">
        <f t="shared" si="1184"/>
        <v/>
      </c>
      <c r="QF95" s="33" t="str">
        <f t="shared" si="1185"/>
        <v/>
      </c>
      <c r="QG95" s="33" t="str">
        <f t="shared" si="1186"/>
        <v/>
      </c>
      <c r="QI95" s="36" t="str">
        <f t="shared" si="1187"/>
        <v/>
      </c>
      <c r="QJ95" s="33" t="str">
        <f t="shared" si="1188"/>
        <v/>
      </c>
      <c r="QK95" s="33" t="str">
        <f t="shared" si="1189"/>
        <v/>
      </c>
      <c r="QL95" s="33" t="str">
        <f t="shared" si="1190"/>
        <v/>
      </c>
      <c r="QM95" s="33" t="str">
        <f t="shared" si="1191"/>
        <v/>
      </c>
      <c r="QN95" s="33" t="str">
        <f t="shared" si="1192"/>
        <v/>
      </c>
      <c r="QP95" s="36" t="str">
        <f t="shared" si="1193"/>
        <v/>
      </c>
      <c r="QQ95" s="33" t="str">
        <f t="shared" si="1194"/>
        <v/>
      </c>
      <c r="QR95" s="33" t="str">
        <f t="shared" si="1195"/>
        <v/>
      </c>
      <c r="QS95" s="33" t="str">
        <f t="shared" si="1196"/>
        <v/>
      </c>
      <c r="QT95" s="33" t="str">
        <f t="shared" si="1197"/>
        <v/>
      </c>
      <c r="QU95" s="33" t="str">
        <f t="shared" si="1198"/>
        <v/>
      </c>
      <c r="QW95" s="36" t="str">
        <f t="shared" si="1199"/>
        <v/>
      </c>
      <c r="QX95" s="33" t="str">
        <f t="shared" si="1200"/>
        <v/>
      </c>
      <c r="QY95" s="33" t="str">
        <f t="shared" si="1201"/>
        <v/>
      </c>
      <c r="QZ95" s="33" t="str">
        <f t="shared" si="1202"/>
        <v/>
      </c>
      <c r="RA95" s="33" t="str">
        <f t="shared" si="1203"/>
        <v/>
      </c>
      <c r="RB95" s="33" t="str">
        <f t="shared" si="1204"/>
        <v/>
      </c>
      <c r="RD95" s="36" t="str">
        <f t="shared" si="1205"/>
        <v/>
      </c>
      <c r="RE95" s="33" t="str">
        <f t="shared" si="1206"/>
        <v/>
      </c>
      <c r="RF95" s="33" t="str">
        <f t="shared" si="1207"/>
        <v/>
      </c>
      <c r="RG95" s="33" t="str">
        <f t="shared" si="1208"/>
        <v/>
      </c>
      <c r="RH95" s="33" t="str">
        <f t="shared" si="1209"/>
        <v/>
      </c>
      <c r="RI95" s="33" t="str">
        <f t="shared" si="1210"/>
        <v/>
      </c>
      <c r="RM95" s="33" t="str">
        <f t="shared" si="1211"/>
        <v/>
      </c>
      <c r="RO95" s="33" t="str">
        <f t="shared" si="1212"/>
        <v/>
      </c>
      <c r="RQ95" s="33" t="str">
        <f t="shared" si="1213"/>
        <v/>
      </c>
      <c r="RS95" s="33" t="str">
        <f t="shared" si="1213"/>
        <v/>
      </c>
      <c r="RU95" s="33" t="str">
        <f t="shared" ref="RU95" si="1601">IF(ISBLANK(RT95),"","topic")</f>
        <v/>
      </c>
      <c r="RW95" s="33" t="str">
        <f t="shared" ref="RW95" si="1602">IF(ISBLANK(RV95),"","topic")</f>
        <v/>
      </c>
      <c r="RY95" s="33" t="str">
        <f t="shared" ref="RY95" si="1603">IF(ISBLANK(RX95),"","topic")</f>
        <v/>
      </c>
      <c r="SA95" s="33" t="str">
        <f t="shared" ref="SA95" si="1604">IF(ISBLANK(RZ95),"","topic")</f>
        <v/>
      </c>
      <c r="SC95" s="33" t="str">
        <f t="shared" ref="SC95" si="1605">IF(ISBLANK(SB95),"","topic")</f>
        <v/>
      </c>
      <c r="SE95" s="33" t="str">
        <f t="shared" ref="SE95" si="1606">IF(ISBLANK(SD95),"","topic")</f>
        <v/>
      </c>
      <c r="SG95" s="33" t="str">
        <f t="shared" ref="SG95" si="1607">IF(ISBLANK(SF95),"","topic")</f>
        <v/>
      </c>
      <c r="SJ95" s="33" t="str">
        <f t="shared" si="1221"/>
        <v/>
      </c>
      <c r="SL95" s="33" t="str">
        <f t="shared" si="1222"/>
        <v/>
      </c>
      <c r="SN95" s="33" t="str">
        <f t="shared" si="1223"/>
        <v/>
      </c>
      <c r="SP95" s="33" t="str">
        <f t="shared" si="1224"/>
        <v/>
      </c>
      <c r="SR95" s="33" t="str">
        <f t="shared" si="1225"/>
        <v/>
      </c>
      <c r="SU95" s="33" t="str">
        <f t="shared" si="1226"/>
        <v/>
      </c>
      <c r="SW95" s="33" t="str">
        <f t="shared" si="1226"/>
        <v/>
      </c>
      <c r="SY95" s="33" t="str">
        <f t="shared" si="1226"/>
        <v/>
      </c>
      <c r="TA95" s="33" t="str">
        <f t="shared" si="1226"/>
        <v/>
      </c>
      <c r="TC95" s="33" t="str">
        <f t="shared" si="1226"/>
        <v/>
      </c>
      <c r="TF95" s="33" t="str">
        <f t="shared" si="1227"/>
        <v/>
      </c>
      <c r="TH95" s="33" t="str">
        <f t="shared" si="1227"/>
        <v/>
      </c>
      <c r="TJ95" s="33" t="str">
        <f t="shared" ref="TJ95" si="1608">IF(ISBLANK(TI95),"","geographic")</f>
        <v/>
      </c>
      <c r="TL95" s="33" t="str">
        <f t="shared" ref="TL95" si="1609">IF(ISBLANK(TK95),"","geographic")</f>
        <v/>
      </c>
      <c r="TN95" s="33" t="str">
        <f t="shared" ref="TN95" si="1610">IF(ISBLANK(TM95),"","geographic")</f>
        <v/>
      </c>
      <c r="TQ95" s="33" t="str">
        <f t="shared" si="1231"/>
        <v/>
      </c>
      <c r="TS95" s="33" t="str">
        <f t="shared" si="1231"/>
        <v/>
      </c>
      <c r="TU95" s="33" t="str">
        <f t="shared" ref="TU95" si="1611">IF(ISBLANK(TT95),"","temporal")</f>
        <v/>
      </c>
      <c r="TW95" s="33" t="str">
        <f t="shared" ref="TW95" si="1612">IF(ISBLANK(TV95),"","temporal")</f>
        <v/>
      </c>
      <c r="TY95" s="33" t="str">
        <f t="shared" ref="TY95" si="1613">IF(ISBLANK(TX95),"","temporal")</f>
        <v/>
      </c>
      <c r="UA95" s="32"/>
      <c r="UB95" s="33" t="str">
        <f t="shared" si="1235"/>
        <v/>
      </c>
      <c r="UC95" s="33" t="str">
        <f t="shared" si="1236"/>
        <v/>
      </c>
      <c r="UD95" s="32"/>
      <c r="UE95" s="33" t="str">
        <f t="shared" si="1237"/>
        <v/>
      </c>
      <c r="UF95" s="33" t="str">
        <f t="shared" si="1314"/>
        <v/>
      </c>
      <c r="UG95" s="32"/>
      <c r="UH95" s="33" t="str">
        <f t="shared" si="1238"/>
        <v/>
      </c>
      <c r="UI95" s="33" t="str">
        <f t="shared" si="1239"/>
        <v/>
      </c>
      <c r="UJ95" s="32"/>
      <c r="UK95" s="33" t="str">
        <f t="shared" si="1240"/>
        <v/>
      </c>
      <c r="UL95" s="33" t="str">
        <f t="shared" si="1241"/>
        <v/>
      </c>
      <c r="UM95" s="32"/>
      <c r="UN95" s="33" t="str">
        <f t="shared" si="1242"/>
        <v/>
      </c>
      <c r="UO95" s="33" t="str">
        <f t="shared" si="1243"/>
        <v/>
      </c>
      <c r="UR95" s="36" t="str">
        <f t="shared" si="1244"/>
        <v/>
      </c>
      <c r="US95" s="36" t="str">
        <f t="shared" si="1064"/>
        <v/>
      </c>
      <c r="UU95" s="36" t="str">
        <f t="shared" si="1245"/>
        <v/>
      </c>
      <c r="UV95" s="36" t="str">
        <f t="shared" si="1065"/>
        <v/>
      </c>
      <c r="UX95" s="36" t="str">
        <f t="shared" si="1246"/>
        <v/>
      </c>
      <c r="UY95" s="36" t="str">
        <f t="shared" si="1066"/>
        <v/>
      </c>
      <c r="VA95" s="36" t="str">
        <f t="shared" si="1247"/>
        <v/>
      </c>
      <c r="VB95" s="36" t="str">
        <f t="shared" si="1067"/>
        <v/>
      </c>
      <c r="VD95" s="36" t="str">
        <f t="shared" si="1248"/>
        <v/>
      </c>
      <c r="VE95" s="36" t="str">
        <f t="shared" si="1068"/>
        <v/>
      </c>
      <c r="VH95" s="36" t="str">
        <f t="shared" si="1249"/>
        <v/>
      </c>
      <c r="VI95" s="36" t="str">
        <f t="shared" si="1069"/>
        <v/>
      </c>
      <c r="VK95" s="36" t="str">
        <f t="shared" si="1250"/>
        <v/>
      </c>
      <c r="VL95" s="36" t="str">
        <f t="shared" si="1070"/>
        <v/>
      </c>
      <c r="VN95" s="36" t="str">
        <f t="shared" si="1251"/>
        <v/>
      </c>
      <c r="VO95" s="36" t="str">
        <f t="shared" si="1071"/>
        <v/>
      </c>
      <c r="VQ95" s="36" t="str">
        <f t="shared" si="1252"/>
        <v/>
      </c>
      <c r="VR95" s="36" t="str">
        <f t="shared" si="1072"/>
        <v/>
      </c>
      <c r="VT95" s="36" t="str">
        <f t="shared" si="1253"/>
        <v/>
      </c>
      <c r="VU95" s="36" t="str">
        <f t="shared" si="1073"/>
        <v/>
      </c>
      <c r="VY95" s="33" t="str">
        <f t="shared" si="1298"/>
        <v/>
      </c>
      <c r="WB95" s="36" t="str">
        <f t="shared" si="1254"/>
        <v/>
      </c>
      <c r="WC95" s="33" t="str">
        <f t="shared" si="1255"/>
        <v/>
      </c>
      <c r="WD95" s="32"/>
      <c r="WE95" s="32"/>
      <c r="WF95" s="36" t="str">
        <f t="shared" si="1256"/>
        <v/>
      </c>
      <c r="WG95" s="33" t="str">
        <f t="shared" si="1257"/>
        <v/>
      </c>
      <c r="WH95" s="32"/>
      <c r="WI95" s="32"/>
      <c r="WJ95" s="36" t="str">
        <f t="shared" si="1258"/>
        <v/>
      </c>
      <c r="WK95" s="33" t="str">
        <f t="shared" si="1259"/>
        <v/>
      </c>
      <c r="WL95" s="32"/>
      <c r="WM95" s="32"/>
      <c r="WN95" s="36" t="str">
        <f t="shared" si="1260"/>
        <v/>
      </c>
      <c r="WO95" s="33" t="str">
        <f t="shared" si="1261"/>
        <v/>
      </c>
      <c r="WP95" s="33"/>
      <c r="WQ95" s="32"/>
      <c r="WR95" s="36" t="str">
        <f t="shared" si="1262"/>
        <v/>
      </c>
      <c r="WS95" s="33" t="str">
        <f t="shared" si="1263"/>
        <v/>
      </c>
      <c r="WU95" s="33" t="str">
        <f t="shared" si="1074"/>
        <v/>
      </c>
      <c r="WV95" s="33" t="str">
        <f t="shared" si="1075"/>
        <v/>
      </c>
      <c r="WW95" s="33" t="str">
        <f t="shared" si="1076"/>
        <v/>
      </c>
      <c r="WX95" s="33" t="str">
        <f t="shared" si="1077"/>
        <v/>
      </c>
      <c r="WY95" s="33" t="str">
        <f t="shared" si="1078"/>
        <v/>
      </c>
      <c r="WZ95" s="33" t="str">
        <f t="shared" si="1079"/>
        <v/>
      </c>
      <c r="XA95" s="33" t="str">
        <f t="shared" si="1080"/>
        <v/>
      </c>
      <c r="XB95" s="33" t="str">
        <f t="shared" si="1081"/>
        <v/>
      </c>
      <c r="XC95" s="33" t="str">
        <f t="shared" si="1082"/>
        <v/>
      </c>
    </row>
    <row r="96" spans="3:627" x14ac:dyDescent="0.35">
      <c r="C96" s="33" t="str">
        <f t="shared" si="1083"/>
        <v/>
      </c>
      <c r="E96" s="32" t="str">
        <f t="shared" si="1084"/>
        <v/>
      </c>
      <c r="F96" s="33" t="str">
        <f t="shared" si="1085"/>
        <v/>
      </c>
      <c r="G96" s="33" t="str">
        <f t="shared" si="1086"/>
        <v/>
      </c>
      <c r="J96" s="33" t="str">
        <f t="shared" si="1087"/>
        <v/>
      </c>
      <c r="K96" s="33" t="str">
        <f t="shared" si="1088"/>
        <v/>
      </c>
      <c r="L96" s="33" t="str">
        <f t="shared" si="1089"/>
        <v/>
      </c>
      <c r="N96" s="33" t="str">
        <f t="shared" si="1048"/>
        <v/>
      </c>
      <c r="O96" s="33" t="str">
        <f t="shared" si="1049"/>
        <v/>
      </c>
      <c r="Q96" s="33" t="str">
        <f t="shared" si="1090"/>
        <v/>
      </c>
      <c r="R96" s="33" t="str">
        <f t="shared" si="1091"/>
        <v/>
      </c>
      <c r="U96" s="33" t="str">
        <f t="shared" si="1092"/>
        <v/>
      </c>
      <c r="V96" s="33" t="str">
        <f t="shared" si="1093"/>
        <v/>
      </c>
      <c r="X96" s="32"/>
      <c r="Y96" s="33" t="str">
        <f>IF(ISBLANK(X96),"",VLOOKUP(X96,resource_type!A:C,3,FALSE))</f>
        <v/>
      </c>
      <c r="Z96" s="33" t="str">
        <f>IF(ISBLANK(X96),"",VLOOKUP(X96,resource_type!A:C,2,FALSE))</f>
        <v/>
      </c>
      <c r="AA96" s="33" t="str">
        <f t="shared" si="1094"/>
        <v/>
      </c>
      <c r="AB96" s="33" t="str">
        <f t="shared" si="1095"/>
        <v/>
      </c>
      <c r="AC96" s="32"/>
      <c r="AD96" s="33" t="str">
        <f>IF(ISBLANK(AC96),"",VLOOKUP(AC96,resource_type!A:C,3,FALSE))</f>
        <v/>
      </c>
      <c r="AE96" s="32"/>
      <c r="AF96" s="33" t="str">
        <f>IF(ISBLANK(AE96),"",VLOOKUP(AE96,resource_type!A:C,3,FALSE))</f>
        <v/>
      </c>
      <c r="AH96" s="32"/>
      <c r="AI96" s="33" t="str">
        <f t="shared" si="1096"/>
        <v/>
      </c>
      <c r="AJ96" s="32"/>
      <c r="AK96" s="33" t="str">
        <f t="shared" si="1097"/>
        <v/>
      </c>
      <c r="AL96" s="32"/>
      <c r="AM96" s="33" t="str">
        <f t="shared" si="1098"/>
        <v/>
      </c>
      <c r="AP96" s="36" t="str">
        <f t="shared" si="1299"/>
        <v/>
      </c>
      <c r="AQ96" s="36" t="str">
        <f t="shared" si="1300"/>
        <v/>
      </c>
      <c r="AT96" s="33" t="str">
        <f t="shared" si="1277"/>
        <v/>
      </c>
      <c r="AU96" s="33" t="str">
        <f t="shared" si="1099"/>
        <v/>
      </c>
      <c r="AV96" s="33" t="str">
        <f t="shared" si="1100"/>
        <v/>
      </c>
      <c r="AW96" s="32"/>
      <c r="AX96" s="33" t="str">
        <f>IF(ISBLANK(AW96),"",VLOOKUP(AW96,role!A:E,2,FALSE))</f>
        <v/>
      </c>
      <c r="AY96" s="33" t="str">
        <f>IF(ISBLANK(AW96),"",VLOOKUP(AW96,role!A:E,3,FALSE))</f>
        <v/>
      </c>
      <c r="AZ96" s="33" t="str">
        <f>IF(ISBLANK(AW96),"",VLOOKUP(AW96,role!A:E,4,FALSE))</f>
        <v/>
      </c>
      <c r="BA96" s="33" t="str">
        <f>IF(ISBLANK(AW96),"",VLOOKUP(AW96,role!A:E,5,FALSE))</f>
        <v/>
      </c>
      <c r="BL96" s="33" t="str">
        <f t="shared" si="1278"/>
        <v/>
      </c>
      <c r="BM96" s="33" t="str">
        <f t="shared" si="1279"/>
        <v/>
      </c>
      <c r="BN96" s="33" t="str">
        <f t="shared" si="1280"/>
        <v/>
      </c>
      <c r="BO96" s="32"/>
      <c r="BP96" s="33" t="str">
        <f>IF(ISBLANK(BO96),"",VLOOKUP(BO96,role!A:E,2,FALSE))</f>
        <v/>
      </c>
      <c r="BQ96" s="33" t="str">
        <f>IF(ISBLANK(BO96),"",VLOOKUP(BO96,role!A:E,3,FALSE))</f>
        <v/>
      </c>
      <c r="BR96" s="33" t="str">
        <f>IF(ISBLANK(BO96),"",VLOOKUP(BO96,role!A:E,4,FALSE))</f>
        <v/>
      </c>
      <c r="BS96" s="33" t="str">
        <f>IF(ISBLANK(BO96),"",VLOOKUP(BO96,role!A:E,5,FALSE))</f>
        <v/>
      </c>
      <c r="CD96" s="33" t="str">
        <f t="shared" si="1101"/>
        <v/>
      </c>
      <c r="CE96" s="33" t="str">
        <f t="shared" si="1102"/>
        <v/>
      </c>
      <c r="CF96" s="33" t="str">
        <f t="shared" si="1103"/>
        <v/>
      </c>
      <c r="CG96" s="32"/>
      <c r="CH96" s="33" t="str">
        <f>IF(ISBLANK(CG96),"",VLOOKUP(CG96,role!A:E,2,FALSE))</f>
        <v/>
      </c>
      <c r="CI96" s="33" t="str">
        <f>IF(ISBLANK(CG96),"",VLOOKUP(CG96,role!A:E,3,FALSE))</f>
        <v/>
      </c>
      <c r="CJ96" s="33" t="str">
        <f>IF(ISBLANK(CG96),"",VLOOKUP(CG96,role!A:E,4,FALSE))</f>
        <v/>
      </c>
      <c r="CK96" s="33" t="str">
        <f>IF(ISBLANK(CG96),"",VLOOKUP(CG96,role!A:E,5,FALSE))</f>
        <v/>
      </c>
      <c r="CR96" s="32"/>
      <c r="CS96" s="32"/>
      <c r="CT96" s="41"/>
      <c r="CU96" s="32"/>
      <c r="CV96" s="33" t="str">
        <f t="shared" si="1104"/>
        <v/>
      </c>
      <c r="CW96" s="33" t="str">
        <f t="shared" si="1105"/>
        <v/>
      </c>
      <c r="CX96" s="33" t="str">
        <f t="shared" si="1106"/>
        <v/>
      </c>
      <c r="CY96" s="32"/>
      <c r="CZ96" s="33" t="str">
        <f>IF(ISBLANK(CY96),"",VLOOKUP(CY96,role!A:E,2,FALSE))</f>
        <v/>
      </c>
      <c r="DA96" s="33" t="str">
        <f>IF(ISBLANK(CY96),"",VLOOKUP(CY96,role!A:E,3,FALSE))</f>
        <v/>
      </c>
      <c r="DB96" s="33" t="str">
        <f>IF(ISBLANK(CY96),"",VLOOKUP(CY96,role!A:E,4,FALSE))</f>
        <v/>
      </c>
      <c r="DC96" s="33" t="str">
        <f>IF(ISBLANK(CY96),"",VLOOKUP(CY96,role!A:E,5,FALSE))</f>
        <v/>
      </c>
      <c r="DJ96" s="32"/>
      <c r="DK96" s="32"/>
      <c r="DL96" s="41"/>
      <c r="DM96" s="32"/>
      <c r="DN96" s="33" t="str">
        <f t="shared" si="1107"/>
        <v/>
      </c>
      <c r="DO96" s="33" t="str">
        <f t="shared" si="1108"/>
        <v/>
      </c>
      <c r="DP96" s="33" t="str">
        <f t="shared" si="1109"/>
        <v/>
      </c>
      <c r="DQ96" s="32"/>
      <c r="DR96" s="33" t="str">
        <f>IF(ISBLANK(DQ96),"",VLOOKUP(DQ96,role!A:E,2,FALSE))</f>
        <v/>
      </c>
      <c r="DS96" s="33" t="str">
        <f>IF(ISBLANK(DQ96),"",VLOOKUP(DQ96,role!A:E,3,FALSE))</f>
        <v/>
      </c>
      <c r="DT96" s="33" t="str">
        <f>IF(ISBLANK(DQ96),"",VLOOKUP(DQ96,role!A:E,4,FALSE))</f>
        <v/>
      </c>
      <c r="DU96" s="33" t="str">
        <f>IF(ISBLANK(DQ96),"",VLOOKUP(DQ96,role!A:E,5,FALSE))</f>
        <v/>
      </c>
      <c r="EB96" s="32"/>
      <c r="EC96" s="32"/>
      <c r="ED96" s="34"/>
      <c r="EE96" s="32"/>
      <c r="EF96" s="32"/>
      <c r="EG96" s="33" t="str">
        <f t="shared" si="1110"/>
        <v/>
      </c>
      <c r="EH96" s="33" t="str">
        <f t="shared" si="1111"/>
        <v/>
      </c>
      <c r="EI96" s="33" t="str">
        <f t="shared" si="1112"/>
        <v/>
      </c>
      <c r="EJ96" s="32"/>
      <c r="EK96" s="33" t="str">
        <f>IF(ISBLANK(EJ96),"",VLOOKUP(EJ96,role!A:E,2,FALSE))</f>
        <v/>
      </c>
      <c r="EL96" s="33" t="str">
        <f>IF(ISBLANK(EJ96),"",VLOOKUP(EJ96,role!A:E,3,FALSE))</f>
        <v/>
      </c>
      <c r="EM96" s="33" t="str">
        <f>IF(ISBLANK(EJ96),"",VLOOKUP(EJ96,role!A:E,4,FALSE))</f>
        <v/>
      </c>
      <c r="EN96" s="33" t="str">
        <f>IF(ISBLANK(EJ96),"",VLOOKUP(EJ96,role!A:E,5,FALSE))</f>
        <v/>
      </c>
      <c r="EU96" s="32"/>
      <c r="EV96" s="32"/>
      <c r="EW96" s="41"/>
      <c r="EX96" s="32"/>
      <c r="EY96" s="33" t="str">
        <f t="shared" si="1113"/>
        <v/>
      </c>
      <c r="EZ96" s="33" t="str">
        <f t="shared" si="1114"/>
        <v/>
      </c>
      <c r="FA96" s="33" t="str">
        <f t="shared" si="1115"/>
        <v/>
      </c>
      <c r="FB96" s="32"/>
      <c r="FC96" s="33" t="str">
        <f>IF(ISBLANK(FB96),"",VLOOKUP(FB96,role!A:E,2,FALSE))</f>
        <v/>
      </c>
      <c r="FD96" s="33" t="str">
        <f>IF(ISBLANK(FB96),"",VLOOKUP(FB96,role!A:E,3,FALSE))</f>
        <v/>
      </c>
      <c r="FE96" s="33" t="str">
        <f>IF(ISBLANK(FB96),"",VLOOKUP(FB96,role!A:E,4,FALSE))</f>
        <v/>
      </c>
      <c r="FF96" s="33" t="str">
        <f>IF(ISBLANK(FB96),"",VLOOKUP(FB96,role!A:E,5,FALSE))</f>
        <v/>
      </c>
      <c r="FM96" s="32"/>
      <c r="FN96" s="32"/>
      <c r="FO96" s="41"/>
      <c r="FP96" s="32"/>
      <c r="FQ96" s="33" t="str">
        <f t="shared" si="1116"/>
        <v/>
      </c>
      <c r="FR96" s="33" t="str">
        <f t="shared" si="1117"/>
        <v/>
      </c>
      <c r="FS96" s="33" t="str">
        <f t="shared" si="1118"/>
        <v/>
      </c>
      <c r="FT96" s="32"/>
      <c r="FU96" s="33" t="str">
        <f>IF(ISBLANK(FT96),"",VLOOKUP(FT96,role!A:E,2,FALSE))</f>
        <v/>
      </c>
      <c r="FV96" s="33" t="str">
        <f>IF(ISBLANK(FT96),"",VLOOKUP(FT96,role!A:E,3,FALSE))</f>
        <v/>
      </c>
      <c r="FW96" s="33" t="str">
        <f>IF(ISBLANK(FT96),"",VLOOKUP(FT96,role!A:E,4,FALSE))</f>
        <v/>
      </c>
      <c r="FX96" s="33" t="str">
        <f>IF(ISBLANK(FT96),"",VLOOKUP(FT96,role!A:E,5,FALSE))</f>
        <v/>
      </c>
      <c r="GE96" s="32"/>
      <c r="GF96" s="32"/>
      <c r="GG96" s="41"/>
      <c r="GH96" s="32"/>
      <c r="GI96" s="33" t="str">
        <f t="shared" si="1119"/>
        <v/>
      </c>
      <c r="GJ96" s="33" t="str">
        <f t="shared" si="1120"/>
        <v/>
      </c>
      <c r="GK96" s="33" t="str">
        <f t="shared" si="1121"/>
        <v/>
      </c>
      <c r="GL96" s="32"/>
      <c r="GM96" s="33" t="str">
        <f>IF(ISBLANK(GL96),"",VLOOKUP(GL96,role!A:E,2,FALSE))</f>
        <v/>
      </c>
      <c r="GN96" s="33" t="str">
        <f>IF(ISBLANK(GL96),"",VLOOKUP(GL96,role!A:E,3,FALSE))</f>
        <v/>
      </c>
      <c r="GO96" s="33" t="str">
        <f>IF(ISBLANK(GL96),"",VLOOKUP(GL96,role!A:E,4,FALSE))</f>
        <v/>
      </c>
      <c r="GP96" s="33" t="str">
        <f>IF(ISBLANK(GL96),"",VLOOKUP(GL96,role!A:E,5,FALSE))</f>
        <v/>
      </c>
      <c r="GW96" s="32"/>
      <c r="GX96" s="32"/>
      <c r="GY96" s="41"/>
      <c r="GZ96" s="32"/>
      <c r="HA96" s="33" t="str">
        <f t="shared" si="1122"/>
        <v/>
      </c>
      <c r="HB96" s="33" t="str">
        <f t="shared" si="1123"/>
        <v/>
      </c>
      <c r="HC96" s="33" t="str">
        <f t="shared" si="1124"/>
        <v/>
      </c>
      <c r="HD96" s="32"/>
      <c r="HE96" s="33" t="str">
        <f>IF(ISBLANK(HD96),"",VLOOKUP(HD96,role!A:E,2,FALSE))</f>
        <v/>
      </c>
      <c r="HF96" s="33" t="str">
        <f>IF(ISBLANK(HD96),"",VLOOKUP(HD96,role!A:E,3,FALSE))</f>
        <v/>
      </c>
      <c r="HG96" s="33" t="str">
        <f>IF(ISBLANK(HD96),"",VLOOKUP(HD96,role!A:E,4,FALSE))</f>
        <v/>
      </c>
      <c r="HH96" s="33" t="str">
        <f>IF(ISBLANK(HD96),"",VLOOKUP(HD96,role!A:E,5,FALSE))</f>
        <v/>
      </c>
      <c r="HO96" s="32"/>
      <c r="HP96" s="32"/>
      <c r="HQ96" s="34"/>
      <c r="HR96" s="32"/>
      <c r="HS96" s="32"/>
      <c r="HT96" s="33" t="str">
        <f t="shared" si="1125"/>
        <v/>
      </c>
      <c r="HU96" s="33" t="str">
        <f t="shared" si="1126"/>
        <v/>
      </c>
      <c r="HV96" s="33" t="str">
        <f t="shared" si="1127"/>
        <v/>
      </c>
      <c r="HW96" s="32"/>
      <c r="HX96" s="33" t="str">
        <f>IF(ISBLANK(HW96),"",VLOOKUP(HW96,role!A:E,2,FALSE))</f>
        <v/>
      </c>
      <c r="HY96" s="33" t="str">
        <f>IF(ISBLANK(HW96),"",VLOOKUP(HW96,role!A:E,3,FALSE))</f>
        <v/>
      </c>
      <c r="HZ96" s="33" t="str">
        <f>IF(ISBLANK(HW96),"",VLOOKUP(HW96,role!A:E,4,FALSE))</f>
        <v/>
      </c>
      <c r="IA96" s="33" t="str">
        <f>IF(ISBLANK(HW96),"",VLOOKUP(HW96,role!A:E,5,FALSE))</f>
        <v/>
      </c>
      <c r="IH96" s="32"/>
      <c r="II96" s="32"/>
      <c r="IJ96" s="41"/>
      <c r="IK96" s="32"/>
      <c r="IL96" s="33" t="str">
        <f t="shared" si="1128"/>
        <v/>
      </c>
      <c r="IM96" s="33" t="str">
        <f t="shared" si="1129"/>
        <v/>
      </c>
      <c r="IN96" s="33" t="str">
        <f t="shared" si="1130"/>
        <v/>
      </c>
      <c r="IO96" s="32"/>
      <c r="IP96" s="33" t="str">
        <f>IF(ISBLANK(IO96),"",VLOOKUP(IO96,role!A:E,2,FALSE))</f>
        <v/>
      </c>
      <c r="IQ96" s="33" t="str">
        <f>IF(ISBLANK(IO96),"",VLOOKUP(IO96,role!A:E,3,FALSE))</f>
        <v/>
      </c>
      <c r="IR96" s="33" t="str">
        <f>IF(ISBLANK(IO96),"",VLOOKUP(IO96,role!A:E,4,FALSE))</f>
        <v/>
      </c>
      <c r="IS96" s="33" t="str">
        <f>IF(ISBLANK(IO96),"",VLOOKUP(IO96,role!A:E,5,FALSE))</f>
        <v/>
      </c>
      <c r="IZ96" s="32"/>
      <c r="JA96" s="32"/>
      <c r="JB96" s="41"/>
      <c r="JC96" s="32"/>
      <c r="JD96" s="33" t="str">
        <f t="shared" si="1131"/>
        <v/>
      </c>
      <c r="JE96" s="33" t="str">
        <f t="shared" si="1132"/>
        <v/>
      </c>
      <c r="JF96" s="33" t="str">
        <f t="shared" si="1133"/>
        <v/>
      </c>
      <c r="JG96" s="32"/>
      <c r="JH96" s="33" t="str">
        <f>IF(ISBLANK(JG96),"",VLOOKUP(JG96,role!A:E,2,FALSE))</f>
        <v/>
      </c>
      <c r="JI96" s="33" t="str">
        <f>IF(ISBLANK(JG96),"",VLOOKUP(JG96,role!A:E,3,FALSE))</f>
        <v/>
      </c>
      <c r="JJ96" s="33" t="str">
        <f>IF(ISBLANK(JG96),"",VLOOKUP(JG96,role!A:E,4,FALSE))</f>
        <v/>
      </c>
      <c r="JK96" s="33" t="str">
        <f>IF(ISBLANK(JG96),"",VLOOKUP(JG96,role!A:E,5,FALSE))</f>
        <v/>
      </c>
      <c r="JR96" s="32"/>
      <c r="JS96" s="32"/>
      <c r="JT96" s="41"/>
      <c r="JU96" s="32"/>
      <c r="JV96" s="33" t="str">
        <f t="shared" si="1134"/>
        <v/>
      </c>
      <c r="JW96" s="33" t="str">
        <f t="shared" si="1135"/>
        <v/>
      </c>
      <c r="JX96" s="33" t="str">
        <f t="shared" si="1136"/>
        <v/>
      </c>
      <c r="JY96" s="32"/>
      <c r="JZ96" s="33" t="str">
        <f>IF(ISBLANK(JY96),"",VLOOKUP(JY96,role!A:E,2,FALSE))</f>
        <v/>
      </c>
      <c r="KA96" s="33" t="str">
        <f>IF(ISBLANK(JY96),"",VLOOKUP(JY96,role!A:E,3,FALSE))</f>
        <v/>
      </c>
      <c r="KB96" s="33" t="str">
        <f>IF(ISBLANK(JY96),"",VLOOKUP(JY96,role!A:E,4,FALSE))</f>
        <v/>
      </c>
      <c r="KC96" s="33" t="str">
        <f>IF(ISBLANK(JY96),"",VLOOKUP(JY96,role!A:E,5,FALSE))</f>
        <v/>
      </c>
      <c r="KJ96" s="32"/>
      <c r="KK96" s="32"/>
      <c r="KL96" s="41"/>
      <c r="KM96" s="32"/>
      <c r="KN96" s="33" t="str">
        <f t="shared" si="1137"/>
        <v/>
      </c>
      <c r="KO96" s="33" t="str">
        <f t="shared" si="1138"/>
        <v/>
      </c>
      <c r="KP96" s="33" t="str">
        <f t="shared" si="1139"/>
        <v/>
      </c>
      <c r="KQ96" s="32"/>
      <c r="KR96" s="33" t="str">
        <f>IF(ISBLANK(KQ96),"",VLOOKUP(KQ96,role!A:E,2,FALSE))</f>
        <v/>
      </c>
      <c r="KS96" s="33" t="str">
        <f>IF(ISBLANK(KQ96),"",VLOOKUP(KQ96,role!A:E,3,FALSE))</f>
        <v/>
      </c>
      <c r="KT96" s="33" t="str">
        <f>IF(ISBLANK(KQ96),"",VLOOKUP(KQ96,role!A:E,4,FALSE))</f>
        <v/>
      </c>
      <c r="KU96" s="33" t="str">
        <f>IF(ISBLANK(KQ96),"",VLOOKUP(KQ96,role!A:E,5,FALSE))</f>
        <v/>
      </c>
      <c r="LB96" s="32"/>
      <c r="LC96" s="32"/>
      <c r="LD96" s="41"/>
      <c r="LE96" s="32"/>
      <c r="LF96" s="33" t="str">
        <f t="shared" si="1140"/>
        <v/>
      </c>
      <c r="LG96" s="33" t="str">
        <f t="shared" si="1141"/>
        <v/>
      </c>
      <c r="LH96" s="33" t="str">
        <f t="shared" si="1142"/>
        <v/>
      </c>
      <c r="LI96" s="32"/>
      <c r="LJ96" s="33" t="str">
        <f>IF(ISBLANK(LI96),"",VLOOKUP(LI96,role!A:E,2,FALSE))</f>
        <v/>
      </c>
      <c r="LK96" s="33" t="str">
        <f>IF(ISBLANK(LI96),"",VLOOKUP(LI96,role!A:E,3,FALSE))</f>
        <v/>
      </c>
      <c r="LL96" s="33" t="str">
        <f>IF(ISBLANK(LI96),"",VLOOKUP(LI96,role!A:E,4,FALSE))</f>
        <v/>
      </c>
      <c r="LM96" s="33" t="str">
        <f>IF(ISBLANK(LI96),"",VLOOKUP(LI96,role!A:E,5,FALSE))</f>
        <v/>
      </c>
      <c r="LT96" s="32"/>
      <c r="LU96" s="32"/>
      <c r="LV96" s="41"/>
      <c r="LW96" s="32"/>
      <c r="LX96" s="33" t="str">
        <f t="shared" si="1143"/>
        <v/>
      </c>
      <c r="LY96" s="33" t="str">
        <f t="shared" si="1144"/>
        <v/>
      </c>
      <c r="LZ96" s="33" t="str">
        <f t="shared" si="1145"/>
        <v/>
      </c>
      <c r="MA96" s="32"/>
      <c r="MB96" s="33" t="str">
        <f>IF(ISBLANK(MA96),"",VLOOKUP(MA96,role!A:E,2,FALSE))</f>
        <v/>
      </c>
      <c r="MC96" s="33" t="str">
        <f>IF(ISBLANK(MA96),"",VLOOKUP(MA96,role!A:E,3,FALSE))</f>
        <v/>
      </c>
      <c r="MD96" s="33" t="str">
        <f>IF(ISBLANK(MA96),"",VLOOKUP(MA96,role!A:E,4,FALSE))</f>
        <v/>
      </c>
      <c r="ME96" s="33" t="str">
        <f>IF(ISBLANK(MA96),"",VLOOKUP(MA96,role!A:E,5,FALSE))</f>
        <v/>
      </c>
      <c r="ML96" s="32"/>
      <c r="MM96" s="32"/>
      <c r="MN96" s="41"/>
      <c r="MO96" s="32"/>
      <c r="MP96" s="33" t="str">
        <f t="shared" si="1146"/>
        <v/>
      </c>
      <c r="MQ96" s="33" t="str">
        <f t="shared" si="1147"/>
        <v/>
      </c>
      <c r="MR96" s="33" t="str">
        <f t="shared" si="1148"/>
        <v/>
      </c>
      <c r="MS96" s="32"/>
      <c r="MT96" s="33" t="str">
        <f>IF(ISBLANK(MS96),"",VLOOKUP(MS96,role!A:E,2,FALSE))</f>
        <v/>
      </c>
      <c r="MU96" s="33" t="str">
        <f>IF(ISBLANK(MS96),"",VLOOKUP(MS96,role!A:E,3,FALSE))</f>
        <v/>
      </c>
      <c r="MV96" s="33" t="str">
        <f>IF(ISBLANK(MS96),"",VLOOKUP(MS96,role!A:E,4,FALSE))</f>
        <v/>
      </c>
      <c r="MW96" s="33" t="str">
        <f>IF(ISBLANK(MS96),"",VLOOKUP(MS96,role!A:E,5,FALSE))</f>
        <v/>
      </c>
      <c r="ND96" s="32"/>
      <c r="NE96" s="32"/>
      <c r="NF96" s="41"/>
      <c r="NG96" s="32"/>
      <c r="NH96" s="33" t="str">
        <f t="shared" si="1149"/>
        <v/>
      </c>
      <c r="NI96" s="33" t="str">
        <f t="shared" si="1150"/>
        <v/>
      </c>
      <c r="NJ96" s="33" t="str">
        <f t="shared" si="1151"/>
        <v/>
      </c>
      <c r="NK96" s="32"/>
      <c r="NL96" s="33" t="str">
        <f>IF(ISBLANK(NK96),"",VLOOKUP(NK96,role!A:E,2,FALSE))</f>
        <v/>
      </c>
      <c r="NM96" s="33" t="str">
        <f>IF(ISBLANK(NK96),"",VLOOKUP(NK96,role!A:E,3,FALSE))</f>
        <v/>
      </c>
      <c r="NN96" s="33" t="str">
        <f>IF(ISBLANK(NK96),"",VLOOKUP(NK96,role!A:E,4,FALSE))</f>
        <v/>
      </c>
      <c r="NO96" s="33" t="str">
        <f>IF(ISBLANK(NK96),"",VLOOKUP(NK96,role!A:E,5,FALSE))</f>
        <v/>
      </c>
      <c r="NV96" s="32"/>
      <c r="NW96" s="32"/>
      <c r="NX96" s="41"/>
      <c r="NY96" s="32"/>
      <c r="NZ96" s="33" t="str">
        <f t="shared" si="1152"/>
        <v/>
      </c>
      <c r="OA96" s="33" t="str">
        <f t="shared" si="1153"/>
        <v/>
      </c>
      <c r="OB96" s="33" t="str">
        <f t="shared" si="1154"/>
        <v/>
      </c>
      <c r="OC96" s="32"/>
      <c r="OD96" s="33" t="str">
        <f>IF(ISBLANK(OC96),"",VLOOKUP(OC96,role!A:E,2,FALSE))</f>
        <v/>
      </c>
      <c r="OE96" s="33" t="str">
        <f>IF(ISBLANK(OC96),"",VLOOKUP(OC96,role!A:E,3,FALSE))</f>
        <v/>
      </c>
      <c r="OF96" s="33" t="str">
        <f>IF(ISBLANK(OC96),"",VLOOKUP(OC96,role!A:E,4,FALSE))</f>
        <v/>
      </c>
      <c r="OG96" s="33" t="str">
        <f>IF(ISBLANK(OC96),"",VLOOKUP(OC96,role!A:E,5,FALSE))</f>
        <v/>
      </c>
      <c r="OR96" s="36" t="str">
        <f t="shared" si="1155"/>
        <v/>
      </c>
      <c r="OS96" s="33" t="str">
        <f t="shared" si="1156"/>
        <v/>
      </c>
      <c r="OT96" s="33" t="str">
        <f t="shared" si="1281"/>
        <v/>
      </c>
      <c r="OU96" s="33" t="str">
        <f t="shared" si="1282"/>
        <v/>
      </c>
      <c r="OV96" s="33" t="str">
        <f t="shared" si="1283"/>
        <v/>
      </c>
      <c r="OW96" s="33" t="str">
        <f t="shared" si="1284"/>
        <v/>
      </c>
      <c r="OY96" s="36" t="str">
        <f t="shared" si="1157"/>
        <v/>
      </c>
      <c r="OZ96" s="33" t="str">
        <f t="shared" si="1158"/>
        <v/>
      </c>
      <c r="PA96" s="33" t="str">
        <f t="shared" si="1159"/>
        <v/>
      </c>
      <c r="PB96" s="33" t="str">
        <f t="shared" si="1160"/>
        <v/>
      </c>
      <c r="PC96" s="33" t="str">
        <f t="shared" si="1161"/>
        <v/>
      </c>
      <c r="PD96" s="33" t="str">
        <f t="shared" si="1162"/>
        <v/>
      </c>
      <c r="PF96" s="36" t="str">
        <f t="shared" si="1163"/>
        <v/>
      </c>
      <c r="PG96" s="33" t="str">
        <f t="shared" si="1164"/>
        <v/>
      </c>
      <c r="PH96" s="33" t="str">
        <f t="shared" si="1165"/>
        <v/>
      </c>
      <c r="PI96" s="33" t="str">
        <f t="shared" si="1166"/>
        <v/>
      </c>
      <c r="PJ96" s="33" t="str">
        <f t="shared" si="1167"/>
        <v/>
      </c>
      <c r="PK96" s="33" t="str">
        <f t="shared" si="1168"/>
        <v/>
      </c>
      <c r="PM96" s="36" t="str">
        <f t="shared" si="1169"/>
        <v/>
      </c>
      <c r="PN96" s="33" t="str">
        <f t="shared" si="1170"/>
        <v/>
      </c>
      <c r="PO96" s="33" t="str">
        <f t="shared" si="1171"/>
        <v/>
      </c>
      <c r="PP96" s="33" t="str">
        <f t="shared" si="1172"/>
        <v/>
      </c>
      <c r="PQ96" s="33" t="str">
        <f t="shared" si="1173"/>
        <v/>
      </c>
      <c r="PR96" s="33" t="str">
        <f t="shared" si="1174"/>
        <v/>
      </c>
      <c r="PT96" s="36" t="str">
        <f t="shared" si="1175"/>
        <v/>
      </c>
      <c r="PU96" s="33" t="str">
        <f t="shared" si="1176"/>
        <v/>
      </c>
      <c r="PV96" s="33" t="str">
        <f t="shared" si="1177"/>
        <v/>
      </c>
      <c r="PW96" s="33" t="str">
        <f t="shared" si="1178"/>
        <v/>
      </c>
      <c r="PX96" s="33" t="str">
        <f t="shared" si="1179"/>
        <v/>
      </c>
      <c r="PY96" s="33" t="str">
        <f t="shared" si="1180"/>
        <v/>
      </c>
      <c r="QB96" s="36" t="str">
        <f t="shared" si="1181"/>
        <v/>
      </c>
      <c r="QC96" s="33" t="str">
        <f t="shared" si="1182"/>
        <v/>
      </c>
      <c r="QD96" s="33" t="str">
        <f t="shared" si="1183"/>
        <v/>
      </c>
      <c r="QE96" s="33" t="str">
        <f t="shared" si="1184"/>
        <v/>
      </c>
      <c r="QF96" s="33" t="str">
        <f t="shared" si="1185"/>
        <v/>
      </c>
      <c r="QG96" s="33" t="str">
        <f t="shared" si="1186"/>
        <v/>
      </c>
      <c r="QI96" s="36" t="str">
        <f t="shared" si="1187"/>
        <v/>
      </c>
      <c r="QJ96" s="33" t="str">
        <f t="shared" si="1188"/>
        <v/>
      </c>
      <c r="QK96" s="33" t="str">
        <f t="shared" si="1189"/>
        <v/>
      </c>
      <c r="QL96" s="33" t="str">
        <f t="shared" si="1190"/>
        <v/>
      </c>
      <c r="QM96" s="33" t="str">
        <f t="shared" si="1191"/>
        <v/>
      </c>
      <c r="QN96" s="33" t="str">
        <f t="shared" si="1192"/>
        <v/>
      </c>
      <c r="QP96" s="36" t="str">
        <f t="shared" si="1193"/>
        <v/>
      </c>
      <c r="QQ96" s="33" t="str">
        <f t="shared" si="1194"/>
        <v/>
      </c>
      <c r="QR96" s="33" t="str">
        <f t="shared" si="1195"/>
        <v/>
      </c>
      <c r="QS96" s="33" t="str">
        <f t="shared" si="1196"/>
        <v/>
      </c>
      <c r="QT96" s="33" t="str">
        <f t="shared" si="1197"/>
        <v/>
      </c>
      <c r="QU96" s="33" t="str">
        <f t="shared" si="1198"/>
        <v/>
      </c>
      <c r="QW96" s="36" t="str">
        <f t="shared" si="1199"/>
        <v/>
      </c>
      <c r="QX96" s="33" t="str">
        <f t="shared" si="1200"/>
        <v/>
      </c>
      <c r="QY96" s="33" t="str">
        <f t="shared" si="1201"/>
        <v/>
      </c>
      <c r="QZ96" s="33" t="str">
        <f t="shared" si="1202"/>
        <v/>
      </c>
      <c r="RA96" s="33" t="str">
        <f t="shared" si="1203"/>
        <v/>
      </c>
      <c r="RB96" s="33" t="str">
        <f t="shared" si="1204"/>
        <v/>
      </c>
      <c r="RD96" s="36" t="str">
        <f t="shared" si="1205"/>
        <v/>
      </c>
      <c r="RE96" s="33" t="str">
        <f t="shared" si="1206"/>
        <v/>
      </c>
      <c r="RF96" s="33" t="str">
        <f t="shared" si="1207"/>
        <v/>
      </c>
      <c r="RG96" s="33" t="str">
        <f t="shared" si="1208"/>
        <v/>
      </c>
      <c r="RH96" s="33" t="str">
        <f t="shared" si="1209"/>
        <v/>
      </c>
      <c r="RI96" s="33" t="str">
        <f t="shared" si="1210"/>
        <v/>
      </c>
      <c r="RM96" s="33" t="str">
        <f t="shared" si="1211"/>
        <v/>
      </c>
      <c r="RO96" s="33" t="str">
        <f t="shared" si="1212"/>
        <v/>
      </c>
      <c r="RQ96" s="33" t="str">
        <f t="shared" si="1213"/>
        <v/>
      </c>
      <c r="RS96" s="33" t="str">
        <f t="shared" si="1213"/>
        <v/>
      </c>
      <c r="RU96" s="33" t="str">
        <f t="shared" ref="RU96" si="1614">IF(ISBLANK(RT96),"","topic")</f>
        <v/>
      </c>
      <c r="RW96" s="33" t="str">
        <f t="shared" ref="RW96" si="1615">IF(ISBLANK(RV96),"","topic")</f>
        <v/>
      </c>
      <c r="RY96" s="33" t="str">
        <f t="shared" ref="RY96" si="1616">IF(ISBLANK(RX96),"","topic")</f>
        <v/>
      </c>
      <c r="SA96" s="33" t="str">
        <f t="shared" ref="SA96" si="1617">IF(ISBLANK(RZ96),"","topic")</f>
        <v/>
      </c>
      <c r="SC96" s="33" t="str">
        <f t="shared" ref="SC96" si="1618">IF(ISBLANK(SB96),"","topic")</f>
        <v/>
      </c>
      <c r="SE96" s="33" t="str">
        <f t="shared" ref="SE96" si="1619">IF(ISBLANK(SD96),"","topic")</f>
        <v/>
      </c>
      <c r="SG96" s="33" t="str">
        <f t="shared" ref="SG96" si="1620">IF(ISBLANK(SF96),"","topic")</f>
        <v/>
      </c>
      <c r="SJ96" s="33" t="str">
        <f t="shared" si="1221"/>
        <v/>
      </c>
      <c r="SL96" s="33" t="str">
        <f t="shared" si="1222"/>
        <v/>
      </c>
      <c r="SN96" s="33" t="str">
        <f t="shared" si="1223"/>
        <v/>
      </c>
      <c r="SP96" s="33" t="str">
        <f t="shared" si="1224"/>
        <v/>
      </c>
      <c r="SR96" s="33" t="str">
        <f t="shared" si="1225"/>
        <v/>
      </c>
      <c r="SU96" s="33" t="str">
        <f t="shared" si="1226"/>
        <v/>
      </c>
      <c r="SW96" s="33" t="str">
        <f t="shared" si="1226"/>
        <v/>
      </c>
      <c r="SY96" s="33" t="str">
        <f t="shared" si="1226"/>
        <v/>
      </c>
      <c r="TA96" s="33" t="str">
        <f t="shared" si="1226"/>
        <v/>
      </c>
      <c r="TC96" s="33" t="str">
        <f t="shared" si="1226"/>
        <v/>
      </c>
      <c r="TF96" s="33" t="str">
        <f t="shared" si="1227"/>
        <v/>
      </c>
      <c r="TH96" s="33" t="str">
        <f t="shared" si="1227"/>
        <v/>
      </c>
      <c r="TJ96" s="33" t="str">
        <f t="shared" ref="TJ96" si="1621">IF(ISBLANK(TI96),"","geographic")</f>
        <v/>
      </c>
      <c r="TL96" s="33" t="str">
        <f t="shared" ref="TL96" si="1622">IF(ISBLANK(TK96),"","geographic")</f>
        <v/>
      </c>
      <c r="TN96" s="33" t="str">
        <f t="shared" ref="TN96" si="1623">IF(ISBLANK(TM96),"","geographic")</f>
        <v/>
      </c>
      <c r="TQ96" s="33" t="str">
        <f t="shared" si="1231"/>
        <v/>
      </c>
      <c r="TS96" s="33" t="str">
        <f t="shared" si="1231"/>
        <v/>
      </c>
      <c r="TU96" s="33" t="str">
        <f t="shared" ref="TU96" si="1624">IF(ISBLANK(TT96),"","temporal")</f>
        <v/>
      </c>
      <c r="TW96" s="33" t="str">
        <f t="shared" ref="TW96" si="1625">IF(ISBLANK(TV96),"","temporal")</f>
        <v/>
      </c>
      <c r="TY96" s="33" t="str">
        <f t="shared" ref="TY96" si="1626">IF(ISBLANK(TX96),"","temporal")</f>
        <v/>
      </c>
      <c r="UA96" s="32"/>
      <c r="UB96" s="33" t="str">
        <f t="shared" si="1235"/>
        <v/>
      </c>
      <c r="UC96" s="33" t="str">
        <f t="shared" si="1236"/>
        <v/>
      </c>
      <c r="UD96" s="32"/>
      <c r="UE96" s="33" t="str">
        <f t="shared" si="1237"/>
        <v/>
      </c>
      <c r="UF96" s="33" t="str">
        <f t="shared" si="1314"/>
        <v/>
      </c>
      <c r="UG96" s="32"/>
      <c r="UH96" s="33" t="str">
        <f t="shared" si="1238"/>
        <v/>
      </c>
      <c r="UI96" s="33" t="str">
        <f t="shared" si="1239"/>
        <v/>
      </c>
      <c r="UJ96" s="32"/>
      <c r="UK96" s="33" t="str">
        <f t="shared" si="1240"/>
        <v/>
      </c>
      <c r="UL96" s="33" t="str">
        <f t="shared" si="1241"/>
        <v/>
      </c>
      <c r="UM96" s="32"/>
      <c r="UN96" s="33" t="str">
        <f t="shared" si="1242"/>
        <v/>
      </c>
      <c r="UO96" s="33" t="str">
        <f t="shared" si="1243"/>
        <v/>
      </c>
      <c r="UR96" s="36" t="str">
        <f t="shared" si="1244"/>
        <v/>
      </c>
      <c r="US96" s="36" t="str">
        <f t="shared" si="1064"/>
        <v/>
      </c>
      <c r="UU96" s="36" t="str">
        <f t="shared" si="1245"/>
        <v/>
      </c>
      <c r="UV96" s="36" t="str">
        <f t="shared" si="1065"/>
        <v/>
      </c>
      <c r="UX96" s="36" t="str">
        <f t="shared" si="1246"/>
        <v/>
      </c>
      <c r="UY96" s="36" t="str">
        <f t="shared" si="1066"/>
        <v/>
      </c>
      <c r="VA96" s="36" t="str">
        <f t="shared" si="1247"/>
        <v/>
      </c>
      <c r="VB96" s="36" t="str">
        <f t="shared" si="1067"/>
        <v/>
      </c>
      <c r="VD96" s="36" t="str">
        <f t="shared" si="1248"/>
        <v/>
      </c>
      <c r="VE96" s="36" t="str">
        <f t="shared" si="1068"/>
        <v/>
      </c>
      <c r="VH96" s="36" t="str">
        <f t="shared" si="1249"/>
        <v/>
      </c>
      <c r="VI96" s="36" t="str">
        <f t="shared" si="1069"/>
        <v/>
      </c>
      <c r="VK96" s="36" t="str">
        <f t="shared" si="1250"/>
        <v/>
      </c>
      <c r="VL96" s="36" t="str">
        <f t="shared" si="1070"/>
        <v/>
      </c>
      <c r="VN96" s="36" t="str">
        <f t="shared" si="1251"/>
        <v/>
      </c>
      <c r="VO96" s="36" t="str">
        <f t="shared" si="1071"/>
        <v/>
      </c>
      <c r="VQ96" s="36" t="str">
        <f t="shared" si="1252"/>
        <v/>
      </c>
      <c r="VR96" s="36" t="str">
        <f t="shared" si="1072"/>
        <v/>
      </c>
      <c r="VT96" s="36" t="str">
        <f t="shared" si="1253"/>
        <v/>
      </c>
      <c r="VU96" s="36" t="str">
        <f t="shared" si="1073"/>
        <v/>
      </c>
      <c r="VY96" s="33" t="str">
        <f t="shared" si="1298"/>
        <v/>
      </c>
      <c r="WB96" s="36" t="str">
        <f t="shared" si="1254"/>
        <v/>
      </c>
      <c r="WC96" s="33" t="str">
        <f t="shared" si="1255"/>
        <v/>
      </c>
      <c r="WD96" s="32"/>
      <c r="WE96" s="32"/>
      <c r="WF96" s="36" t="str">
        <f t="shared" si="1256"/>
        <v/>
      </c>
      <c r="WG96" s="33" t="str">
        <f t="shared" si="1257"/>
        <v/>
      </c>
      <c r="WH96" s="32"/>
      <c r="WI96" s="32"/>
      <c r="WJ96" s="36" t="str">
        <f t="shared" si="1258"/>
        <v/>
      </c>
      <c r="WK96" s="33" t="str">
        <f t="shared" si="1259"/>
        <v/>
      </c>
      <c r="WL96" s="32"/>
      <c r="WM96" s="32"/>
      <c r="WN96" s="36" t="str">
        <f t="shared" si="1260"/>
        <v/>
      </c>
      <c r="WO96" s="33" t="str">
        <f t="shared" si="1261"/>
        <v/>
      </c>
      <c r="WP96" s="33"/>
      <c r="WQ96" s="32"/>
      <c r="WR96" s="36" t="str">
        <f t="shared" si="1262"/>
        <v/>
      </c>
      <c r="WS96" s="33" t="str">
        <f t="shared" si="1263"/>
        <v/>
      </c>
      <c r="WU96" s="33" t="str">
        <f t="shared" si="1074"/>
        <v/>
      </c>
      <c r="WV96" s="33" t="str">
        <f t="shared" si="1075"/>
        <v/>
      </c>
      <c r="WW96" s="33" t="str">
        <f t="shared" si="1076"/>
        <v/>
      </c>
      <c r="WX96" s="33" t="str">
        <f t="shared" si="1077"/>
        <v/>
      </c>
      <c r="WY96" s="33" t="str">
        <f t="shared" si="1078"/>
        <v/>
      </c>
      <c r="WZ96" s="33" t="str">
        <f t="shared" si="1079"/>
        <v/>
      </c>
      <c r="XA96" s="33" t="str">
        <f t="shared" si="1080"/>
        <v/>
      </c>
      <c r="XB96" s="33" t="str">
        <f t="shared" si="1081"/>
        <v/>
      </c>
      <c r="XC96" s="33" t="str">
        <f t="shared" si="1082"/>
        <v/>
      </c>
    </row>
    <row r="97" spans="3:627" x14ac:dyDescent="0.35">
      <c r="C97" s="33" t="str">
        <f t="shared" si="1083"/>
        <v/>
      </c>
      <c r="E97" s="32" t="str">
        <f t="shared" si="1084"/>
        <v/>
      </c>
      <c r="F97" s="33" t="str">
        <f t="shared" si="1085"/>
        <v/>
      </c>
      <c r="G97" s="33" t="str">
        <f t="shared" si="1086"/>
        <v/>
      </c>
      <c r="J97" s="33" t="str">
        <f t="shared" si="1087"/>
        <v/>
      </c>
      <c r="K97" s="33" t="str">
        <f t="shared" si="1088"/>
        <v/>
      </c>
      <c r="L97" s="33" t="str">
        <f t="shared" si="1089"/>
        <v/>
      </c>
      <c r="N97" s="33" t="str">
        <f t="shared" si="1048"/>
        <v/>
      </c>
      <c r="O97" s="33" t="str">
        <f t="shared" si="1049"/>
        <v/>
      </c>
      <c r="Q97" s="33" t="str">
        <f t="shared" si="1090"/>
        <v/>
      </c>
      <c r="R97" s="33" t="str">
        <f t="shared" si="1091"/>
        <v/>
      </c>
      <c r="U97" s="33" t="str">
        <f t="shared" si="1092"/>
        <v/>
      </c>
      <c r="V97" s="33" t="str">
        <f t="shared" si="1093"/>
        <v/>
      </c>
      <c r="X97" s="32"/>
      <c r="Y97" s="33" t="str">
        <f>IF(ISBLANK(X97),"",VLOOKUP(X97,resource_type!A:C,3,FALSE))</f>
        <v/>
      </c>
      <c r="Z97" s="33" t="str">
        <f>IF(ISBLANK(X97),"",VLOOKUP(X97,resource_type!A:C,2,FALSE))</f>
        <v/>
      </c>
      <c r="AA97" s="33" t="str">
        <f t="shared" si="1094"/>
        <v/>
      </c>
      <c r="AB97" s="33" t="str">
        <f t="shared" si="1095"/>
        <v/>
      </c>
      <c r="AC97" s="32"/>
      <c r="AD97" s="33" t="str">
        <f>IF(ISBLANK(AC97),"",VLOOKUP(AC97,resource_type!A:C,3,FALSE))</f>
        <v/>
      </c>
      <c r="AE97" s="32"/>
      <c r="AF97" s="33" t="str">
        <f>IF(ISBLANK(AE97),"",VLOOKUP(AE97,resource_type!A:C,3,FALSE))</f>
        <v/>
      </c>
      <c r="AH97" s="32"/>
      <c r="AI97" s="33" t="str">
        <f t="shared" si="1096"/>
        <v/>
      </c>
      <c r="AJ97" s="32"/>
      <c r="AK97" s="33" t="str">
        <f t="shared" si="1097"/>
        <v/>
      </c>
      <c r="AL97" s="32"/>
      <c r="AM97" s="33" t="str">
        <f t="shared" si="1098"/>
        <v/>
      </c>
      <c r="AP97" s="36" t="str">
        <f t="shared" si="1299"/>
        <v/>
      </c>
      <c r="AQ97" s="36" t="str">
        <f t="shared" si="1300"/>
        <v/>
      </c>
      <c r="AT97" s="33" t="str">
        <f t="shared" si="1277"/>
        <v/>
      </c>
      <c r="AU97" s="33" t="str">
        <f t="shared" si="1099"/>
        <v/>
      </c>
      <c r="AV97" s="33" t="str">
        <f t="shared" si="1100"/>
        <v/>
      </c>
      <c r="AW97" s="32"/>
      <c r="AX97" s="33" t="str">
        <f>IF(ISBLANK(AW97),"",VLOOKUP(AW97,role!A:E,2,FALSE))</f>
        <v/>
      </c>
      <c r="AY97" s="33" t="str">
        <f>IF(ISBLANK(AW97),"",VLOOKUP(AW97,role!A:E,3,FALSE))</f>
        <v/>
      </c>
      <c r="AZ97" s="33" t="str">
        <f>IF(ISBLANK(AW97),"",VLOOKUP(AW97,role!A:E,4,FALSE))</f>
        <v/>
      </c>
      <c r="BA97" s="33" t="str">
        <f>IF(ISBLANK(AW97),"",VLOOKUP(AW97,role!A:E,5,FALSE))</f>
        <v/>
      </c>
      <c r="BL97" s="33" t="str">
        <f t="shared" si="1278"/>
        <v/>
      </c>
      <c r="BM97" s="33" t="str">
        <f t="shared" si="1279"/>
        <v/>
      </c>
      <c r="BN97" s="33" t="str">
        <f t="shared" si="1280"/>
        <v/>
      </c>
      <c r="BO97" s="32"/>
      <c r="BP97" s="33" t="str">
        <f>IF(ISBLANK(BO97),"",VLOOKUP(BO97,role!A:E,2,FALSE))</f>
        <v/>
      </c>
      <c r="BQ97" s="33" t="str">
        <f>IF(ISBLANK(BO97),"",VLOOKUP(BO97,role!A:E,3,FALSE))</f>
        <v/>
      </c>
      <c r="BR97" s="33" t="str">
        <f>IF(ISBLANK(BO97),"",VLOOKUP(BO97,role!A:E,4,FALSE))</f>
        <v/>
      </c>
      <c r="BS97" s="33" t="str">
        <f>IF(ISBLANK(BO97),"",VLOOKUP(BO97,role!A:E,5,FALSE))</f>
        <v/>
      </c>
      <c r="CD97" s="33" t="str">
        <f t="shared" si="1101"/>
        <v/>
      </c>
      <c r="CE97" s="33" t="str">
        <f t="shared" si="1102"/>
        <v/>
      </c>
      <c r="CF97" s="33" t="str">
        <f t="shared" si="1103"/>
        <v/>
      </c>
      <c r="CG97" s="32"/>
      <c r="CH97" s="33" t="str">
        <f>IF(ISBLANK(CG97),"",VLOOKUP(CG97,role!A:E,2,FALSE))</f>
        <v/>
      </c>
      <c r="CI97" s="33" t="str">
        <f>IF(ISBLANK(CG97),"",VLOOKUP(CG97,role!A:E,3,FALSE))</f>
        <v/>
      </c>
      <c r="CJ97" s="33" t="str">
        <f>IF(ISBLANK(CG97),"",VLOOKUP(CG97,role!A:E,4,FALSE))</f>
        <v/>
      </c>
      <c r="CK97" s="33" t="str">
        <f>IF(ISBLANK(CG97),"",VLOOKUP(CG97,role!A:E,5,FALSE))</f>
        <v/>
      </c>
      <c r="CR97" s="32"/>
      <c r="CS97" s="32"/>
      <c r="CT97" s="41"/>
      <c r="CU97" s="32"/>
      <c r="CV97" s="33" t="str">
        <f t="shared" si="1104"/>
        <v/>
      </c>
      <c r="CW97" s="33" t="str">
        <f t="shared" si="1105"/>
        <v/>
      </c>
      <c r="CX97" s="33" t="str">
        <f t="shared" si="1106"/>
        <v/>
      </c>
      <c r="CY97" s="32"/>
      <c r="CZ97" s="33" t="str">
        <f>IF(ISBLANK(CY97),"",VLOOKUP(CY97,role!A:E,2,FALSE))</f>
        <v/>
      </c>
      <c r="DA97" s="33" t="str">
        <f>IF(ISBLANK(CY97),"",VLOOKUP(CY97,role!A:E,3,FALSE))</f>
        <v/>
      </c>
      <c r="DB97" s="33" t="str">
        <f>IF(ISBLANK(CY97),"",VLOOKUP(CY97,role!A:E,4,FALSE))</f>
        <v/>
      </c>
      <c r="DC97" s="33" t="str">
        <f>IF(ISBLANK(CY97),"",VLOOKUP(CY97,role!A:E,5,FALSE))</f>
        <v/>
      </c>
      <c r="DJ97" s="32"/>
      <c r="DK97" s="32"/>
      <c r="DL97" s="41"/>
      <c r="DM97" s="32"/>
      <c r="DN97" s="33" t="str">
        <f t="shared" si="1107"/>
        <v/>
      </c>
      <c r="DO97" s="33" t="str">
        <f t="shared" si="1108"/>
        <v/>
      </c>
      <c r="DP97" s="33" t="str">
        <f t="shared" si="1109"/>
        <v/>
      </c>
      <c r="DQ97" s="32"/>
      <c r="DR97" s="33" t="str">
        <f>IF(ISBLANK(DQ97),"",VLOOKUP(DQ97,role!A:E,2,FALSE))</f>
        <v/>
      </c>
      <c r="DS97" s="33" t="str">
        <f>IF(ISBLANK(DQ97),"",VLOOKUP(DQ97,role!A:E,3,FALSE))</f>
        <v/>
      </c>
      <c r="DT97" s="33" t="str">
        <f>IF(ISBLANK(DQ97),"",VLOOKUP(DQ97,role!A:E,4,FALSE))</f>
        <v/>
      </c>
      <c r="DU97" s="33" t="str">
        <f>IF(ISBLANK(DQ97),"",VLOOKUP(DQ97,role!A:E,5,FALSE))</f>
        <v/>
      </c>
      <c r="EB97" s="32"/>
      <c r="EC97" s="32"/>
      <c r="ED97" s="34"/>
      <c r="EE97" s="32"/>
      <c r="EF97" s="32"/>
      <c r="EG97" s="33" t="str">
        <f t="shared" si="1110"/>
        <v/>
      </c>
      <c r="EH97" s="33" t="str">
        <f t="shared" si="1111"/>
        <v/>
      </c>
      <c r="EI97" s="33" t="str">
        <f t="shared" si="1112"/>
        <v/>
      </c>
      <c r="EJ97" s="32"/>
      <c r="EK97" s="33" t="str">
        <f>IF(ISBLANK(EJ97),"",VLOOKUP(EJ97,role!A:E,2,FALSE))</f>
        <v/>
      </c>
      <c r="EL97" s="33" t="str">
        <f>IF(ISBLANK(EJ97),"",VLOOKUP(EJ97,role!A:E,3,FALSE))</f>
        <v/>
      </c>
      <c r="EM97" s="33" t="str">
        <f>IF(ISBLANK(EJ97),"",VLOOKUP(EJ97,role!A:E,4,FALSE))</f>
        <v/>
      </c>
      <c r="EN97" s="33" t="str">
        <f>IF(ISBLANK(EJ97),"",VLOOKUP(EJ97,role!A:E,5,FALSE))</f>
        <v/>
      </c>
      <c r="EU97" s="32"/>
      <c r="EV97" s="32"/>
      <c r="EW97" s="41"/>
      <c r="EX97" s="32"/>
      <c r="EY97" s="33" t="str">
        <f t="shared" si="1113"/>
        <v/>
      </c>
      <c r="EZ97" s="33" t="str">
        <f t="shared" si="1114"/>
        <v/>
      </c>
      <c r="FA97" s="33" t="str">
        <f t="shared" si="1115"/>
        <v/>
      </c>
      <c r="FB97" s="32"/>
      <c r="FC97" s="33" t="str">
        <f>IF(ISBLANK(FB97),"",VLOOKUP(FB97,role!A:E,2,FALSE))</f>
        <v/>
      </c>
      <c r="FD97" s="33" t="str">
        <f>IF(ISBLANK(FB97),"",VLOOKUP(FB97,role!A:E,3,FALSE))</f>
        <v/>
      </c>
      <c r="FE97" s="33" t="str">
        <f>IF(ISBLANK(FB97),"",VLOOKUP(FB97,role!A:E,4,FALSE))</f>
        <v/>
      </c>
      <c r="FF97" s="33" t="str">
        <f>IF(ISBLANK(FB97),"",VLOOKUP(FB97,role!A:E,5,FALSE))</f>
        <v/>
      </c>
      <c r="FM97" s="32"/>
      <c r="FN97" s="32"/>
      <c r="FO97" s="41"/>
      <c r="FP97" s="32"/>
      <c r="FQ97" s="33" t="str">
        <f t="shared" si="1116"/>
        <v/>
      </c>
      <c r="FR97" s="33" t="str">
        <f t="shared" si="1117"/>
        <v/>
      </c>
      <c r="FS97" s="33" t="str">
        <f t="shared" si="1118"/>
        <v/>
      </c>
      <c r="FT97" s="32"/>
      <c r="FU97" s="33" t="str">
        <f>IF(ISBLANK(FT97),"",VLOOKUP(FT97,role!A:E,2,FALSE))</f>
        <v/>
      </c>
      <c r="FV97" s="33" t="str">
        <f>IF(ISBLANK(FT97),"",VLOOKUP(FT97,role!A:E,3,FALSE))</f>
        <v/>
      </c>
      <c r="FW97" s="33" t="str">
        <f>IF(ISBLANK(FT97),"",VLOOKUP(FT97,role!A:E,4,FALSE))</f>
        <v/>
      </c>
      <c r="FX97" s="33" t="str">
        <f>IF(ISBLANK(FT97),"",VLOOKUP(FT97,role!A:E,5,FALSE))</f>
        <v/>
      </c>
      <c r="GE97" s="32"/>
      <c r="GF97" s="32"/>
      <c r="GG97" s="41"/>
      <c r="GH97" s="32"/>
      <c r="GI97" s="33" t="str">
        <f t="shared" si="1119"/>
        <v/>
      </c>
      <c r="GJ97" s="33" t="str">
        <f t="shared" si="1120"/>
        <v/>
      </c>
      <c r="GK97" s="33" t="str">
        <f t="shared" si="1121"/>
        <v/>
      </c>
      <c r="GL97" s="32"/>
      <c r="GM97" s="33" t="str">
        <f>IF(ISBLANK(GL97),"",VLOOKUP(GL97,role!A:E,2,FALSE))</f>
        <v/>
      </c>
      <c r="GN97" s="33" t="str">
        <f>IF(ISBLANK(GL97),"",VLOOKUP(GL97,role!A:E,3,FALSE))</f>
        <v/>
      </c>
      <c r="GO97" s="33" t="str">
        <f>IF(ISBLANK(GL97),"",VLOOKUP(GL97,role!A:E,4,FALSE))</f>
        <v/>
      </c>
      <c r="GP97" s="33" t="str">
        <f>IF(ISBLANK(GL97),"",VLOOKUP(GL97,role!A:E,5,FALSE))</f>
        <v/>
      </c>
      <c r="GW97" s="32"/>
      <c r="GX97" s="32"/>
      <c r="GY97" s="41"/>
      <c r="GZ97" s="32"/>
      <c r="HA97" s="33" t="str">
        <f t="shared" si="1122"/>
        <v/>
      </c>
      <c r="HB97" s="33" t="str">
        <f t="shared" si="1123"/>
        <v/>
      </c>
      <c r="HC97" s="33" t="str">
        <f t="shared" si="1124"/>
        <v/>
      </c>
      <c r="HD97" s="32"/>
      <c r="HE97" s="33" t="str">
        <f>IF(ISBLANK(HD97),"",VLOOKUP(HD97,role!A:E,2,FALSE))</f>
        <v/>
      </c>
      <c r="HF97" s="33" t="str">
        <f>IF(ISBLANK(HD97),"",VLOOKUP(HD97,role!A:E,3,FALSE))</f>
        <v/>
      </c>
      <c r="HG97" s="33" t="str">
        <f>IF(ISBLANK(HD97),"",VLOOKUP(HD97,role!A:E,4,FALSE))</f>
        <v/>
      </c>
      <c r="HH97" s="33" t="str">
        <f>IF(ISBLANK(HD97),"",VLOOKUP(HD97,role!A:E,5,FALSE))</f>
        <v/>
      </c>
      <c r="HO97" s="32"/>
      <c r="HP97" s="32"/>
      <c r="HQ97" s="34"/>
      <c r="HR97" s="32"/>
      <c r="HS97" s="32"/>
      <c r="HT97" s="33" t="str">
        <f t="shared" si="1125"/>
        <v/>
      </c>
      <c r="HU97" s="33" t="str">
        <f t="shared" si="1126"/>
        <v/>
      </c>
      <c r="HV97" s="33" t="str">
        <f t="shared" si="1127"/>
        <v/>
      </c>
      <c r="HW97" s="32"/>
      <c r="HX97" s="33" t="str">
        <f>IF(ISBLANK(HW97),"",VLOOKUP(HW97,role!A:E,2,FALSE))</f>
        <v/>
      </c>
      <c r="HY97" s="33" t="str">
        <f>IF(ISBLANK(HW97),"",VLOOKUP(HW97,role!A:E,3,FALSE))</f>
        <v/>
      </c>
      <c r="HZ97" s="33" t="str">
        <f>IF(ISBLANK(HW97),"",VLOOKUP(HW97,role!A:E,4,FALSE))</f>
        <v/>
      </c>
      <c r="IA97" s="33" t="str">
        <f>IF(ISBLANK(HW97),"",VLOOKUP(HW97,role!A:E,5,FALSE))</f>
        <v/>
      </c>
      <c r="IH97" s="32"/>
      <c r="II97" s="32"/>
      <c r="IJ97" s="41"/>
      <c r="IK97" s="32"/>
      <c r="IL97" s="33" t="str">
        <f t="shared" si="1128"/>
        <v/>
      </c>
      <c r="IM97" s="33" t="str">
        <f t="shared" si="1129"/>
        <v/>
      </c>
      <c r="IN97" s="33" t="str">
        <f t="shared" si="1130"/>
        <v/>
      </c>
      <c r="IO97" s="32"/>
      <c r="IP97" s="33" t="str">
        <f>IF(ISBLANK(IO97),"",VLOOKUP(IO97,role!A:E,2,FALSE))</f>
        <v/>
      </c>
      <c r="IQ97" s="33" t="str">
        <f>IF(ISBLANK(IO97),"",VLOOKUP(IO97,role!A:E,3,FALSE))</f>
        <v/>
      </c>
      <c r="IR97" s="33" t="str">
        <f>IF(ISBLANK(IO97),"",VLOOKUP(IO97,role!A:E,4,FALSE))</f>
        <v/>
      </c>
      <c r="IS97" s="33" t="str">
        <f>IF(ISBLANK(IO97),"",VLOOKUP(IO97,role!A:E,5,FALSE))</f>
        <v/>
      </c>
      <c r="IZ97" s="32"/>
      <c r="JA97" s="32"/>
      <c r="JB97" s="41"/>
      <c r="JC97" s="32"/>
      <c r="JD97" s="33" t="str">
        <f t="shared" si="1131"/>
        <v/>
      </c>
      <c r="JE97" s="33" t="str">
        <f t="shared" si="1132"/>
        <v/>
      </c>
      <c r="JF97" s="33" t="str">
        <f t="shared" si="1133"/>
        <v/>
      </c>
      <c r="JG97" s="32"/>
      <c r="JH97" s="33" t="str">
        <f>IF(ISBLANK(JG97),"",VLOOKUP(JG97,role!A:E,2,FALSE))</f>
        <v/>
      </c>
      <c r="JI97" s="33" t="str">
        <f>IF(ISBLANK(JG97),"",VLOOKUP(JG97,role!A:E,3,FALSE))</f>
        <v/>
      </c>
      <c r="JJ97" s="33" t="str">
        <f>IF(ISBLANK(JG97),"",VLOOKUP(JG97,role!A:E,4,FALSE))</f>
        <v/>
      </c>
      <c r="JK97" s="33" t="str">
        <f>IF(ISBLANK(JG97),"",VLOOKUP(JG97,role!A:E,5,FALSE))</f>
        <v/>
      </c>
      <c r="JR97" s="32"/>
      <c r="JS97" s="32"/>
      <c r="JT97" s="41"/>
      <c r="JU97" s="32"/>
      <c r="JV97" s="33" t="str">
        <f t="shared" si="1134"/>
        <v/>
      </c>
      <c r="JW97" s="33" t="str">
        <f t="shared" si="1135"/>
        <v/>
      </c>
      <c r="JX97" s="33" t="str">
        <f t="shared" si="1136"/>
        <v/>
      </c>
      <c r="JY97" s="32"/>
      <c r="JZ97" s="33" t="str">
        <f>IF(ISBLANK(JY97),"",VLOOKUP(JY97,role!A:E,2,FALSE))</f>
        <v/>
      </c>
      <c r="KA97" s="33" t="str">
        <f>IF(ISBLANK(JY97),"",VLOOKUP(JY97,role!A:E,3,FALSE))</f>
        <v/>
      </c>
      <c r="KB97" s="33" t="str">
        <f>IF(ISBLANK(JY97),"",VLOOKUP(JY97,role!A:E,4,FALSE))</f>
        <v/>
      </c>
      <c r="KC97" s="33" t="str">
        <f>IF(ISBLANK(JY97),"",VLOOKUP(JY97,role!A:E,5,FALSE))</f>
        <v/>
      </c>
      <c r="KJ97" s="32"/>
      <c r="KK97" s="32"/>
      <c r="KL97" s="41"/>
      <c r="KM97" s="32"/>
      <c r="KN97" s="33" t="str">
        <f t="shared" si="1137"/>
        <v/>
      </c>
      <c r="KO97" s="33" t="str">
        <f t="shared" si="1138"/>
        <v/>
      </c>
      <c r="KP97" s="33" t="str">
        <f t="shared" si="1139"/>
        <v/>
      </c>
      <c r="KQ97" s="32"/>
      <c r="KR97" s="33" t="str">
        <f>IF(ISBLANK(KQ97),"",VLOOKUP(KQ97,role!A:E,2,FALSE))</f>
        <v/>
      </c>
      <c r="KS97" s="33" t="str">
        <f>IF(ISBLANK(KQ97),"",VLOOKUP(KQ97,role!A:E,3,FALSE))</f>
        <v/>
      </c>
      <c r="KT97" s="33" t="str">
        <f>IF(ISBLANK(KQ97),"",VLOOKUP(KQ97,role!A:E,4,FALSE))</f>
        <v/>
      </c>
      <c r="KU97" s="33" t="str">
        <f>IF(ISBLANK(KQ97),"",VLOOKUP(KQ97,role!A:E,5,FALSE))</f>
        <v/>
      </c>
      <c r="LB97" s="32"/>
      <c r="LC97" s="32"/>
      <c r="LD97" s="41"/>
      <c r="LE97" s="32"/>
      <c r="LF97" s="33" t="str">
        <f t="shared" si="1140"/>
        <v/>
      </c>
      <c r="LG97" s="33" t="str">
        <f t="shared" si="1141"/>
        <v/>
      </c>
      <c r="LH97" s="33" t="str">
        <f t="shared" si="1142"/>
        <v/>
      </c>
      <c r="LI97" s="32"/>
      <c r="LJ97" s="33" t="str">
        <f>IF(ISBLANK(LI97),"",VLOOKUP(LI97,role!A:E,2,FALSE))</f>
        <v/>
      </c>
      <c r="LK97" s="33" t="str">
        <f>IF(ISBLANK(LI97),"",VLOOKUP(LI97,role!A:E,3,FALSE))</f>
        <v/>
      </c>
      <c r="LL97" s="33" t="str">
        <f>IF(ISBLANK(LI97),"",VLOOKUP(LI97,role!A:E,4,FALSE))</f>
        <v/>
      </c>
      <c r="LM97" s="33" t="str">
        <f>IF(ISBLANK(LI97),"",VLOOKUP(LI97,role!A:E,5,FALSE))</f>
        <v/>
      </c>
      <c r="LT97" s="32"/>
      <c r="LU97" s="32"/>
      <c r="LV97" s="41"/>
      <c r="LW97" s="32"/>
      <c r="LX97" s="33" t="str">
        <f t="shared" si="1143"/>
        <v/>
      </c>
      <c r="LY97" s="33" t="str">
        <f t="shared" si="1144"/>
        <v/>
      </c>
      <c r="LZ97" s="33" t="str">
        <f t="shared" si="1145"/>
        <v/>
      </c>
      <c r="MA97" s="32"/>
      <c r="MB97" s="33" t="str">
        <f>IF(ISBLANK(MA97),"",VLOOKUP(MA97,role!A:E,2,FALSE))</f>
        <v/>
      </c>
      <c r="MC97" s="33" t="str">
        <f>IF(ISBLANK(MA97),"",VLOOKUP(MA97,role!A:E,3,FALSE))</f>
        <v/>
      </c>
      <c r="MD97" s="33" t="str">
        <f>IF(ISBLANK(MA97),"",VLOOKUP(MA97,role!A:E,4,FALSE))</f>
        <v/>
      </c>
      <c r="ME97" s="33" t="str">
        <f>IF(ISBLANK(MA97),"",VLOOKUP(MA97,role!A:E,5,FALSE))</f>
        <v/>
      </c>
      <c r="ML97" s="32"/>
      <c r="MM97" s="32"/>
      <c r="MN97" s="41"/>
      <c r="MO97" s="32"/>
      <c r="MP97" s="33" t="str">
        <f t="shared" si="1146"/>
        <v/>
      </c>
      <c r="MQ97" s="33" t="str">
        <f t="shared" si="1147"/>
        <v/>
      </c>
      <c r="MR97" s="33" t="str">
        <f t="shared" si="1148"/>
        <v/>
      </c>
      <c r="MS97" s="32"/>
      <c r="MT97" s="33" t="str">
        <f>IF(ISBLANK(MS97),"",VLOOKUP(MS97,role!A:E,2,FALSE))</f>
        <v/>
      </c>
      <c r="MU97" s="33" t="str">
        <f>IF(ISBLANK(MS97),"",VLOOKUP(MS97,role!A:E,3,FALSE))</f>
        <v/>
      </c>
      <c r="MV97" s="33" t="str">
        <f>IF(ISBLANK(MS97),"",VLOOKUP(MS97,role!A:E,4,FALSE))</f>
        <v/>
      </c>
      <c r="MW97" s="33" t="str">
        <f>IF(ISBLANK(MS97),"",VLOOKUP(MS97,role!A:E,5,FALSE))</f>
        <v/>
      </c>
      <c r="ND97" s="32"/>
      <c r="NE97" s="32"/>
      <c r="NF97" s="41"/>
      <c r="NG97" s="32"/>
      <c r="NH97" s="33" t="str">
        <f t="shared" si="1149"/>
        <v/>
      </c>
      <c r="NI97" s="33" t="str">
        <f t="shared" si="1150"/>
        <v/>
      </c>
      <c r="NJ97" s="33" t="str">
        <f t="shared" si="1151"/>
        <v/>
      </c>
      <c r="NK97" s="32"/>
      <c r="NL97" s="33" t="str">
        <f>IF(ISBLANK(NK97),"",VLOOKUP(NK97,role!A:E,2,FALSE))</f>
        <v/>
      </c>
      <c r="NM97" s="33" t="str">
        <f>IF(ISBLANK(NK97),"",VLOOKUP(NK97,role!A:E,3,FALSE))</f>
        <v/>
      </c>
      <c r="NN97" s="33" t="str">
        <f>IF(ISBLANK(NK97),"",VLOOKUP(NK97,role!A:E,4,FALSE))</f>
        <v/>
      </c>
      <c r="NO97" s="33" t="str">
        <f>IF(ISBLANK(NK97),"",VLOOKUP(NK97,role!A:E,5,FALSE))</f>
        <v/>
      </c>
      <c r="NV97" s="32"/>
      <c r="NW97" s="32"/>
      <c r="NX97" s="41"/>
      <c r="NY97" s="32"/>
      <c r="NZ97" s="33" t="str">
        <f t="shared" si="1152"/>
        <v/>
      </c>
      <c r="OA97" s="33" t="str">
        <f t="shared" si="1153"/>
        <v/>
      </c>
      <c r="OB97" s="33" t="str">
        <f t="shared" si="1154"/>
        <v/>
      </c>
      <c r="OC97" s="32"/>
      <c r="OD97" s="33" t="str">
        <f>IF(ISBLANK(OC97),"",VLOOKUP(OC97,role!A:E,2,FALSE))</f>
        <v/>
      </c>
      <c r="OE97" s="33" t="str">
        <f>IF(ISBLANK(OC97),"",VLOOKUP(OC97,role!A:E,3,FALSE))</f>
        <v/>
      </c>
      <c r="OF97" s="33" t="str">
        <f>IF(ISBLANK(OC97),"",VLOOKUP(OC97,role!A:E,4,FALSE))</f>
        <v/>
      </c>
      <c r="OG97" s="33" t="str">
        <f>IF(ISBLANK(OC97),"",VLOOKUP(OC97,role!A:E,5,FALSE))</f>
        <v/>
      </c>
      <c r="OR97" s="36" t="str">
        <f t="shared" si="1155"/>
        <v/>
      </c>
      <c r="OS97" s="33" t="str">
        <f t="shared" si="1156"/>
        <v/>
      </c>
      <c r="OT97" s="33" t="str">
        <f t="shared" si="1281"/>
        <v/>
      </c>
      <c r="OU97" s="33" t="str">
        <f t="shared" si="1282"/>
        <v/>
      </c>
      <c r="OV97" s="33" t="str">
        <f t="shared" si="1283"/>
        <v/>
      </c>
      <c r="OW97" s="33" t="str">
        <f t="shared" si="1284"/>
        <v/>
      </c>
      <c r="OY97" s="36" t="str">
        <f t="shared" si="1157"/>
        <v/>
      </c>
      <c r="OZ97" s="33" t="str">
        <f t="shared" si="1158"/>
        <v/>
      </c>
      <c r="PA97" s="33" t="str">
        <f t="shared" si="1159"/>
        <v/>
      </c>
      <c r="PB97" s="33" t="str">
        <f t="shared" si="1160"/>
        <v/>
      </c>
      <c r="PC97" s="33" t="str">
        <f t="shared" si="1161"/>
        <v/>
      </c>
      <c r="PD97" s="33" t="str">
        <f t="shared" si="1162"/>
        <v/>
      </c>
      <c r="PF97" s="36" t="str">
        <f t="shared" si="1163"/>
        <v/>
      </c>
      <c r="PG97" s="33" t="str">
        <f t="shared" si="1164"/>
        <v/>
      </c>
      <c r="PH97" s="33" t="str">
        <f t="shared" si="1165"/>
        <v/>
      </c>
      <c r="PI97" s="33" t="str">
        <f t="shared" si="1166"/>
        <v/>
      </c>
      <c r="PJ97" s="33" t="str">
        <f t="shared" si="1167"/>
        <v/>
      </c>
      <c r="PK97" s="33" t="str">
        <f t="shared" si="1168"/>
        <v/>
      </c>
      <c r="PM97" s="36" t="str">
        <f t="shared" si="1169"/>
        <v/>
      </c>
      <c r="PN97" s="33" t="str">
        <f t="shared" si="1170"/>
        <v/>
      </c>
      <c r="PO97" s="33" t="str">
        <f t="shared" si="1171"/>
        <v/>
      </c>
      <c r="PP97" s="33" t="str">
        <f t="shared" si="1172"/>
        <v/>
      </c>
      <c r="PQ97" s="33" t="str">
        <f t="shared" si="1173"/>
        <v/>
      </c>
      <c r="PR97" s="33" t="str">
        <f t="shared" si="1174"/>
        <v/>
      </c>
      <c r="PT97" s="36" t="str">
        <f t="shared" si="1175"/>
        <v/>
      </c>
      <c r="PU97" s="33" t="str">
        <f t="shared" si="1176"/>
        <v/>
      </c>
      <c r="PV97" s="33" t="str">
        <f t="shared" si="1177"/>
        <v/>
      </c>
      <c r="PW97" s="33" t="str">
        <f t="shared" si="1178"/>
        <v/>
      </c>
      <c r="PX97" s="33" t="str">
        <f t="shared" si="1179"/>
        <v/>
      </c>
      <c r="PY97" s="33" t="str">
        <f t="shared" si="1180"/>
        <v/>
      </c>
      <c r="QB97" s="36" t="str">
        <f t="shared" si="1181"/>
        <v/>
      </c>
      <c r="QC97" s="33" t="str">
        <f t="shared" si="1182"/>
        <v/>
      </c>
      <c r="QD97" s="33" t="str">
        <f t="shared" si="1183"/>
        <v/>
      </c>
      <c r="QE97" s="33" t="str">
        <f t="shared" si="1184"/>
        <v/>
      </c>
      <c r="QF97" s="33" t="str">
        <f t="shared" si="1185"/>
        <v/>
      </c>
      <c r="QG97" s="33" t="str">
        <f t="shared" si="1186"/>
        <v/>
      </c>
      <c r="QI97" s="36" t="str">
        <f t="shared" si="1187"/>
        <v/>
      </c>
      <c r="QJ97" s="33" t="str">
        <f t="shared" si="1188"/>
        <v/>
      </c>
      <c r="QK97" s="33" t="str">
        <f t="shared" si="1189"/>
        <v/>
      </c>
      <c r="QL97" s="33" t="str">
        <f t="shared" si="1190"/>
        <v/>
      </c>
      <c r="QM97" s="33" t="str">
        <f t="shared" si="1191"/>
        <v/>
      </c>
      <c r="QN97" s="33" t="str">
        <f t="shared" si="1192"/>
        <v/>
      </c>
      <c r="QP97" s="36" t="str">
        <f t="shared" si="1193"/>
        <v/>
      </c>
      <c r="QQ97" s="33" t="str">
        <f t="shared" si="1194"/>
        <v/>
      </c>
      <c r="QR97" s="33" t="str">
        <f t="shared" si="1195"/>
        <v/>
      </c>
      <c r="QS97" s="33" t="str">
        <f t="shared" si="1196"/>
        <v/>
      </c>
      <c r="QT97" s="33" t="str">
        <f t="shared" si="1197"/>
        <v/>
      </c>
      <c r="QU97" s="33" t="str">
        <f t="shared" si="1198"/>
        <v/>
      </c>
      <c r="QW97" s="36" t="str">
        <f t="shared" si="1199"/>
        <v/>
      </c>
      <c r="QX97" s="33" t="str">
        <f t="shared" si="1200"/>
        <v/>
      </c>
      <c r="QY97" s="33" t="str">
        <f t="shared" si="1201"/>
        <v/>
      </c>
      <c r="QZ97" s="33" t="str">
        <f t="shared" si="1202"/>
        <v/>
      </c>
      <c r="RA97" s="33" t="str">
        <f t="shared" si="1203"/>
        <v/>
      </c>
      <c r="RB97" s="33" t="str">
        <f t="shared" si="1204"/>
        <v/>
      </c>
      <c r="RD97" s="36" t="str">
        <f t="shared" si="1205"/>
        <v/>
      </c>
      <c r="RE97" s="33" t="str">
        <f t="shared" si="1206"/>
        <v/>
      </c>
      <c r="RF97" s="33" t="str">
        <f t="shared" si="1207"/>
        <v/>
      </c>
      <c r="RG97" s="33" t="str">
        <f t="shared" si="1208"/>
        <v/>
      </c>
      <c r="RH97" s="33" t="str">
        <f t="shared" si="1209"/>
        <v/>
      </c>
      <c r="RI97" s="33" t="str">
        <f t="shared" si="1210"/>
        <v/>
      </c>
      <c r="RM97" s="33" t="str">
        <f t="shared" si="1211"/>
        <v/>
      </c>
      <c r="RO97" s="33" t="str">
        <f t="shared" si="1212"/>
        <v/>
      </c>
      <c r="RQ97" s="33" t="str">
        <f t="shared" si="1213"/>
        <v/>
      </c>
      <c r="RS97" s="33" t="str">
        <f t="shared" si="1213"/>
        <v/>
      </c>
      <c r="RU97" s="33" t="str">
        <f t="shared" ref="RU97" si="1627">IF(ISBLANK(RT97),"","topic")</f>
        <v/>
      </c>
      <c r="RW97" s="33" t="str">
        <f t="shared" ref="RW97" si="1628">IF(ISBLANK(RV97),"","topic")</f>
        <v/>
      </c>
      <c r="RY97" s="33" t="str">
        <f t="shared" ref="RY97" si="1629">IF(ISBLANK(RX97),"","topic")</f>
        <v/>
      </c>
      <c r="SA97" s="33" t="str">
        <f t="shared" ref="SA97" si="1630">IF(ISBLANK(RZ97),"","topic")</f>
        <v/>
      </c>
      <c r="SC97" s="33" t="str">
        <f t="shared" ref="SC97" si="1631">IF(ISBLANK(SB97),"","topic")</f>
        <v/>
      </c>
      <c r="SE97" s="33" t="str">
        <f t="shared" ref="SE97" si="1632">IF(ISBLANK(SD97),"","topic")</f>
        <v/>
      </c>
      <c r="SG97" s="33" t="str">
        <f t="shared" ref="SG97" si="1633">IF(ISBLANK(SF97),"","topic")</f>
        <v/>
      </c>
      <c r="SJ97" s="33" t="str">
        <f t="shared" si="1221"/>
        <v/>
      </c>
      <c r="SL97" s="33" t="str">
        <f t="shared" si="1222"/>
        <v/>
      </c>
      <c r="SN97" s="33" t="str">
        <f t="shared" si="1223"/>
        <v/>
      </c>
      <c r="SP97" s="33" t="str">
        <f t="shared" si="1224"/>
        <v/>
      </c>
      <c r="SR97" s="33" t="str">
        <f t="shared" si="1225"/>
        <v/>
      </c>
      <c r="SU97" s="33" t="str">
        <f t="shared" si="1226"/>
        <v/>
      </c>
      <c r="SW97" s="33" t="str">
        <f t="shared" si="1226"/>
        <v/>
      </c>
      <c r="SY97" s="33" t="str">
        <f t="shared" si="1226"/>
        <v/>
      </c>
      <c r="TA97" s="33" t="str">
        <f t="shared" si="1226"/>
        <v/>
      </c>
      <c r="TC97" s="33" t="str">
        <f t="shared" si="1226"/>
        <v/>
      </c>
      <c r="TF97" s="33" t="str">
        <f t="shared" si="1227"/>
        <v/>
      </c>
      <c r="TH97" s="33" t="str">
        <f t="shared" si="1227"/>
        <v/>
      </c>
      <c r="TJ97" s="33" t="str">
        <f t="shared" ref="TJ97" si="1634">IF(ISBLANK(TI97),"","geographic")</f>
        <v/>
      </c>
      <c r="TL97" s="33" t="str">
        <f t="shared" ref="TL97" si="1635">IF(ISBLANK(TK97),"","geographic")</f>
        <v/>
      </c>
      <c r="TN97" s="33" t="str">
        <f t="shared" ref="TN97" si="1636">IF(ISBLANK(TM97),"","geographic")</f>
        <v/>
      </c>
      <c r="TQ97" s="33" t="str">
        <f t="shared" si="1231"/>
        <v/>
      </c>
      <c r="TS97" s="33" t="str">
        <f t="shared" si="1231"/>
        <v/>
      </c>
      <c r="TU97" s="33" t="str">
        <f t="shared" ref="TU97" si="1637">IF(ISBLANK(TT97),"","temporal")</f>
        <v/>
      </c>
      <c r="TW97" s="33" t="str">
        <f t="shared" ref="TW97" si="1638">IF(ISBLANK(TV97),"","temporal")</f>
        <v/>
      </c>
      <c r="TY97" s="33" t="str">
        <f t="shared" ref="TY97" si="1639">IF(ISBLANK(TX97),"","temporal")</f>
        <v/>
      </c>
      <c r="UA97" s="32"/>
      <c r="UB97" s="33" t="str">
        <f t="shared" si="1235"/>
        <v/>
      </c>
      <c r="UC97" s="33" t="str">
        <f t="shared" si="1236"/>
        <v/>
      </c>
      <c r="UD97" s="32"/>
      <c r="UE97" s="33" t="str">
        <f t="shared" si="1237"/>
        <v/>
      </c>
      <c r="UF97" s="33" t="str">
        <f t="shared" si="1314"/>
        <v/>
      </c>
      <c r="UG97" s="32"/>
      <c r="UH97" s="33" t="str">
        <f t="shared" si="1238"/>
        <v/>
      </c>
      <c r="UI97" s="33" t="str">
        <f t="shared" si="1239"/>
        <v/>
      </c>
      <c r="UJ97" s="32"/>
      <c r="UK97" s="33" t="str">
        <f t="shared" si="1240"/>
        <v/>
      </c>
      <c r="UL97" s="33" t="str">
        <f t="shared" si="1241"/>
        <v/>
      </c>
      <c r="UM97" s="32"/>
      <c r="UN97" s="33" t="str">
        <f t="shared" si="1242"/>
        <v/>
      </c>
      <c r="UO97" s="33" t="str">
        <f t="shared" si="1243"/>
        <v/>
      </c>
      <c r="UR97" s="36" t="str">
        <f t="shared" si="1244"/>
        <v/>
      </c>
      <c r="US97" s="36" t="str">
        <f t="shared" si="1064"/>
        <v/>
      </c>
      <c r="UU97" s="36" t="str">
        <f t="shared" si="1245"/>
        <v/>
      </c>
      <c r="UV97" s="36" t="str">
        <f t="shared" si="1065"/>
        <v/>
      </c>
      <c r="UX97" s="36" t="str">
        <f t="shared" si="1246"/>
        <v/>
      </c>
      <c r="UY97" s="36" t="str">
        <f t="shared" si="1066"/>
        <v/>
      </c>
      <c r="VA97" s="36" t="str">
        <f t="shared" si="1247"/>
        <v/>
      </c>
      <c r="VB97" s="36" t="str">
        <f t="shared" si="1067"/>
        <v/>
      </c>
      <c r="VD97" s="36" t="str">
        <f t="shared" si="1248"/>
        <v/>
      </c>
      <c r="VE97" s="36" t="str">
        <f t="shared" si="1068"/>
        <v/>
      </c>
      <c r="VH97" s="36" t="str">
        <f t="shared" si="1249"/>
        <v/>
      </c>
      <c r="VI97" s="36" t="str">
        <f t="shared" si="1069"/>
        <v/>
      </c>
      <c r="VK97" s="36" t="str">
        <f t="shared" si="1250"/>
        <v/>
      </c>
      <c r="VL97" s="36" t="str">
        <f t="shared" si="1070"/>
        <v/>
      </c>
      <c r="VN97" s="36" t="str">
        <f t="shared" si="1251"/>
        <v/>
      </c>
      <c r="VO97" s="36" t="str">
        <f t="shared" si="1071"/>
        <v/>
      </c>
      <c r="VQ97" s="36" t="str">
        <f t="shared" si="1252"/>
        <v/>
      </c>
      <c r="VR97" s="36" t="str">
        <f t="shared" si="1072"/>
        <v/>
      </c>
      <c r="VT97" s="36" t="str">
        <f t="shared" si="1253"/>
        <v/>
      </c>
      <c r="VU97" s="36" t="str">
        <f t="shared" si="1073"/>
        <v/>
      </c>
      <c r="VY97" s="33" t="str">
        <f t="shared" si="1298"/>
        <v/>
      </c>
      <c r="WB97" s="36" t="str">
        <f t="shared" si="1254"/>
        <v/>
      </c>
      <c r="WC97" s="33" t="str">
        <f t="shared" si="1255"/>
        <v/>
      </c>
      <c r="WD97" s="32"/>
      <c r="WE97" s="32"/>
      <c r="WF97" s="36" t="str">
        <f t="shared" si="1256"/>
        <v/>
      </c>
      <c r="WG97" s="33" t="str">
        <f t="shared" si="1257"/>
        <v/>
      </c>
      <c r="WH97" s="32"/>
      <c r="WI97" s="32"/>
      <c r="WJ97" s="36" t="str">
        <f t="shared" si="1258"/>
        <v/>
      </c>
      <c r="WK97" s="33" t="str">
        <f t="shared" si="1259"/>
        <v/>
      </c>
      <c r="WL97" s="32"/>
      <c r="WM97" s="32"/>
      <c r="WN97" s="36" t="str">
        <f t="shared" si="1260"/>
        <v/>
      </c>
      <c r="WO97" s="33" t="str">
        <f t="shared" si="1261"/>
        <v/>
      </c>
      <c r="WP97" s="33"/>
      <c r="WQ97" s="32"/>
      <c r="WR97" s="36" t="str">
        <f t="shared" si="1262"/>
        <v/>
      </c>
      <c r="WS97" s="33" t="str">
        <f t="shared" si="1263"/>
        <v/>
      </c>
      <c r="WU97" s="33" t="str">
        <f t="shared" si="1074"/>
        <v/>
      </c>
      <c r="WV97" s="33" t="str">
        <f t="shared" si="1075"/>
        <v/>
      </c>
      <c r="WW97" s="33" t="str">
        <f t="shared" si="1076"/>
        <v/>
      </c>
      <c r="WX97" s="33" t="str">
        <f t="shared" si="1077"/>
        <v/>
      </c>
      <c r="WY97" s="33" t="str">
        <f t="shared" si="1078"/>
        <v/>
      </c>
      <c r="WZ97" s="33" t="str">
        <f t="shared" si="1079"/>
        <v/>
      </c>
      <c r="XA97" s="33" t="str">
        <f t="shared" si="1080"/>
        <v/>
      </c>
      <c r="XB97" s="33" t="str">
        <f t="shared" si="1081"/>
        <v/>
      </c>
      <c r="XC97" s="33" t="str">
        <f t="shared" si="1082"/>
        <v/>
      </c>
    </row>
    <row r="98" spans="3:627" x14ac:dyDescent="0.35">
      <c r="C98" s="33" t="str">
        <f t="shared" si="1083"/>
        <v/>
      </c>
      <c r="E98" s="32" t="str">
        <f t="shared" si="1084"/>
        <v/>
      </c>
      <c r="F98" s="33" t="str">
        <f t="shared" si="1085"/>
        <v/>
      </c>
      <c r="G98" s="33" t="str">
        <f t="shared" si="1086"/>
        <v/>
      </c>
      <c r="J98" s="33" t="str">
        <f t="shared" si="1087"/>
        <v/>
      </c>
      <c r="K98" s="33" t="str">
        <f t="shared" si="1088"/>
        <v/>
      </c>
      <c r="L98" s="33" t="str">
        <f t="shared" si="1089"/>
        <v/>
      </c>
      <c r="N98" s="33" t="str">
        <f t="shared" si="1048"/>
        <v/>
      </c>
      <c r="O98" s="33" t="str">
        <f t="shared" si="1049"/>
        <v/>
      </c>
      <c r="Q98" s="33" t="str">
        <f t="shared" si="1090"/>
        <v/>
      </c>
      <c r="R98" s="33" t="str">
        <f t="shared" si="1091"/>
        <v/>
      </c>
      <c r="U98" s="33" t="str">
        <f t="shared" si="1092"/>
        <v/>
      </c>
      <c r="V98" s="33" t="str">
        <f t="shared" si="1093"/>
        <v/>
      </c>
      <c r="X98" s="32"/>
      <c r="Y98" s="33" t="str">
        <f>IF(ISBLANK(X98),"",VLOOKUP(X98,resource_type!A:C,3,FALSE))</f>
        <v/>
      </c>
      <c r="Z98" s="33" t="str">
        <f>IF(ISBLANK(X98),"",VLOOKUP(X98,resource_type!A:C,2,FALSE))</f>
        <v/>
      </c>
      <c r="AA98" s="33" t="str">
        <f t="shared" si="1094"/>
        <v/>
      </c>
      <c r="AB98" s="33" t="str">
        <f t="shared" si="1095"/>
        <v/>
      </c>
      <c r="AC98" s="32"/>
      <c r="AD98" s="33" t="str">
        <f>IF(ISBLANK(AC98),"",VLOOKUP(AC98,resource_type!A:C,3,FALSE))</f>
        <v/>
      </c>
      <c r="AE98" s="32"/>
      <c r="AF98" s="33" t="str">
        <f>IF(ISBLANK(AE98),"",VLOOKUP(AE98,resource_type!A:C,3,FALSE))</f>
        <v/>
      </c>
      <c r="AH98" s="32"/>
      <c r="AI98" s="33" t="str">
        <f t="shared" si="1096"/>
        <v/>
      </c>
      <c r="AJ98" s="32"/>
      <c r="AK98" s="33" t="str">
        <f t="shared" si="1097"/>
        <v/>
      </c>
      <c r="AL98" s="32"/>
      <c r="AM98" s="33" t="str">
        <f t="shared" si="1098"/>
        <v/>
      </c>
      <c r="AP98" s="36" t="str">
        <f t="shared" si="1299"/>
        <v/>
      </c>
      <c r="AQ98" s="36" t="str">
        <f t="shared" si="1300"/>
        <v/>
      </c>
      <c r="AT98" s="33" t="str">
        <f t="shared" si="1277"/>
        <v/>
      </c>
      <c r="AU98" s="33" t="str">
        <f t="shared" si="1099"/>
        <v/>
      </c>
      <c r="AV98" s="33" t="str">
        <f t="shared" si="1100"/>
        <v/>
      </c>
      <c r="AW98" s="32"/>
      <c r="AX98" s="33" t="str">
        <f>IF(ISBLANK(AW98),"",VLOOKUP(AW98,role!A:E,2,FALSE))</f>
        <v/>
      </c>
      <c r="AY98" s="33" t="str">
        <f>IF(ISBLANK(AW98),"",VLOOKUP(AW98,role!A:E,3,FALSE))</f>
        <v/>
      </c>
      <c r="AZ98" s="33" t="str">
        <f>IF(ISBLANK(AW98),"",VLOOKUP(AW98,role!A:E,4,FALSE))</f>
        <v/>
      </c>
      <c r="BA98" s="33" t="str">
        <f>IF(ISBLANK(AW98),"",VLOOKUP(AW98,role!A:E,5,FALSE))</f>
        <v/>
      </c>
      <c r="BL98" s="33" t="str">
        <f t="shared" si="1278"/>
        <v/>
      </c>
      <c r="BM98" s="33" t="str">
        <f t="shared" si="1279"/>
        <v/>
      </c>
      <c r="BN98" s="33" t="str">
        <f t="shared" si="1280"/>
        <v/>
      </c>
      <c r="BO98" s="32"/>
      <c r="BP98" s="33" t="str">
        <f>IF(ISBLANK(BO98),"",VLOOKUP(BO98,role!A:E,2,FALSE))</f>
        <v/>
      </c>
      <c r="BQ98" s="33" t="str">
        <f>IF(ISBLANK(BO98),"",VLOOKUP(BO98,role!A:E,3,FALSE))</f>
        <v/>
      </c>
      <c r="BR98" s="33" t="str">
        <f>IF(ISBLANK(BO98),"",VLOOKUP(BO98,role!A:E,4,FALSE))</f>
        <v/>
      </c>
      <c r="BS98" s="33" t="str">
        <f>IF(ISBLANK(BO98),"",VLOOKUP(BO98,role!A:E,5,FALSE))</f>
        <v/>
      </c>
      <c r="CD98" s="33" t="str">
        <f t="shared" si="1101"/>
        <v/>
      </c>
      <c r="CE98" s="33" t="str">
        <f t="shared" si="1102"/>
        <v/>
      </c>
      <c r="CF98" s="33" t="str">
        <f t="shared" si="1103"/>
        <v/>
      </c>
      <c r="CG98" s="32"/>
      <c r="CH98" s="33" t="str">
        <f>IF(ISBLANK(CG98),"",VLOOKUP(CG98,role!A:E,2,FALSE))</f>
        <v/>
      </c>
      <c r="CI98" s="33" t="str">
        <f>IF(ISBLANK(CG98),"",VLOOKUP(CG98,role!A:E,3,FALSE))</f>
        <v/>
      </c>
      <c r="CJ98" s="33" t="str">
        <f>IF(ISBLANK(CG98),"",VLOOKUP(CG98,role!A:E,4,FALSE))</f>
        <v/>
      </c>
      <c r="CK98" s="33" t="str">
        <f>IF(ISBLANK(CG98),"",VLOOKUP(CG98,role!A:E,5,FALSE))</f>
        <v/>
      </c>
      <c r="CR98" s="32"/>
      <c r="CS98" s="32"/>
      <c r="CT98" s="41"/>
      <c r="CU98" s="32"/>
      <c r="CV98" s="33" t="str">
        <f t="shared" si="1104"/>
        <v/>
      </c>
      <c r="CW98" s="33" t="str">
        <f t="shared" si="1105"/>
        <v/>
      </c>
      <c r="CX98" s="33" t="str">
        <f t="shared" si="1106"/>
        <v/>
      </c>
      <c r="CY98" s="32"/>
      <c r="CZ98" s="33" t="str">
        <f>IF(ISBLANK(CY98),"",VLOOKUP(CY98,role!A:E,2,FALSE))</f>
        <v/>
      </c>
      <c r="DA98" s="33" t="str">
        <f>IF(ISBLANK(CY98),"",VLOOKUP(CY98,role!A:E,3,FALSE))</f>
        <v/>
      </c>
      <c r="DB98" s="33" t="str">
        <f>IF(ISBLANK(CY98),"",VLOOKUP(CY98,role!A:E,4,FALSE))</f>
        <v/>
      </c>
      <c r="DC98" s="33" t="str">
        <f>IF(ISBLANK(CY98),"",VLOOKUP(CY98,role!A:E,5,FALSE))</f>
        <v/>
      </c>
      <c r="DJ98" s="32"/>
      <c r="DK98" s="32"/>
      <c r="DL98" s="41"/>
      <c r="DM98" s="32"/>
      <c r="DN98" s="33" t="str">
        <f t="shared" si="1107"/>
        <v/>
      </c>
      <c r="DO98" s="33" t="str">
        <f t="shared" si="1108"/>
        <v/>
      </c>
      <c r="DP98" s="33" t="str">
        <f t="shared" si="1109"/>
        <v/>
      </c>
      <c r="DQ98" s="32"/>
      <c r="DR98" s="33" t="str">
        <f>IF(ISBLANK(DQ98),"",VLOOKUP(DQ98,role!A:E,2,FALSE))</f>
        <v/>
      </c>
      <c r="DS98" s="33" t="str">
        <f>IF(ISBLANK(DQ98),"",VLOOKUP(DQ98,role!A:E,3,FALSE))</f>
        <v/>
      </c>
      <c r="DT98" s="33" t="str">
        <f>IF(ISBLANK(DQ98),"",VLOOKUP(DQ98,role!A:E,4,FALSE))</f>
        <v/>
      </c>
      <c r="DU98" s="33" t="str">
        <f>IF(ISBLANK(DQ98),"",VLOOKUP(DQ98,role!A:E,5,FALSE))</f>
        <v/>
      </c>
      <c r="EB98" s="32"/>
      <c r="EC98" s="32"/>
      <c r="ED98" s="34"/>
      <c r="EE98" s="32"/>
      <c r="EF98" s="32"/>
      <c r="EG98" s="33" t="str">
        <f t="shared" si="1110"/>
        <v/>
      </c>
      <c r="EH98" s="33" t="str">
        <f t="shared" si="1111"/>
        <v/>
      </c>
      <c r="EI98" s="33" t="str">
        <f t="shared" si="1112"/>
        <v/>
      </c>
      <c r="EJ98" s="32"/>
      <c r="EK98" s="33" t="str">
        <f>IF(ISBLANK(EJ98),"",VLOOKUP(EJ98,role!A:E,2,FALSE))</f>
        <v/>
      </c>
      <c r="EL98" s="33" t="str">
        <f>IF(ISBLANK(EJ98),"",VLOOKUP(EJ98,role!A:E,3,FALSE))</f>
        <v/>
      </c>
      <c r="EM98" s="33" t="str">
        <f>IF(ISBLANK(EJ98),"",VLOOKUP(EJ98,role!A:E,4,FALSE))</f>
        <v/>
      </c>
      <c r="EN98" s="33" t="str">
        <f>IF(ISBLANK(EJ98),"",VLOOKUP(EJ98,role!A:E,5,FALSE))</f>
        <v/>
      </c>
      <c r="EU98" s="32"/>
      <c r="EV98" s="32"/>
      <c r="EW98" s="41"/>
      <c r="EX98" s="32"/>
      <c r="EY98" s="33" t="str">
        <f t="shared" si="1113"/>
        <v/>
      </c>
      <c r="EZ98" s="33" t="str">
        <f t="shared" si="1114"/>
        <v/>
      </c>
      <c r="FA98" s="33" t="str">
        <f t="shared" si="1115"/>
        <v/>
      </c>
      <c r="FB98" s="32"/>
      <c r="FC98" s="33" t="str">
        <f>IF(ISBLANK(FB98),"",VLOOKUP(FB98,role!A:E,2,FALSE))</f>
        <v/>
      </c>
      <c r="FD98" s="33" t="str">
        <f>IF(ISBLANK(FB98),"",VLOOKUP(FB98,role!A:E,3,FALSE))</f>
        <v/>
      </c>
      <c r="FE98" s="33" t="str">
        <f>IF(ISBLANK(FB98),"",VLOOKUP(FB98,role!A:E,4,FALSE))</f>
        <v/>
      </c>
      <c r="FF98" s="33" t="str">
        <f>IF(ISBLANK(FB98),"",VLOOKUP(FB98,role!A:E,5,FALSE))</f>
        <v/>
      </c>
      <c r="FM98" s="32"/>
      <c r="FN98" s="32"/>
      <c r="FO98" s="41"/>
      <c r="FP98" s="32"/>
      <c r="FQ98" s="33" t="str">
        <f t="shared" si="1116"/>
        <v/>
      </c>
      <c r="FR98" s="33" t="str">
        <f t="shared" si="1117"/>
        <v/>
      </c>
      <c r="FS98" s="33" t="str">
        <f t="shared" si="1118"/>
        <v/>
      </c>
      <c r="FT98" s="32"/>
      <c r="FU98" s="33" t="str">
        <f>IF(ISBLANK(FT98),"",VLOOKUP(FT98,role!A:E,2,FALSE))</f>
        <v/>
      </c>
      <c r="FV98" s="33" t="str">
        <f>IF(ISBLANK(FT98),"",VLOOKUP(FT98,role!A:E,3,FALSE))</f>
        <v/>
      </c>
      <c r="FW98" s="33" t="str">
        <f>IF(ISBLANK(FT98),"",VLOOKUP(FT98,role!A:E,4,FALSE))</f>
        <v/>
      </c>
      <c r="FX98" s="33" t="str">
        <f>IF(ISBLANK(FT98),"",VLOOKUP(FT98,role!A:E,5,FALSE))</f>
        <v/>
      </c>
      <c r="GE98" s="32"/>
      <c r="GF98" s="32"/>
      <c r="GG98" s="41"/>
      <c r="GH98" s="32"/>
      <c r="GI98" s="33" t="str">
        <f t="shared" si="1119"/>
        <v/>
      </c>
      <c r="GJ98" s="33" t="str">
        <f t="shared" si="1120"/>
        <v/>
      </c>
      <c r="GK98" s="33" t="str">
        <f t="shared" si="1121"/>
        <v/>
      </c>
      <c r="GL98" s="32"/>
      <c r="GM98" s="33" t="str">
        <f>IF(ISBLANK(GL98),"",VLOOKUP(GL98,role!A:E,2,FALSE))</f>
        <v/>
      </c>
      <c r="GN98" s="33" t="str">
        <f>IF(ISBLANK(GL98),"",VLOOKUP(GL98,role!A:E,3,FALSE))</f>
        <v/>
      </c>
      <c r="GO98" s="33" t="str">
        <f>IF(ISBLANK(GL98),"",VLOOKUP(GL98,role!A:E,4,FALSE))</f>
        <v/>
      </c>
      <c r="GP98" s="33" t="str">
        <f>IF(ISBLANK(GL98),"",VLOOKUP(GL98,role!A:E,5,FALSE))</f>
        <v/>
      </c>
      <c r="GW98" s="32"/>
      <c r="GX98" s="32"/>
      <c r="GY98" s="41"/>
      <c r="GZ98" s="32"/>
      <c r="HA98" s="33" t="str">
        <f t="shared" si="1122"/>
        <v/>
      </c>
      <c r="HB98" s="33" t="str">
        <f t="shared" si="1123"/>
        <v/>
      </c>
      <c r="HC98" s="33" t="str">
        <f t="shared" si="1124"/>
        <v/>
      </c>
      <c r="HD98" s="32"/>
      <c r="HE98" s="33" t="str">
        <f>IF(ISBLANK(HD98),"",VLOOKUP(HD98,role!A:E,2,FALSE))</f>
        <v/>
      </c>
      <c r="HF98" s="33" t="str">
        <f>IF(ISBLANK(HD98),"",VLOOKUP(HD98,role!A:E,3,FALSE))</f>
        <v/>
      </c>
      <c r="HG98" s="33" t="str">
        <f>IF(ISBLANK(HD98),"",VLOOKUP(HD98,role!A:E,4,FALSE))</f>
        <v/>
      </c>
      <c r="HH98" s="33" t="str">
        <f>IF(ISBLANK(HD98),"",VLOOKUP(HD98,role!A:E,5,FALSE))</f>
        <v/>
      </c>
      <c r="HO98" s="32"/>
      <c r="HP98" s="32"/>
      <c r="HQ98" s="34"/>
      <c r="HR98" s="32"/>
      <c r="HS98" s="32"/>
      <c r="HT98" s="33" t="str">
        <f t="shared" si="1125"/>
        <v/>
      </c>
      <c r="HU98" s="33" t="str">
        <f t="shared" si="1126"/>
        <v/>
      </c>
      <c r="HV98" s="33" t="str">
        <f t="shared" si="1127"/>
        <v/>
      </c>
      <c r="HW98" s="32"/>
      <c r="HX98" s="33" t="str">
        <f>IF(ISBLANK(HW98),"",VLOOKUP(HW98,role!A:E,2,FALSE))</f>
        <v/>
      </c>
      <c r="HY98" s="33" t="str">
        <f>IF(ISBLANK(HW98),"",VLOOKUP(HW98,role!A:E,3,FALSE))</f>
        <v/>
      </c>
      <c r="HZ98" s="33" t="str">
        <f>IF(ISBLANK(HW98),"",VLOOKUP(HW98,role!A:E,4,FALSE))</f>
        <v/>
      </c>
      <c r="IA98" s="33" t="str">
        <f>IF(ISBLANK(HW98),"",VLOOKUP(HW98,role!A:E,5,FALSE))</f>
        <v/>
      </c>
      <c r="IH98" s="32"/>
      <c r="II98" s="32"/>
      <c r="IJ98" s="41"/>
      <c r="IK98" s="32"/>
      <c r="IL98" s="33" t="str">
        <f t="shared" si="1128"/>
        <v/>
      </c>
      <c r="IM98" s="33" t="str">
        <f t="shared" si="1129"/>
        <v/>
      </c>
      <c r="IN98" s="33" t="str">
        <f t="shared" si="1130"/>
        <v/>
      </c>
      <c r="IO98" s="32"/>
      <c r="IP98" s="33" t="str">
        <f>IF(ISBLANK(IO98),"",VLOOKUP(IO98,role!A:E,2,FALSE))</f>
        <v/>
      </c>
      <c r="IQ98" s="33" t="str">
        <f>IF(ISBLANK(IO98),"",VLOOKUP(IO98,role!A:E,3,FALSE))</f>
        <v/>
      </c>
      <c r="IR98" s="33" t="str">
        <f>IF(ISBLANK(IO98),"",VLOOKUP(IO98,role!A:E,4,FALSE))</f>
        <v/>
      </c>
      <c r="IS98" s="33" t="str">
        <f>IF(ISBLANK(IO98),"",VLOOKUP(IO98,role!A:E,5,FALSE))</f>
        <v/>
      </c>
      <c r="IZ98" s="32"/>
      <c r="JA98" s="32"/>
      <c r="JB98" s="41"/>
      <c r="JC98" s="32"/>
      <c r="JD98" s="33" t="str">
        <f t="shared" si="1131"/>
        <v/>
      </c>
      <c r="JE98" s="33" t="str">
        <f t="shared" si="1132"/>
        <v/>
      </c>
      <c r="JF98" s="33" t="str">
        <f t="shared" si="1133"/>
        <v/>
      </c>
      <c r="JG98" s="32"/>
      <c r="JH98" s="33" t="str">
        <f>IF(ISBLANK(JG98),"",VLOOKUP(JG98,role!A:E,2,FALSE))</f>
        <v/>
      </c>
      <c r="JI98" s="33" t="str">
        <f>IF(ISBLANK(JG98),"",VLOOKUP(JG98,role!A:E,3,FALSE))</f>
        <v/>
      </c>
      <c r="JJ98" s="33" t="str">
        <f>IF(ISBLANK(JG98),"",VLOOKUP(JG98,role!A:E,4,FALSE))</f>
        <v/>
      </c>
      <c r="JK98" s="33" t="str">
        <f>IF(ISBLANK(JG98),"",VLOOKUP(JG98,role!A:E,5,FALSE))</f>
        <v/>
      </c>
      <c r="JR98" s="32"/>
      <c r="JS98" s="32"/>
      <c r="JT98" s="41"/>
      <c r="JU98" s="32"/>
      <c r="JV98" s="33" t="str">
        <f t="shared" si="1134"/>
        <v/>
      </c>
      <c r="JW98" s="33" t="str">
        <f t="shared" si="1135"/>
        <v/>
      </c>
      <c r="JX98" s="33" t="str">
        <f t="shared" si="1136"/>
        <v/>
      </c>
      <c r="JY98" s="32"/>
      <c r="JZ98" s="33" t="str">
        <f>IF(ISBLANK(JY98),"",VLOOKUP(JY98,role!A:E,2,FALSE))</f>
        <v/>
      </c>
      <c r="KA98" s="33" t="str">
        <f>IF(ISBLANK(JY98),"",VLOOKUP(JY98,role!A:E,3,FALSE))</f>
        <v/>
      </c>
      <c r="KB98" s="33" t="str">
        <f>IF(ISBLANK(JY98),"",VLOOKUP(JY98,role!A:E,4,FALSE))</f>
        <v/>
      </c>
      <c r="KC98" s="33" t="str">
        <f>IF(ISBLANK(JY98),"",VLOOKUP(JY98,role!A:E,5,FALSE))</f>
        <v/>
      </c>
      <c r="KJ98" s="32"/>
      <c r="KK98" s="32"/>
      <c r="KL98" s="41"/>
      <c r="KM98" s="32"/>
      <c r="KN98" s="33" t="str">
        <f t="shared" si="1137"/>
        <v/>
      </c>
      <c r="KO98" s="33" t="str">
        <f t="shared" si="1138"/>
        <v/>
      </c>
      <c r="KP98" s="33" t="str">
        <f t="shared" si="1139"/>
        <v/>
      </c>
      <c r="KQ98" s="32"/>
      <c r="KR98" s="33" t="str">
        <f>IF(ISBLANK(KQ98),"",VLOOKUP(KQ98,role!A:E,2,FALSE))</f>
        <v/>
      </c>
      <c r="KS98" s="33" t="str">
        <f>IF(ISBLANK(KQ98),"",VLOOKUP(KQ98,role!A:E,3,FALSE))</f>
        <v/>
      </c>
      <c r="KT98" s="33" t="str">
        <f>IF(ISBLANK(KQ98),"",VLOOKUP(KQ98,role!A:E,4,FALSE))</f>
        <v/>
      </c>
      <c r="KU98" s="33" t="str">
        <f>IF(ISBLANK(KQ98),"",VLOOKUP(KQ98,role!A:E,5,FALSE))</f>
        <v/>
      </c>
      <c r="LB98" s="32"/>
      <c r="LC98" s="32"/>
      <c r="LD98" s="41"/>
      <c r="LE98" s="32"/>
      <c r="LF98" s="33" t="str">
        <f t="shared" si="1140"/>
        <v/>
      </c>
      <c r="LG98" s="33" t="str">
        <f t="shared" si="1141"/>
        <v/>
      </c>
      <c r="LH98" s="33" t="str">
        <f t="shared" si="1142"/>
        <v/>
      </c>
      <c r="LI98" s="32"/>
      <c r="LJ98" s="33" t="str">
        <f>IF(ISBLANK(LI98),"",VLOOKUP(LI98,role!A:E,2,FALSE))</f>
        <v/>
      </c>
      <c r="LK98" s="33" t="str">
        <f>IF(ISBLANK(LI98),"",VLOOKUP(LI98,role!A:E,3,FALSE))</f>
        <v/>
      </c>
      <c r="LL98" s="33" t="str">
        <f>IF(ISBLANK(LI98),"",VLOOKUP(LI98,role!A:E,4,FALSE))</f>
        <v/>
      </c>
      <c r="LM98" s="33" t="str">
        <f>IF(ISBLANK(LI98),"",VLOOKUP(LI98,role!A:E,5,FALSE))</f>
        <v/>
      </c>
      <c r="LT98" s="32"/>
      <c r="LU98" s="32"/>
      <c r="LV98" s="41"/>
      <c r="LW98" s="32"/>
      <c r="LX98" s="33" t="str">
        <f t="shared" si="1143"/>
        <v/>
      </c>
      <c r="LY98" s="33" t="str">
        <f t="shared" si="1144"/>
        <v/>
      </c>
      <c r="LZ98" s="33" t="str">
        <f t="shared" si="1145"/>
        <v/>
      </c>
      <c r="MA98" s="32"/>
      <c r="MB98" s="33" t="str">
        <f>IF(ISBLANK(MA98),"",VLOOKUP(MA98,role!A:E,2,FALSE))</f>
        <v/>
      </c>
      <c r="MC98" s="33" t="str">
        <f>IF(ISBLANK(MA98),"",VLOOKUP(MA98,role!A:E,3,FALSE))</f>
        <v/>
      </c>
      <c r="MD98" s="33" t="str">
        <f>IF(ISBLANK(MA98),"",VLOOKUP(MA98,role!A:E,4,FALSE))</f>
        <v/>
      </c>
      <c r="ME98" s="33" t="str">
        <f>IF(ISBLANK(MA98),"",VLOOKUP(MA98,role!A:E,5,FALSE))</f>
        <v/>
      </c>
      <c r="ML98" s="32"/>
      <c r="MM98" s="32"/>
      <c r="MN98" s="41"/>
      <c r="MO98" s="32"/>
      <c r="MP98" s="33" t="str">
        <f t="shared" si="1146"/>
        <v/>
      </c>
      <c r="MQ98" s="33" t="str">
        <f t="shared" si="1147"/>
        <v/>
      </c>
      <c r="MR98" s="33" t="str">
        <f t="shared" si="1148"/>
        <v/>
      </c>
      <c r="MS98" s="32"/>
      <c r="MT98" s="33" t="str">
        <f>IF(ISBLANK(MS98),"",VLOOKUP(MS98,role!A:E,2,FALSE))</f>
        <v/>
      </c>
      <c r="MU98" s="33" t="str">
        <f>IF(ISBLANK(MS98),"",VLOOKUP(MS98,role!A:E,3,FALSE))</f>
        <v/>
      </c>
      <c r="MV98" s="33" t="str">
        <f>IF(ISBLANK(MS98),"",VLOOKUP(MS98,role!A:E,4,FALSE))</f>
        <v/>
      </c>
      <c r="MW98" s="33" t="str">
        <f>IF(ISBLANK(MS98),"",VLOOKUP(MS98,role!A:E,5,FALSE))</f>
        <v/>
      </c>
      <c r="ND98" s="32"/>
      <c r="NE98" s="32"/>
      <c r="NF98" s="41"/>
      <c r="NG98" s="32"/>
      <c r="NH98" s="33" t="str">
        <f t="shared" si="1149"/>
        <v/>
      </c>
      <c r="NI98" s="33" t="str">
        <f t="shared" si="1150"/>
        <v/>
      </c>
      <c r="NJ98" s="33" t="str">
        <f t="shared" si="1151"/>
        <v/>
      </c>
      <c r="NK98" s="32"/>
      <c r="NL98" s="33" t="str">
        <f>IF(ISBLANK(NK98),"",VLOOKUP(NK98,role!A:E,2,FALSE))</f>
        <v/>
      </c>
      <c r="NM98" s="33" t="str">
        <f>IF(ISBLANK(NK98),"",VLOOKUP(NK98,role!A:E,3,FALSE))</f>
        <v/>
      </c>
      <c r="NN98" s="33" t="str">
        <f>IF(ISBLANK(NK98),"",VLOOKUP(NK98,role!A:E,4,FALSE))</f>
        <v/>
      </c>
      <c r="NO98" s="33" t="str">
        <f>IF(ISBLANK(NK98),"",VLOOKUP(NK98,role!A:E,5,FALSE))</f>
        <v/>
      </c>
      <c r="NV98" s="32"/>
      <c r="NW98" s="32"/>
      <c r="NX98" s="41"/>
      <c r="NY98" s="32"/>
      <c r="NZ98" s="33" t="str">
        <f t="shared" si="1152"/>
        <v/>
      </c>
      <c r="OA98" s="33" t="str">
        <f t="shared" si="1153"/>
        <v/>
      </c>
      <c r="OB98" s="33" t="str">
        <f t="shared" si="1154"/>
        <v/>
      </c>
      <c r="OC98" s="32"/>
      <c r="OD98" s="33" t="str">
        <f>IF(ISBLANK(OC98),"",VLOOKUP(OC98,role!A:E,2,FALSE))</f>
        <v/>
      </c>
      <c r="OE98" s="33" t="str">
        <f>IF(ISBLANK(OC98),"",VLOOKUP(OC98,role!A:E,3,FALSE))</f>
        <v/>
      </c>
      <c r="OF98" s="33" t="str">
        <f>IF(ISBLANK(OC98),"",VLOOKUP(OC98,role!A:E,4,FALSE))</f>
        <v/>
      </c>
      <c r="OG98" s="33" t="str">
        <f>IF(ISBLANK(OC98),"",VLOOKUP(OC98,role!A:E,5,FALSE))</f>
        <v/>
      </c>
      <c r="OR98" s="36" t="str">
        <f t="shared" si="1155"/>
        <v/>
      </c>
      <c r="OS98" s="33" t="str">
        <f t="shared" si="1156"/>
        <v/>
      </c>
      <c r="OT98" s="33" t="str">
        <f t="shared" si="1281"/>
        <v/>
      </c>
      <c r="OU98" s="33" t="str">
        <f t="shared" si="1282"/>
        <v/>
      </c>
      <c r="OV98" s="33" t="str">
        <f t="shared" si="1283"/>
        <v/>
      </c>
      <c r="OW98" s="33" t="str">
        <f t="shared" si="1284"/>
        <v/>
      </c>
      <c r="OY98" s="36" t="str">
        <f t="shared" si="1157"/>
        <v/>
      </c>
      <c r="OZ98" s="33" t="str">
        <f t="shared" si="1158"/>
        <v/>
      </c>
      <c r="PA98" s="33" t="str">
        <f t="shared" si="1159"/>
        <v/>
      </c>
      <c r="PB98" s="33" t="str">
        <f t="shared" si="1160"/>
        <v/>
      </c>
      <c r="PC98" s="33" t="str">
        <f t="shared" si="1161"/>
        <v/>
      </c>
      <c r="PD98" s="33" t="str">
        <f t="shared" si="1162"/>
        <v/>
      </c>
      <c r="PF98" s="36" t="str">
        <f t="shared" si="1163"/>
        <v/>
      </c>
      <c r="PG98" s="33" t="str">
        <f t="shared" si="1164"/>
        <v/>
      </c>
      <c r="PH98" s="33" t="str">
        <f t="shared" si="1165"/>
        <v/>
      </c>
      <c r="PI98" s="33" t="str">
        <f t="shared" si="1166"/>
        <v/>
      </c>
      <c r="PJ98" s="33" t="str">
        <f t="shared" si="1167"/>
        <v/>
      </c>
      <c r="PK98" s="33" t="str">
        <f t="shared" si="1168"/>
        <v/>
      </c>
      <c r="PM98" s="36" t="str">
        <f t="shared" si="1169"/>
        <v/>
      </c>
      <c r="PN98" s="33" t="str">
        <f t="shared" si="1170"/>
        <v/>
      </c>
      <c r="PO98" s="33" t="str">
        <f t="shared" si="1171"/>
        <v/>
      </c>
      <c r="PP98" s="33" t="str">
        <f t="shared" si="1172"/>
        <v/>
      </c>
      <c r="PQ98" s="33" t="str">
        <f t="shared" si="1173"/>
        <v/>
      </c>
      <c r="PR98" s="33" t="str">
        <f t="shared" si="1174"/>
        <v/>
      </c>
      <c r="PT98" s="36" t="str">
        <f t="shared" si="1175"/>
        <v/>
      </c>
      <c r="PU98" s="33" t="str">
        <f t="shared" si="1176"/>
        <v/>
      </c>
      <c r="PV98" s="33" t="str">
        <f t="shared" si="1177"/>
        <v/>
      </c>
      <c r="PW98" s="33" t="str">
        <f t="shared" si="1178"/>
        <v/>
      </c>
      <c r="PX98" s="33" t="str">
        <f t="shared" si="1179"/>
        <v/>
      </c>
      <c r="PY98" s="33" t="str">
        <f t="shared" si="1180"/>
        <v/>
      </c>
      <c r="QB98" s="36" t="str">
        <f t="shared" si="1181"/>
        <v/>
      </c>
      <c r="QC98" s="33" t="str">
        <f t="shared" si="1182"/>
        <v/>
      </c>
      <c r="QD98" s="33" t="str">
        <f t="shared" si="1183"/>
        <v/>
      </c>
      <c r="QE98" s="33" t="str">
        <f t="shared" si="1184"/>
        <v/>
      </c>
      <c r="QF98" s="33" t="str">
        <f t="shared" si="1185"/>
        <v/>
      </c>
      <c r="QG98" s="33" t="str">
        <f t="shared" si="1186"/>
        <v/>
      </c>
      <c r="QI98" s="36" t="str">
        <f t="shared" si="1187"/>
        <v/>
      </c>
      <c r="QJ98" s="33" t="str">
        <f t="shared" si="1188"/>
        <v/>
      </c>
      <c r="QK98" s="33" t="str">
        <f t="shared" si="1189"/>
        <v/>
      </c>
      <c r="QL98" s="33" t="str">
        <f t="shared" si="1190"/>
        <v/>
      </c>
      <c r="QM98" s="33" t="str">
        <f t="shared" si="1191"/>
        <v/>
      </c>
      <c r="QN98" s="33" t="str">
        <f t="shared" si="1192"/>
        <v/>
      </c>
      <c r="QP98" s="36" t="str">
        <f t="shared" si="1193"/>
        <v/>
      </c>
      <c r="QQ98" s="33" t="str">
        <f t="shared" si="1194"/>
        <v/>
      </c>
      <c r="QR98" s="33" t="str">
        <f t="shared" si="1195"/>
        <v/>
      </c>
      <c r="QS98" s="33" t="str">
        <f t="shared" si="1196"/>
        <v/>
      </c>
      <c r="QT98" s="33" t="str">
        <f t="shared" si="1197"/>
        <v/>
      </c>
      <c r="QU98" s="33" t="str">
        <f t="shared" si="1198"/>
        <v/>
      </c>
      <c r="QW98" s="36" t="str">
        <f t="shared" si="1199"/>
        <v/>
      </c>
      <c r="QX98" s="33" t="str">
        <f t="shared" si="1200"/>
        <v/>
      </c>
      <c r="QY98" s="33" t="str">
        <f t="shared" si="1201"/>
        <v/>
      </c>
      <c r="QZ98" s="33" t="str">
        <f t="shared" si="1202"/>
        <v/>
      </c>
      <c r="RA98" s="33" t="str">
        <f t="shared" si="1203"/>
        <v/>
      </c>
      <c r="RB98" s="33" t="str">
        <f t="shared" si="1204"/>
        <v/>
      </c>
      <c r="RD98" s="36" t="str">
        <f t="shared" si="1205"/>
        <v/>
      </c>
      <c r="RE98" s="33" t="str">
        <f t="shared" si="1206"/>
        <v/>
      </c>
      <c r="RF98" s="33" t="str">
        <f t="shared" si="1207"/>
        <v/>
      </c>
      <c r="RG98" s="33" t="str">
        <f t="shared" si="1208"/>
        <v/>
      </c>
      <c r="RH98" s="33" t="str">
        <f t="shared" si="1209"/>
        <v/>
      </c>
      <c r="RI98" s="33" t="str">
        <f t="shared" si="1210"/>
        <v/>
      </c>
      <c r="RM98" s="33" t="str">
        <f t="shared" si="1211"/>
        <v/>
      </c>
      <c r="RO98" s="33" t="str">
        <f t="shared" si="1212"/>
        <v/>
      </c>
      <c r="RQ98" s="33" t="str">
        <f t="shared" si="1213"/>
        <v/>
      </c>
      <c r="RS98" s="33" t="str">
        <f t="shared" si="1213"/>
        <v/>
      </c>
      <c r="RU98" s="33" t="str">
        <f t="shared" ref="RU98" si="1640">IF(ISBLANK(RT98),"","topic")</f>
        <v/>
      </c>
      <c r="RW98" s="33" t="str">
        <f t="shared" ref="RW98" si="1641">IF(ISBLANK(RV98),"","topic")</f>
        <v/>
      </c>
      <c r="RY98" s="33" t="str">
        <f t="shared" ref="RY98" si="1642">IF(ISBLANK(RX98),"","topic")</f>
        <v/>
      </c>
      <c r="SA98" s="33" t="str">
        <f t="shared" ref="SA98" si="1643">IF(ISBLANK(RZ98),"","topic")</f>
        <v/>
      </c>
      <c r="SC98" s="33" t="str">
        <f t="shared" ref="SC98" si="1644">IF(ISBLANK(SB98),"","topic")</f>
        <v/>
      </c>
      <c r="SE98" s="33" t="str">
        <f t="shared" ref="SE98" si="1645">IF(ISBLANK(SD98),"","topic")</f>
        <v/>
      </c>
      <c r="SG98" s="33" t="str">
        <f t="shared" ref="SG98" si="1646">IF(ISBLANK(SF98),"","topic")</f>
        <v/>
      </c>
      <c r="SJ98" s="33" t="str">
        <f t="shared" si="1221"/>
        <v/>
      </c>
      <c r="SL98" s="33" t="str">
        <f t="shared" si="1222"/>
        <v/>
      </c>
      <c r="SN98" s="33" t="str">
        <f t="shared" si="1223"/>
        <v/>
      </c>
      <c r="SP98" s="33" t="str">
        <f t="shared" si="1224"/>
        <v/>
      </c>
      <c r="SR98" s="33" t="str">
        <f t="shared" si="1225"/>
        <v/>
      </c>
      <c r="SU98" s="33" t="str">
        <f t="shared" si="1226"/>
        <v/>
      </c>
      <c r="SW98" s="33" t="str">
        <f t="shared" si="1226"/>
        <v/>
      </c>
      <c r="SY98" s="33" t="str">
        <f t="shared" si="1226"/>
        <v/>
      </c>
      <c r="TA98" s="33" t="str">
        <f t="shared" si="1226"/>
        <v/>
      </c>
      <c r="TC98" s="33" t="str">
        <f t="shared" si="1226"/>
        <v/>
      </c>
      <c r="TF98" s="33" t="str">
        <f t="shared" si="1227"/>
        <v/>
      </c>
      <c r="TH98" s="33" t="str">
        <f t="shared" si="1227"/>
        <v/>
      </c>
      <c r="TJ98" s="33" t="str">
        <f t="shared" ref="TJ98" si="1647">IF(ISBLANK(TI98),"","geographic")</f>
        <v/>
      </c>
      <c r="TL98" s="33" t="str">
        <f t="shared" ref="TL98" si="1648">IF(ISBLANK(TK98),"","geographic")</f>
        <v/>
      </c>
      <c r="TN98" s="33" t="str">
        <f t="shared" ref="TN98" si="1649">IF(ISBLANK(TM98),"","geographic")</f>
        <v/>
      </c>
      <c r="TQ98" s="33" t="str">
        <f t="shared" si="1231"/>
        <v/>
      </c>
      <c r="TS98" s="33" t="str">
        <f t="shared" si="1231"/>
        <v/>
      </c>
      <c r="TU98" s="33" t="str">
        <f t="shared" ref="TU98" si="1650">IF(ISBLANK(TT98),"","temporal")</f>
        <v/>
      </c>
      <c r="TW98" s="33" t="str">
        <f t="shared" ref="TW98" si="1651">IF(ISBLANK(TV98),"","temporal")</f>
        <v/>
      </c>
      <c r="TY98" s="33" t="str">
        <f t="shared" ref="TY98" si="1652">IF(ISBLANK(TX98),"","temporal")</f>
        <v/>
      </c>
      <c r="UA98" s="32"/>
      <c r="UB98" s="33" t="str">
        <f t="shared" si="1235"/>
        <v/>
      </c>
      <c r="UC98" s="33" t="str">
        <f t="shared" si="1236"/>
        <v/>
      </c>
      <c r="UD98" s="32"/>
      <c r="UE98" s="33" t="str">
        <f t="shared" si="1237"/>
        <v/>
      </c>
      <c r="UF98" s="33" t="str">
        <f t="shared" si="1314"/>
        <v/>
      </c>
      <c r="UG98" s="32"/>
      <c r="UH98" s="33" t="str">
        <f t="shared" si="1238"/>
        <v/>
      </c>
      <c r="UI98" s="33" t="str">
        <f t="shared" si="1239"/>
        <v/>
      </c>
      <c r="UJ98" s="32"/>
      <c r="UK98" s="33" t="str">
        <f t="shared" si="1240"/>
        <v/>
      </c>
      <c r="UL98" s="33" t="str">
        <f t="shared" si="1241"/>
        <v/>
      </c>
      <c r="UM98" s="32"/>
      <c r="UN98" s="33" t="str">
        <f t="shared" si="1242"/>
        <v/>
      </c>
      <c r="UO98" s="33" t="str">
        <f t="shared" si="1243"/>
        <v/>
      </c>
      <c r="UR98" s="36" t="str">
        <f t="shared" si="1244"/>
        <v/>
      </c>
      <c r="US98" s="36" t="str">
        <f t="shared" si="1064"/>
        <v/>
      </c>
      <c r="UU98" s="36" t="str">
        <f t="shared" si="1245"/>
        <v/>
      </c>
      <c r="UV98" s="36" t="str">
        <f t="shared" si="1065"/>
        <v/>
      </c>
      <c r="UX98" s="36" t="str">
        <f t="shared" si="1246"/>
        <v/>
      </c>
      <c r="UY98" s="36" t="str">
        <f t="shared" si="1066"/>
        <v/>
      </c>
      <c r="VA98" s="36" t="str">
        <f t="shared" si="1247"/>
        <v/>
      </c>
      <c r="VB98" s="36" t="str">
        <f t="shared" si="1067"/>
        <v/>
      </c>
      <c r="VD98" s="36" t="str">
        <f t="shared" si="1248"/>
        <v/>
      </c>
      <c r="VE98" s="36" t="str">
        <f t="shared" si="1068"/>
        <v/>
      </c>
      <c r="VH98" s="36" t="str">
        <f t="shared" si="1249"/>
        <v/>
      </c>
      <c r="VI98" s="36" t="str">
        <f t="shared" si="1069"/>
        <v/>
      </c>
      <c r="VK98" s="36" t="str">
        <f t="shared" si="1250"/>
        <v/>
      </c>
      <c r="VL98" s="36" t="str">
        <f t="shared" si="1070"/>
        <v/>
      </c>
      <c r="VN98" s="36" t="str">
        <f t="shared" si="1251"/>
        <v/>
      </c>
      <c r="VO98" s="36" t="str">
        <f t="shared" si="1071"/>
        <v/>
      </c>
      <c r="VQ98" s="36" t="str">
        <f t="shared" si="1252"/>
        <v/>
      </c>
      <c r="VR98" s="36" t="str">
        <f t="shared" si="1072"/>
        <v/>
      </c>
      <c r="VT98" s="36" t="str">
        <f t="shared" si="1253"/>
        <v/>
      </c>
      <c r="VU98" s="36" t="str">
        <f t="shared" si="1073"/>
        <v/>
      </c>
      <c r="VY98" s="33" t="str">
        <f t="shared" si="1298"/>
        <v/>
      </c>
      <c r="WB98" s="36" t="str">
        <f t="shared" si="1254"/>
        <v/>
      </c>
      <c r="WC98" s="33" t="str">
        <f t="shared" si="1255"/>
        <v/>
      </c>
      <c r="WD98" s="32"/>
      <c r="WE98" s="32"/>
      <c r="WF98" s="36" t="str">
        <f t="shared" si="1256"/>
        <v/>
      </c>
      <c r="WG98" s="33" t="str">
        <f t="shared" si="1257"/>
        <v/>
      </c>
      <c r="WH98" s="32"/>
      <c r="WI98" s="32"/>
      <c r="WJ98" s="36" t="str">
        <f t="shared" si="1258"/>
        <v/>
      </c>
      <c r="WK98" s="33" t="str">
        <f t="shared" si="1259"/>
        <v/>
      </c>
      <c r="WL98" s="32"/>
      <c r="WM98" s="32"/>
      <c r="WN98" s="36" t="str">
        <f t="shared" si="1260"/>
        <v/>
      </c>
      <c r="WO98" s="33" t="str">
        <f t="shared" si="1261"/>
        <v/>
      </c>
      <c r="WP98" s="33"/>
      <c r="WQ98" s="32"/>
      <c r="WR98" s="36" t="str">
        <f t="shared" si="1262"/>
        <v/>
      </c>
      <c r="WS98" s="33" t="str">
        <f t="shared" si="1263"/>
        <v/>
      </c>
      <c r="WU98" s="33" t="str">
        <f t="shared" si="1074"/>
        <v/>
      </c>
      <c r="WV98" s="33" t="str">
        <f t="shared" si="1075"/>
        <v/>
      </c>
      <c r="WW98" s="33" t="str">
        <f t="shared" si="1076"/>
        <v/>
      </c>
      <c r="WX98" s="33" t="str">
        <f t="shared" si="1077"/>
        <v/>
      </c>
      <c r="WY98" s="33" t="str">
        <f t="shared" si="1078"/>
        <v/>
      </c>
      <c r="WZ98" s="33" t="str">
        <f t="shared" si="1079"/>
        <v/>
      </c>
      <c r="XA98" s="33" t="str">
        <f t="shared" si="1080"/>
        <v/>
      </c>
      <c r="XB98" s="33" t="str">
        <f t="shared" si="1081"/>
        <v/>
      </c>
      <c r="XC98" s="33" t="str">
        <f t="shared" si="1082"/>
        <v/>
      </c>
    </row>
    <row r="99" spans="3:627" x14ac:dyDescent="0.35">
      <c r="C99" s="33" t="str">
        <f t="shared" si="1083"/>
        <v/>
      </c>
      <c r="E99" s="32" t="str">
        <f t="shared" si="1084"/>
        <v/>
      </c>
      <c r="F99" s="33" t="str">
        <f t="shared" si="1085"/>
        <v/>
      </c>
      <c r="G99" s="33" t="str">
        <f t="shared" si="1086"/>
        <v/>
      </c>
      <c r="J99" s="33" t="str">
        <f t="shared" si="1087"/>
        <v/>
      </c>
      <c r="K99" s="33" t="str">
        <f t="shared" si="1088"/>
        <v/>
      </c>
      <c r="L99" s="33" t="str">
        <f t="shared" si="1089"/>
        <v/>
      </c>
      <c r="N99" s="33" t="str">
        <f t="shared" si="1048"/>
        <v/>
      </c>
      <c r="O99" s="33" t="str">
        <f t="shared" si="1049"/>
        <v/>
      </c>
      <c r="Q99" s="33" t="str">
        <f t="shared" si="1090"/>
        <v/>
      </c>
      <c r="R99" s="33" t="str">
        <f t="shared" si="1091"/>
        <v/>
      </c>
      <c r="U99" s="33" t="str">
        <f t="shared" si="1092"/>
        <v/>
      </c>
      <c r="V99" s="33" t="str">
        <f t="shared" si="1093"/>
        <v/>
      </c>
      <c r="X99" s="32"/>
      <c r="Y99" s="33" t="str">
        <f>IF(ISBLANK(X99),"",VLOOKUP(X99,resource_type!A:C,3,FALSE))</f>
        <v/>
      </c>
      <c r="Z99" s="33" t="str">
        <f>IF(ISBLANK(X99),"",VLOOKUP(X99,resource_type!A:C,2,FALSE))</f>
        <v/>
      </c>
      <c r="AA99" s="33" t="str">
        <f t="shared" si="1094"/>
        <v/>
      </c>
      <c r="AB99" s="33" t="str">
        <f t="shared" si="1095"/>
        <v/>
      </c>
      <c r="AC99" s="32"/>
      <c r="AD99" s="33" t="str">
        <f>IF(ISBLANK(AC99),"",VLOOKUP(AC99,resource_type!A:C,3,FALSE))</f>
        <v/>
      </c>
      <c r="AE99" s="32"/>
      <c r="AF99" s="33" t="str">
        <f>IF(ISBLANK(AE99),"",VLOOKUP(AE99,resource_type!A:C,3,FALSE))</f>
        <v/>
      </c>
      <c r="AH99" s="32"/>
      <c r="AI99" s="33" t="str">
        <f t="shared" si="1096"/>
        <v/>
      </c>
      <c r="AJ99" s="32"/>
      <c r="AK99" s="33" t="str">
        <f t="shared" si="1097"/>
        <v/>
      </c>
      <c r="AL99" s="32"/>
      <c r="AM99" s="33" t="str">
        <f t="shared" si="1098"/>
        <v/>
      </c>
      <c r="AP99" s="36" t="str">
        <f t="shared" si="1299"/>
        <v/>
      </c>
      <c r="AQ99" s="36" t="str">
        <f t="shared" si="1300"/>
        <v/>
      </c>
      <c r="AT99" s="33" t="str">
        <f t="shared" si="1277"/>
        <v/>
      </c>
      <c r="AU99" s="33" t="str">
        <f t="shared" si="1099"/>
        <v/>
      </c>
      <c r="AV99" s="33" t="str">
        <f t="shared" si="1100"/>
        <v/>
      </c>
      <c r="AW99" s="32"/>
      <c r="AX99" s="33" t="str">
        <f>IF(ISBLANK(AW99),"",VLOOKUP(AW99,role!A:E,2,FALSE))</f>
        <v/>
      </c>
      <c r="AY99" s="33" t="str">
        <f>IF(ISBLANK(AW99),"",VLOOKUP(AW99,role!A:E,3,FALSE))</f>
        <v/>
      </c>
      <c r="AZ99" s="33" t="str">
        <f>IF(ISBLANK(AW99),"",VLOOKUP(AW99,role!A:E,4,FALSE))</f>
        <v/>
      </c>
      <c r="BA99" s="33" t="str">
        <f>IF(ISBLANK(AW99),"",VLOOKUP(AW99,role!A:E,5,FALSE))</f>
        <v/>
      </c>
      <c r="BL99" s="33" t="str">
        <f t="shared" si="1278"/>
        <v/>
      </c>
      <c r="BM99" s="33" t="str">
        <f t="shared" si="1279"/>
        <v/>
      </c>
      <c r="BN99" s="33" t="str">
        <f t="shared" si="1280"/>
        <v/>
      </c>
      <c r="BO99" s="32"/>
      <c r="BP99" s="33" t="str">
        <f>IF(ISBLANK(BO99),"",VLOOKUP(BO99,role!A:E,2,FALSE))</f>
        <v/>
      </c>
      <c r="BQ99" s="33" t="str">
        <f>IF(ISBLANK(BO99),"",VLOOKUP(BO99,role!A:E,3,FALSE))</f>
        <v/>
      </c>
      <c r="BR99" s="33" t="str">
        <f>IF(ISBLANK(BO99),"",VLOOKUP(BO99,role!A:E,4,FALSE))</f>
        <v/>
      </c>
      <c r="BS99" s="33" t="str">
        <f>IF(ISBLANK(BO99),"",VLOOKUP(BO99,role!A:E,5,FALSE))</f>
        <v/>
      </c>
      <c r="CD99" s="33" t="str">
        <f t="shared" si="1101"/>
        <v/>
      </c>
      <c r="CE99" s="33" t="str">
        <f t="shared" si="1102"/>
        <v/>
      </c>
      <c r="CF99" s="33" t="str">
        <f t="shared" si="1103"/>
        <v/>
      </c>
      <c r="CG99" s="32"/>
      <c r="CH99" s="33" t="str">
        <f>IF(ISBLANK(CG99),"",VLOOKUP(CG99,role!A:E,2,FALSE))</f>
        <v/>
      </c>
      <c r="CI99" s="33" t="str">
        <f>IF(ISBLANK(CG99),"",VLOOKUP(CG99,role!A:E,3,FALSE))</f>
        <v/>
      </c>
      <c r="CJ99" s="33" t="str">
        <f>IF(ISBLANK(CG99),"",VLOOKUP(CG99,role!A:E,4,FALSE))</f>
        <v/>
      </c>
      <c r="CK99" s="33" t="str">
        <f>IF(ISBLANK(CG99),"",VLOOKUP(CG99,role!A:E,5,FALSE))</f>
        <v/>
      </c>
      <c r="CR99" s="32"/>
      <c r="CS99" s="32"/>
      <c r="CT99" s="41"/>
      <c r="CU99" s="32"/>
      <c r="CV99" s="33" t="str">
        <f t="shared" si="1104"/>
        <v/>
      </c>
      <c r="CW99" s="33" t="str">
        <f t="shared" si="1105"/>
        <v/>
      </c>
      <c r="CX99" s="33" t="str">
        <f t="shared" si="1106"/>
        <v/>
      </c>
      <c r="CY99" s="32"/>
      <c r="CZ99" s="33" t="str">
        <f>IF(ISBLANK(CY99),"",VLOOKUP(CY99,role!A:E,2,FALSE))</f>
        <v/>
      </c>
      <c r="DA99" s="33" t="str">
        <f>IF(ISBLANK(CY99),"",VLOOKUP(CY99,role!A:E,3,FALSE))</f>
        <v/>
      </c>
      <c r="DB99" s="33" t="str">
        <f>IF(ISBLANK(CY99),"",VLOOKUP(CY99,role!A:E,4,FALSE))</f>
        <v/>
      </c>
      <c r="DC99" s="33" t="str">
        <f>IF(ISBLANK(CY99),"",VLOOKUP(CY99,role!A:E,5,FALSE))</f>
        <v/>
      </c>
      <c r="DJ99" s="32"/>
      <c r="DK99" s="32"/>
      <c r="DL99" s="41"/>
      <c r="DM99" s="32"/>
      <c r="DN99" s="33" t="str">
        <f t="shared" si="1107"/>
        <v/>
      </c>
      <c r="DO99" s="33" t="str">
        <f t="shared" si="1108"/>
        <v/>
      </c>
      <c r="DP99" s="33" t="str">
        <f t="shared" si="1109"/>
        <v/>
      </c>
      <c r="DQ99" s="32"/>
      <c r="DR99" s="33" t="str">
        <f>IF(ISBLANK(DQ99),"",VLOOKUP(DQ99,role!A:E,2,FALSE))</f>
        <v/>
      </c>
      <c r="DS99" s="33" t="str">
        <f>IF(ISBLANK(DQ99),"",VLOOKUP(DQ99,role!A:E,3,FALSE))</f>
        <v/>
      </c>
      <c r="DT99" s="33" t="str">
        <f>IF(ISBLANK(DQ99),"",VLOOKUP(DQ99,role!A:E,4,FALSE))</f>
        <v/>
      </c>
      <c r="DU99" s="33" t="str">
        <f>IF(ISBLANK(DQ99),"",VLOOKUP(DQ99,role!A:E,5,FALSE))</f>
        <v/>
      </c>
      <c r="EB99" s="32"/>
      <c r="EC99" s="32"/>
      <c r="ED99" s="34"/>
      <c r="EE99" s="32"/>
      <c r="EF99" s="32"/>
      <c r="EG99" s="33" t="str">
        <f t="shared" si="1110"/>
        <v/>
      </c>
      <c r="EH99" s="33" t="str">
        <f t="shared" si="1111"/>
        <v/>
      </c>
      <c r="EI99" s="33" t="str">
        <f t="shared" si="1112"/>
        <v/>
      </c>
      <c r="EJ99" s="32"/>
      <c r="EK99" s="33" t="str">
        <f>IF(ISBLANK(EJ99),"",VLOOKUP(EJ99,role!A:E,2,FALSE))</f>
        <v/>
      </c>
      <c r="EL99" s="33" t="str">
        <f>IF(ISBLANK(EJ99),"",VLOOKUP(EJ99,role!A:E,3,FALSE))</f>
        <v/>
      </c>
      <c r="EM99" s="33" t="str">
        <f>IF(ISBLANK(EJ99),"",VLOOKUP(EJ99,role!A:E,4,FALSE))</f>
        <v/>
      </c>
      <c r="EN99" s="33" t="str">
        <f>IF(ISBLANK(EJ99),"",VLOOKUP(EJ99,role!A:E,5,FALSE))</f>
        <v/>
      </c>
      <c r="EU99" s="32"/>
      <c r="EV99" s="32"/>
      <c r="EW99" s="41"/>
      <c r="EX99" s="32"/>
      <c r="EY99" s="33" t="str">
        <f t="shared" si="1113"/>
        <v/>
      </c>
      <c r="EZ99" s="33" t="str">
        <f t="shared" si="1114"/>
        <v/>
      </c>
      <c r="FA99" s="33" t="str">
        <f t="shared" si="1115"/>
        <v/>
      </c>
      <c r="FB99" s="32"/>
      <c r="FC99" s="33" t="str">
        <f>IF(ISBLANK(FB99),"",VLOOKUP(FB99,role!A:E,2,FALSE))</f>
        <v/>
      </c>
      <c r="FD99" s="33" t="str">
        <f>IF(ISBLANK(FB99),"",VLOOKUP(FB99,role!A:E,3,FALSE))</f>
        <v/>
      </c>
      <c r="FE99" s="33" t="str">
        <f>IF(ISBLANK(FB99),"",VLOOKUP(FB99,role!A:E,4,FALSE))</f>
        <v/>
      </c>
      <c r="FF99" s="33" t="str">
        <f>IF(ISBLANK(FB99),"",VLOOKUP(FB99,role!A:E,5,FALSE))</f>
        <v/>
      </c>
      <c r="FM99" s="32"/>
      <c r="FN99" s="32"/>
      <c r="FO99" s="41"/>
      <c r="FP99" s="32"/>
      <c r="FQ99" s="33" t="str">
        <f t="shared" si="1116"/>
        <v/>
      </c>
      <c r="FR99" s="33" t="str">
        <f t="shared" si="1117"/>
        <v/>
      </c>
      <c r="FS99" s="33" t="str">
        <f t="shared" si="1118"/>
        <v/>
      </c>
      <c r="FT99" s="32"/>
      <c r="FU99" s="33" t="str">
        <f>IF(ISBLANK(FT99),"",VLOOKUP(FT99,role!A:E,2,FALSE))</f>
        <v/>
      </c>
      <c r="FV99" s="33" t="str">
        <f>IF(ISBLANK(FT99),"",VLOOKUP(FT99,role!A:E,3,FALSE))</f>
        <v/>
      </c>
      <c r="FW99" s="33" t="str">
        <f>IF(ISBLANK(FT99),"",VLOOKUP(FT99,role!A:E,4,FALSE))</f>
        <v/>
      </c>
      <c r="FX99" s="33" t="str">
        <f>IF(ISBLANK(FT99),"",VLOOKUP(FT99,role!A:E,5,FALSE))</f>
        <v/>
      </c>
      <c r="GE99" s="32"/>
      <c r="GF99" s="32"/>
      <c r="GG99" s="41"/>
      <c r="GH99" s="32"/>
      <c r="GI99" s="33" t="str">
        <f t="shared" si="1119"/>
        <v/>
      </c>
      <c r="GJ99" s="33" t="str">
        <f t="shared" si="1120"/>
        <v/>
      </c>
      <c r="GK99" s="33" t="str">
        <f t="shared" si="1121"/>
        <v/>
      </c>
      <c r="GL99" s="32"/>
      <c r="GM99" s="33" t="str">
        <f>IF(ISBLANK(GL99),"",VLOOKUP(GL99,role!A:E,2,FALSE))</f>
        <v/>
      </c>
      <c r="GN99" s="33" t="str">
        <f>IF(ISBLANK(GL99),"",VLOOKUP(GL99,role!A:E,3,FALSE))</f>
        <v/>
      </c>
      <c r="GO99" s="33" t="str">
        <f>IF(ISBLANK(GL99),"",VLOOKUP(GL99,role!A:E,4,FALSE))</f>
        <v/>
      </c>
      <c r="GP99" s="33" t="str">
        <f>IF(ISBLANK(GL99),"",VLOOKUP(GL99,role!A:E,5,FALSE))</f>
        <v/>
      </c>
      <c r="GW99" s="32"/>
      <c r="GX99" s="32"/>
      <c r="GY99" s="41"/>
      <c r="GZ99" s="32"/>
      <c r="HA99" s="33" t="str">
        <f t="shared" si="1122"/>
        <v/>
      </c>
      <c r="HB99" s="33" t="str">
        <f t="shared" si="1123"/>
        <v/>
      </c>
      <c r="HC99" s="33" t="str">
        <f t="shared" si="1124"/>
        <v/>
      </c>
      <c r="HD99" s="32"/>
      <c r="HE99" s="33" t="str">
        <f>IF(ISBLANK(HD99),"",VLOOKUP(HD99,role!A:E,2,FALSE))</f>
        <v/>
      </c>
      <c r="HF99" s="33" t="str">
        <f>IF(ISBLANK(HD99),"",VLOOKUP(HD99,role!A:E,3,FALSE))</f>
        <v/>
      </c>
      <c r="HG99" s="33" t="str">
        <f>IF(ISBLANK(HD99),"",VLOOKUP(HD99,role!A:E,4,FALSE))</f>
        <v/>
      </c>
      <c r="HH99" s="33" t="str">
        <f>IF(ISBLANK(HD99),"",VLOOKUP(HD99,role!A:E,5,FALSE))</f>
        <v/>
      </c>
      <c r="HO99" s="32"/>
      <c r="HP99" s="32"/>
      <c r="HQ99" s="34"/>
      <c r="HR99" s="32"/>
      <c r="HS99" s="32"/>
      <c r="HT99" s="33" t="str">
        <f t="shared" si="1125"/>
        <v/>
      </c>
      <c r="HU99" s="33" t="str">
        <f t="shared" si="1126"/>
        <v/>
      </c>
      <c r="HV99" s="33" t="str">
        <f t="shared" si="1127"/>
        <v/>
      </c>
      <c r="HW99" s="32"/>
      <c r="HX99" s="33" t="str">
        <f>IF(ISBLANK(HW99),"",VLOOKUP(HW99,role!A:E,2,FALSE))</f>
        <v/>
      </c>
      <c r="HY99" s="33" t="str">
        <f>IF(ISBLANK(HW99),"",VLOOKUP(HW99,role!A:E,3,FALSE))</f>
        <v/>
      </c>
      <c r="HZ99" s="33" t="str">
        <f>IF(ISBLANK(HW99),"",VLOOKUP(HW99,role!A:E,4,FALSE))</f>
        <v/>
      </c>
      <c r="IA99" s="33" t="str">
        <f>IF(ISBLANK(HW99),"",VLOOKUP(HW99,role!A:E,5,FALSE))</f>
        <v/>
      </c>
      <c r="IH99" s="32"/>
      <c r="II99" s="32"/>
      <c r="IJ99" s="41"/>
      <c r="IK99" s="32"/>
      <c r="IL99" s="33" t="str">
        <f t="shared" si="1128"/>
        <v/>
      </c>
      <c r="IM99" s="33" t="str">
        <f t="shared" si="1129"/>
        <v/>
      </c>
      <c r="IN99" s="33" t="str">
        <f t="shared" si="1130"/>
        <v/>
      </c>
      <c r="IO99" s="32"/>
      <c r="IP99" s="33" t="str">
        <f>IF(ISBLANK(IO99),"",VLOOKUP(IO99,role!A:E,2,FALSE))</f>
        <v/>
      </c>
      <c r="IQ99" s="33" t="str">
        <f>IF(ISBLANK(IO99),"",VLOOKUP(IO99,role!A:E,3,FALSE))</f>
        <v/>
      </c>
      <c r="IR99" s="33" t="str">
        <f>IF(ISBLANK(IO99),"",VLOOKUP(IO99,role!A:E,4,FALSE))</f>
        <v/>
      </c>
      <c r="IS99" s="33" t="str">
        <f>IF(ISBLANK(IO99),"",VLOOKUP(IO99,role!A:E,5,FALSE))</f>
        <v/>
      </c>
      <c r="IZ99" s="32"/>
      <c r="JA99" s="32"/>
      <c r="JB99" s="41"/>
      <c r="JC99" s="32"/>
      <c r="JD99" s="33" t="str">
        <f t="shared" si="1131"/>
        <v/>
      </c>
      <c r="JE99" s="33" t="str">
        <f t="shared" si="1132"/>
        <v/>
      </c>
      <c r="JF99" s="33" t="str">
        <f t="shared" si="1133"/>
        <v/>
      </c>
      <c r="JG99" s="32"/>
      <c r="JH99" s="33" t="str">
        <f>IF(ISBLANK(JG99),"",VLOOKUP(JG99,role!A:E,2,FALSE))</f>
        <v/>
      </c>
      <c r="JI99" s="33" t="str">
        <f>IF(ISBLANK(JG99),"",VLOOKUP(JG99,role!A:E,3,FALSE))</f>
        <v/>
      </c>
      <c r="JJ99" s="33" t="str">
        <f>IF(ISBLANK(JG99),"",VLOOKUP(JG99,role!A:E,4,FALSE))</f>
        <v/>
      </c>
      <c r="JK99" s="33" t="str">
        <f>IF(ISBLANK(JG99),"",VLOOKUP(JG99,role!A:E,5,FALSE))</f>
        <v/>
      </c>
      <c r="JR99" s="32"/>
      <c r="JS99" s="32"/>
      <c r="JT99" s="41"/>
      <c r="JU99" s="32"/>
      <c r="JV99" s="33" t="str">
        <f t="shared" si="1134"/>
        <v/>
      </c>
      <c r="JW99" s="33" t="str">
        <f t="shared" si="1135"/>
        <v/>
      </c>
      <c r="JX99" s="33" t="str">
        <f t="shared" si="1136"/>
        <v/>
      </c>
      <c r="JY99" s="32"/>
      <c r="JZ99" s="33" t="str">
        <f>IF(ISBLANK(JY99),"",VLOOKUP(JY99,role!A:E,2,FALSE))</f>
        <v/>
      </c>
      <c r="KA99" s="33" t="str">
        <f>IF(ISBLANK(JY99),"",VLOOKUP(JY99,role!A:E,3,FALSE))</f>
        <v/>
      </c>
      <c r="KB99" s="33" t="str">
        <f>IF(ISBLANK(JY99),"",VLOOKUP(JY99,role!A:E,4,FALSE))</f>
        <v/>
      </c>
      <c r="KC99" s="33" t="str">
        <f>IF(ISBLANK(JY99),"",VLOOKUP(JY99,role!A:E,5,FALSE))</f>
        <v/>
      </c>
      <c r="KJ99" s="32"/>
      <c r="KK99" s="32"/>
      <c r="KL99" s="41"/>
      <c r="KM99" s="32"/>
      <c r="KN99" s="33" t="str">
        <f t="shared" si="1137"/>
        <v/>
      </c>
      <c r="KO99" s="33" t="str">
        <f t="shared" si="1138"/>
        <v/>
      </c>
      <c r="KP99" s="33" t="str">
        <f t="shared" si="1139"/>
        <v/>
      </c>
      <c r="KQ99" s="32"/>
      <c r="KR99" s="33" t="str">
        <f>IF(ISBLANK(KQ99),"",VLOOKUP(KQ99,role!A:E,2,FALSE))</f>
        <v/>
      </c>
      <c r="KS99" s="33" t="str">
        <f>IF(ISBLANK(KQ99),"",VLOOKUP(KQ99,role!A:E,3,FALSE))</f>
        <v/>
      </c>
      <c r="KT99" s="33" t="str">
        <f>IF(ISBLANK(KQ99),"",VLOOKUP(KQ99,role!A:E,4,FALSE))</f>
        <v/>
      </c>
      <c r="KU99" s="33" t="str">
        <f>IF(ISBLANK(KQ99),"",VLOOKUP(KQ99,role!A:E,5,FALSE))</f>
        <v/>
      </c>
      <c r="LB99" s="32"/>
      <c r="LC99" s="32"/>
      <c r="LD99" s="41"/>
      <c r="LE99" s="32"/>
      <c r="LF99" s="33" t="str">
        <f t="shared" si="1140"/>
        <v/>
      </c>
      <c r="LG99" s="33" t="str">
        <f t="shared" si="1141"/>
        <v/>
      </c>
      <c r="LH99" s="33" t="str">
        <f t="shared" si="1142"/>
        <v/>
      </c>
      <c r="LI99" s="32"/>
      <c r="LJ99" s="33" t="str">
        <f>IF(ISBLANK(LI99),"",VLOOKUP(LI99,role!A:E,2,FALSE))</f>
        <v/>
      </c>
      <c r="LK99" s="33" t="str">
        <f>IF(ISBLANK(LI99),"",VLOOKUP(LI99,role!A:E,3,FALSE))</f>
        <v/>
      </c>
      <c r="LL99" s="33" t="str">
        <f>IF(ISBLANK(LI99),"",VLOOKUP(LI99,role!A:E,4,FALSE))</f>
        <v/>
      </c>
      <c r="LM99" s="33" t="str">
        <f>IF(ISBLANK(LI99),"",VLOOKUP(LI99,role!A:E,5,FALSE))</f>
        <v/>
      </c>
      <c r="LT99" s="32"/>
      <c r="LU99" s="32"/>
      <c r="LV99" s="41"/>
      <c r="LW99" s="32"/>
      <c r="LX99" s="33" t="str">
        <f t="shared" si="1143"/>
        <v/>
      </c>
      <c r="LY99" s="33" t="str">
        <f t="shared" si="1144"/>
        <v/>
      </c>
      <c r="LZ99" s="33" t="str">
        <f t="shared" si="1145"/>
        <v/>
      </c>
      <c r="MA99" s="32"/>
      <c r="MB99" s="33" t="str">
        <f>IF(ISBLANK(MA99),"",VLOOKUP(MA99,role!A:E,2,FALSE))</f>
        <v/>
      </c>
      <c r="MC99" s="33" t="str">
        <f>IF(ISBLANK(MA99),"",VLOOKUP(MA99,role!A:E,3,FALSE))</f>
        <v/>
      </c>
      <c r="MD99" s="33" t="str">
        <f>IF(ISBLANK(MA99),"",VLOOKUP(MA99,role!A:E,4,FALSE))</f>
        <v/>
      </c>
      <c r="ME99" s="33" t="str">
        <f>IF(ISBLANK(MA99),"",VLOOKUP(MA99,role!A:E,5,FALSE))</f>
        <v/>
      </c>
      <c r="ML99" s="32"/>
      <c r="MM99" s="32"/>
      <c r="MN99" s="41"/>
      <c r="MO99" s="32"/>
      <c r="MP99" s="33" t="str">
        <f t="shared" si="1146"/>
        <v/>
      </c>
      <c r="MQ99" s="33" t="str">
        <f t="shared" si="1147"/>
        <v/>
      </c>
      <c r="MR99" s="33" t="str">
        <f t="shared" si="1148"/>
        <v/>
      </c>
      <c r="MS99" s="32"/>
      <c r="MT99" s="33" t="str">
        <f>IF(ISBLANK(MS99),"",VLOOKUP(MS99,role!A:E,2,FALSE))</f>
        <v/>
      </c>
      <c r="MU99" s="33" t="str">
        <f>IF(ISBLANK(MS99),"",VLOOKUP(MS99,role!A:E,3,FALSE))</f>
        <v/>
      </c>
      <c r="MV99" s="33" t="str">
        <f>IF(ISBLANK(MS99),"",VLOOKUP(MS99,role!A:E,4,FALSE))</f>
        <v/>
      </c>
      <c r="MW99" s="33" t="str">
        <f>IF(ISBLANK(MS99),"",VLOOKUP(MS99,role!A:E,5,FALSE))</f>
        <v/>
      </c>
      <c r="ND99" s="32"/>
      <c r="NE99" s="32"/>
      <c r="NF99" s="41"/>
      <c r="NG99" s="32"/>
      <c r="NH99" s="33" t="str">
        <f t="shared" si="1149"/>
        <v/>
      </c>
      <c r="NI99" s="33" t="str">
        <f t="shared" si="1150"/>
        <v/>
      </c>
      <c r="NJ99" s="33" t="str">
        <f t="shared" si="1151"/>
        <v/>
      </c>
      <c r="NK99" s="32"/>
      <c r="NL99" s="33" t="str">
        <f>IF(ISBLANK(NK99),"",VLOOKUP(NK99,role!A:E,2,FALSE))</f>
        <v/>
      </c>
      <c r="NM99" s="33" t="str">
        <f>IF(ISBLANK(NK99),"",VLOOKUP(NK99,role!A:E,3,FALSE))</f>
        <v/>
      </c>
      <c r="NN99" s="33" t="str">
        <f>IF(ISBLANK(NK99),"",VLOOKUP(NK99,role!A:E,4,FALSE))</f>
        <v/>
      </c>
      <c r="NO99" s="33" t="str">
        <f>IF(ISBLANK(NK99),"",VLOOKUP(NK99,role!A:E,5,FALSE))</f>
        <v/>
      </c>
      <c r="NV99" s="32"/>
      <c r="NW99" s="32"/>
      <c r="NX99" s="41"/>
      <c r="NY99" s="32"/>
      <c r="NZ99" s="33" t="str">
        <f t="shared" si="1152"/>
        <v/>
      </c>
      <c r="OA99" s="33" t="str">
        <f t="shared" si="1153"/>
        <v/>
      </c>
      <c r="OB99" s="33" t="str">
        <f t="shared" si="1154"/>
        <v/>
      </c>
      <c r="OC99" s="32"/>
      <c r="OD99" s="33" t="str">
        <f>IF(ISBLANK(OC99),"",VLOOKUP(OC99,role!A:E,2,FALSE))</f>
        <v/>
      </c>
      <c r="OE99" s="33" t="str">
        <f>IF(ISBLANK(OC99),"",VLOOKUP(OC99,role!A:E,3,FALSE))</f>
        <v/>
      </c>
      <c r="OF99" s="33" t="str">
        <f>IF(ISBLANK(OC99),"",VLOOKUP(OC99,role!A:E,4,FALSE))</f>
        <v/>
      </c>
      <c r="OG99" s="33" t="str">
        <f>IF(ISBLANK(OC99),"",VLOOKUP(OC99,role!A:E,5,FALSE))</f>
        <v/>
      </c>
      <c r="OR99" s="36" t="str">
        <f t="shared" si="1155"/>
        <v/>
      </c>
      <c r="OS99" s="33" t="str">
        <f t="shared" si="1156"/>
        <v/>
      </c>
      <c r="OT99" s="33" t="str">
        <f t="shared" si="1281"/>
        <v/>
      </c>
      <c r="OU99" s="33" t="str">
        <f t="shared" si="1282"/>
        <v/>
      </c>
      <c r="OV99" s="33" t="str">
        <f t="shared" si="1283"/>
        <v/>
      </c>
      <c r="OW99" s="33" t="str">
        <f t="shared" si="1284"/>
        <v/>
      </c>
      <c r="OY99" s="36" t="str">
        <f t="shared" si="1157"/>
        <v/>
      </c>
      <c r="OZ99" s="33" t="str">
        <f t="shared" si="1158"/>
        <v/>
      </c>
      <c r="PA99" s="33" t="str">
        <f t="shared" si="1159"/>
        <v/>
      </c>
      <c r="PB99" s="33" t="str">
        <f t="shared" si="1160"/>
        <v/>
      </c>
      <c r="PC99" s="33" t="str">
        <f t="shared" si="1161"/>
        <v/>
      </c>
      <c r="PD99" s="33" t="str">
        <f t="shared" si="1162"/>
        <v/>
      </c>
      <c r="PF99" s="36" t="str">
        <f t="shared" si="1163"/>
        <v/>
      </c>
      <c r="PG99" s="33" t="str">
        <f t="shared" si="1164"/>
        <v/>
      </c>
      <c r="PH99" s="33" t="str">
        <f t="shared" si="1165"/>
        <v/>
      </c>
      <c r="PI99" s="33" t="str">
        <f t="shared" si="1166"/>
        <v/>
      </c>
      <c r="PJ99" s="33" t="str">
        <f t="shared" si="1167"/>
        <v/>
      </c>
      <c r="PK99" s="33" t="str">
        <f t="shared" si="1168"/>
        <v/>
      </c>
      <c r="PM99" s="36" t="str">
        <f t="shared" si="1169"/>
        <v/>
      </c>
      <c r="PN99" s="33" t="str">
        <f t="shared" si="1170"/>
        <v/>
      </c>
      <c r="PO99" s="33" t="str">
        <f t="shared" si="1171"/>
        <v/>
      </c>
      <c r="PP99" s="33" t="str">
        <f t="shared" si="1172"/>
        <v/>
      </c>
      <c r="PQ99" s="33" t="str">
        <f t="shared" si="1173"/>
        <v/>
      </c>
      <c r="PR99" s="33" t="str">
        <f t="shared" si="1174"/>
        <v/>
      </c>
      <c r="PT99" s="36" t="str">
        <f t="shared" si="1175"/>
        <v/>
      </c>
      <c r="PU99" s="33" t="str">
        <f t="shared" si="1176"/>
        <v/>
      </c>
      <c r="PV99" s="33" t="str">
        <f t="shared" si="1177"/>
        <v/>
      </c>
      <c r="PW99" s="33" t="str">
        <f t="shared" si="1178"/>
        <v/>
      </c>
      <c r="PX99" s="33" t="str">
        <f t="shared" si="1179"/>
        <v/>
      </c>
      <c r="PY99" s="33" t="str">
        <f t="shared" si="1180"/>
        <v/>
      </c>
      <c r="QB99" s="36" t="str">
        <f t="shared" si="1181"/>
        <v/>
      </c>
      <c r="QC99" s="33" t="str">
        <f t="shared" si="1182"/>
        <v/>
      </c>
      <c r="QD99" s="33" t="str">
        <f t="shared" si="1183"/>
        <v/>
      </c>
      <c r="QE99" s="33" t="str">
        <f t="shared" si="1184"/>
        <v/>
      </c>
      <c r="QF99" s="33" t="str">
        <f t="shared" si="1185"/>
        <v/>
      </c>
      <c r="QG99" s="33" t="str">
        <f t="shared" si="1186"/>
        <v/>
      </c>
      <c r="QI99" s="36" t="str">
        <f t="shared" si="1187"/>
        <v/>
      </c>
      <c r="QJ99" s="33" t="str">
        <f t="shared" si="1188"/>
        <v/>
      </c>
      <c r="QK99" s="33" t="str">
        <f t="shared" si="1189"/>
        <v/>
      </c>
      <c r="QL99" s="33" t="str">
        <f t="shared" si="1190"/>
        <v/>
      </c>
      <c r="QM99" s="33" t="str">
        <f t="shared" si="1191"/>
        <v/>
      </c>
      <c r="QN99" s="33" t="str">
        <f t="shared" si="1192"/>
        <v/>
      </c>
      <c r="QP99" s="36" t="str">
        <f t="shared" si="1193"/>
        <v/>
      </c>
      <c r="QQ99" s="33" t="str">
        <f t="shared" si="1194"/>
        <v/>
      </c>
      <c r="QR99" s="33" t="str">
        <f t="shared" si="1195"/>
        <v/>
      </c>
      <c r="QS99" s="33" t="str">
        <f t="shared" si="1196"/>
        <v/>
      </c>
      <c r="QT99" s="33" t="str">
        <f t="shared" si="1197"/>
        <v/>
      </c>
      <c r="QU99" s="33" t="str">
        <f t="shared" si="1198"/>
        <v/>
      </c>
      <c r="QW99" s="36" t="str">
        <f t="shared" si="1199"/>
        <v/>
      </c>
      <c r="QX99" s="33" t="str">
        <f t="shared" si="1200"/>
        <v/>
      </c>
      <c r="QY99" s="33" t="str">
        <f t="shared" si="1201"/>
        <v/>
      </c>
      <c r="QZ99" s="33" t="str">
        <f t="shared" si="1202"/>
        <v/>
      </c>
      <c r="RA99" s="33" t="str">
        <f t="shared" si="1203"/>
        <v/>
      </c>
      <c r="RB99" s="33" t="str">
        <f t="shared" si="1204"/>
        <v/>
      </c>
      <c r="RD99" s="36" t="str">
        <f t="shared" si="1205"/>
        <v/>
      </c>
      <c r="RE99" s="33" t="str">
        <f t="shared" si="1206"/>
        <v/>
      </c>
      <c r="RF99" s="33" t="str">
        <f t="shared" si="1207"/>
        <v/>
      </c>
      <c r="RG99" s="33" t="str">
        <f t="shared" si="1208"/>
        <v/>
      </c>
      <c r="RH99" s="33" t="str">
        <f t="shared" si="1209"/>
        <v/>
      </c>
      <c r="RI99" s="33" t="str">
        <f t="shared" si="1210"/>
        <v/>
      </c>
      <c r="RM99" s="33" t="str">
        <f t="shared" si="1211"/>
        <v/>
      </c>
      <c r="RO99" s="33" t="str">
        <f t="shared" si="1212"/>
        <v/>
      </c>
      <c r="RQ99" s="33" t="str">
        <f t="shared" si="1213"/>
        <v/>
      </c>
      <c r="RS99" s="33" t="str">
        <f t="shared" si="1213"/>
        <v/>
      </c>
      <c r="RU99" s="33" t="str">
        <f t="shared" ref="RU99" si="1653">IF(ISBLANK(RT99),"","topic")</f>
        <v/>
      </c>
      <c r="RW99" s="33" t="str">
        <f t="shared" ref="RW99" si="1654">IF(ISBLANK(RV99),"","topic")</f>
        <v/>
      </c>
      <c r="RY99" s="33" t="str">
        <f t="shared" ref="RY99" si="1655">IF(ISBLANK(RX99),"","topic")</f>
        <v/>
      </c>
      <c r="SA99" s="33" t="str">
        <f t="shared" ref="SA99" si="1656">IF(ISBLANK(RZ99),"","topic")</f>
        <v/>
      </c>
      <c r="SC99" s="33" t="str">
        <f t="shared" ref="SC99" si="1657">IF(ISBLANK(SB99),"","topic")</f>
        <v/>
      </c>
      <c r="SE99" s="33" t="str">
        <f t="shared" ref="SE99" si="1658">IF(ISBLANK(SD99),"","topic")</f>
        <v/>
      </c>
      <c r="SG99" s="33" t="str">
        <f t="shared" ref="SG99" si="1659">IF(ISBLANK(SF99),"","topic")</f>
        <v/>
      </c>
      <c r="SJ99" s="33" t="str">
        <f t="shared" si="1221"/>
        <v/>
      </c>
      <c r="SL99" s="33" t="str">
        <f t="shared" si="1222"/>
        <v/>
      </c>
      <c r="SN99" s="33" t="str">
        <f t="shared" si="1223"/>
        <v/>
      </c>
      <c r="SP99" s="33" t="str">
        <f t="shared" si="1224"/>
        <v/>
      </c>
      <c r="SR99" s="33" t="str">
        <f t="shared" si="1225"/>
        <v/>
      </c>
      <c r="SU99" s="33" t="str">
        <f t="shared" si="1226"/>
        <v/>
      </c>
      <c r="SW99" s="33" t="str">
        <f t="shared" si="1226"/>
        <v/>
      </c>
      <c r="SY99" s="33" t="str">
        <f t="shared" si="1226"/>
        <v/>
      </c>
      <c r="TA99" s="33" t="str">
        <f t="shared" si="1226"/>
        <v/>
      </c>
      <c r="TC99" s="33" t="str">
        <f t="shared" si="1226"/>
        <v/>
      </c>
      <c r="TF99" s="33" t="str">
        <f t="shared" si="1227"/>
        <v/>
      </c>
      <c r="TH99" s="33" t="str">
        <f t="shared" si="1227"/>
        <v/>
      </c>
      <c r="TJ99" s="33" t="str">
        <f t="shared" ref="TJ99" si="1660">IF(ISBLANK(TI99),"","geographic")</f>
        <v/>
      </c>
      <c r="TL99" s="33" t="str">
        <f t="shared" ref="TL99" si="1661">IF(ISBLANK(TK99),"","geographic")</f>
        <v/>
      </c>
      <c r="TN99" s="33" t="str">
        <f t="shared" ref="TN99" si="1662">IF(ISBLANK(TM99),"","geographic")</f>
        <v/>
      </c>
      <c r="TQ99" s="33" t="str">
        <f t="shared" si="1231"/>
        <v/>
      </c>
      <c r="TS99" s="33" t="str">
        <f t="shared" si="1231"/>
        <v/>
      </c>
      <c r="TU99" s="33" t="str">
        <f t="shared" ref="TU99" si="1663">IF(ISBLANK(TT99),"","temporal")</f>
        <v/>
      </c>
      <c r="TW99" s="33" t="str">
        <f t="shared" ref="TW99" si="1664">IF(ISBLANK(TV99),"","temporal")</f>
        <v/>
      </c>
      <c r="TY99" s="33" t="str">
        <f t="shared" ref="TY99" si="1665">IF(ISBLANK(TX99),"","temporal")</f>
        <v/>
      </c>
      <c r="UA99" s="32"/>
      <c r="UB99" s="33" t="str">
        <f t="shared" si="1235"/>
        <v/>
      </c>
      <c r="UC99" s="33" t="str">
        <f t="shared" si="1236"/>
        <v/>
      </c>
      <c r="UD99" s="32"/>
      <c r="UE99" s="33" t="str">
        <f t="shared" si="1237"/>
        <v/>
      </c>
      <c r="UF99" s="33" t="str">
        <f t="shared" si="1314"/>
        <v/>
      </c>
      <c r="UG99" s="32"/>
      <c r="UH99" s="33" t="str">
        <f t="shared" si="1238"/>
        <v/>
      </c>
      <c r="UI99" s="33" t="str">
        <f t="shared" si="1239"/>
        <v/>
      </c>
      <c r="UJ99" s="32"/>
      <c r="UK99" s="33" t="str">
        <f t="shared" si="1240"/>
        <v/>
      </c>
      <c r="UL99" s="33" t="str">
        <f t="shared" si="1241"/>
        <v/>
      </c>
      <c r="UM99" s="32"/>
      <c r="UN99" s="33" t="str">
        <f t="shared" si="1242"/>
        <v/>
      </c>
      <c r="UO99" s="33" t="str">
        <f t="shared" si="1243"/>
        <v/>
      </c>
      <c r="UR99" s="36" t="str">
        <f t="shared" si="1244"/>
        <v/>
      </c>
      <c r="US99" s="36" t="str">
        <f t="shared" si="1064"/>
        <v/>
      </c>
      <c r="UU99" s="36" t="str">
        <f t="shared" si="1245"/>
        <v/>
      </c>
      <c r="UV99" s="36" t="str">
        <f t="shared" si="1065"/>
        <v/>
      </c>
      <c r="UX99" s="36" t="str">
        <f t="shared" si="1246"/>
        <v/>
      </c>
      <c r="UY99" s="36" t="str">
        <f t="shared" si="1066"/>
        <v/>
      </c>
      <c r="VA99" s="36" t="str">
        <f t="shared" si="1247"/>
        <v/>
      </c>
      <c r="VB99" s="36" t="str">
        <f t="shared" si="1067"/>
        <v/>
      </c>
      <c r="VD99" s="36" t="str">
        <f t="shared" si="1248"/>
        <v/>
      </c>
      <c r="VE99" s="36" t="str">
        <f t="shared" si="1068"/>
        <v/>
      </c>
      <c r="VH99" s="36" t="str">
        <f t="shared" si="1249"/>
        <v/>
      </c>
      <c r="VI99" s="36" t="str">
        <f t="shared" si="1069"/>
        <v/>
      </c>
      <c r="VK99" s="36" t="str">
        <f t="shared" si="1250"/>
        <v/>
      </c>
      <c r="VL99" s="36" t="str">
        <f t="shared" si="1070"/>
        <v/>
      </c>
      <c r="VN99" s="36" t="str">
        <f t="shared" si="1251"/>
        <v/>
      </c>
      <c r="VO99" s="36" t="str">
        <f t="shared" si="1071"/>
        <v/>
      </c>
      <c r="VQ99" s="36" t="str">
        <f t="shared" si="1252"/>
        <v/>
      </c>
      <c r="VR99" s="36" t="str">
        <f t="shared" si="1072"/>
        <v/>
      </c>
      <c r="VT99" s="36" t="str">
        <f t="shared" si="1253"/>
        <v/>
      </c>
      <c r="VU99" s="36" t="str">
        <f t="shared" si="1073"/>
        <v/>
      </c>
      <c r="VY99" s="33" t="str">
        <f t="shared" si="1298"/>
        <v/>
      </c>
      <c r="WB99" s="36" t="str">
        <f t="shared" si="1254"/>
        <v/>
      </c>
      <c r="WC99" s="33" t="str">
        <f t="shared" si="1255"/>
        <v/>
      </c>
      <c r="WD99" s="32"/>
      <c r="WE99" s="32"/>
      <c r="WF99" s="36" t="str">
        <f t="shared" si="1256"/>
        <v/>
      </c>
      <c r="WG99" s="33" t="str">
        <f t="shared" si="1257"/>
        <v/>
      </c>
      <c r="WH99" s="32"/>
      <c r="WI99" s="32"/>
      <c r="WJ99" s="36" t="str">
        <f t="shared" si="1258"/>
        <v/>
      </c>
      <c r="WK99" s="33" t="str">
        <f t="shared" si="1259"/>
        <v/>
      </c>
      <c r="WL99" s="32"/>
      <c r="WM99" s="32"/>
      <c r="WN99" s="36" t="str">
        <f t="shared" si="1260"/>
        <v/>
      </c>
      <c r="WO99" s="33" t="str">
        <f t="shared" si="1261"/>
        <v/>
      </c>
      <c r="WP99" s="33"/>
      <c r="WQ99" s="32"/>
      <c r="WR99" s="36" t="str">
        <f t="shared" si="1262"/>
        <v/>
      </c>
      <c r="WS99" s="33" t="str">
        <f t="shared" si="1263"/>
        <v/>
      </c>
      <c r="WU99" s="33" t="str">
        <f t="shared" si="1074"/>
        <v/>
      </c>
      <c r="WV99" s="33" t="str">
        <f t="shared" si="1075"/>
        <v/>
      </c>
      <c r="WW99" s="33" t="str">
        <f t="shared" si="1076"/>
        <v/>
      </c>
      <c r="WX99" s="33" t="str">
        <f t="shared" si="1077"/>
        <v/>
      </c>
      <c r="WY99" s="33" t="str">
        <f t="shared" si="1078"/>
        <v/>
      </c>
      <c r="WZ99" s="33" t="str">
        <f t="shared" si="1079"/>
        <v/>
      </c>
      <c r="XA99" s="33" t="str">
        <f t="shared" si="1080"/>
        <v/>
      </c>
      <c r="XB99" s="33" t="str">
        <f t="shared" si="1081"/>
        <v/>
      </c>
      <c r="XC99" s="33" t="str">
        <f t="shared" si="1082"/>
        <v/>
      </c>
    </row>
    <row r="100" spans="3:627" x14ac:dyDescent="0.35">
      <c r="C100" s="33" t="str">
        <f t="shared" si="1083"/>
        <v/>
      </c>
      <c r="E100" s="32" t="str">
        <f t="shared" si="1084"/>
        <v/>
      </c>
      <c r="F100" s="33" t="str">
        <f t="shared" si="1085"/>
        <v/>
      </c>
      <c r="G100" s="33" t="str">
        <f t="shared" si="1086"/>
        <v/>
      </c>
      <c r="J100" s="33" t="str">
        <f t="shared" si="1087"/>
        <v/>
      </c>
      <c r="K100" s="33" t="str">
        <f t="shared" si="1088"/>
        <v/>
      </c>
      <c r="L100" s="33" t="str">
        <f t="shared" si="1089"/>
        <v/>
      </c>
      <c r="N100" s="33" t="str">
        <f t="shared" ref="N100" si="1666">IF(AND(NOT(ISBLANK(I100)),NOT(ISBLANK(M100))),"end","")</f>
        <v/>
      </c>
      <c r="O100" s="33" t="str">
        <f t="shared" si="1049"/>
        <v/>
      </c>
      <c r="Q100" s="33" t="str">
        <f t="shared" si="1090"/>
        <v/>
      </c>
      <c r="R100" s="33" t="str">
        <f t="shared" si="1091"/>
        <v/>
      </c>
      <c r="U100" s="33" t="str">
        <f t="shared" si="1092"/>
        <v/>
      </c>
      <c r="V100" s="33" t="str">
        <f t="shared" si="1093"/>
        <v/>
      </c>
      <c r="X100" s="32"/>
      <c r="Y100" s="33" t="str">
        <f>IF(ISBLANK(X100),"",VLOOKUP(X100,resource_type!A:C,3,FALSE))</f>
        <v/>
      </c>
      <c r="Z100" s="33" t="str">
        <f>IF(ISBLANK(X100),"",VLOOKUP(X100,resource_type!A:C,2,FALSE))</f>
        <v/>
      </c>
      <c r="AA100" s="33" t="str">
        <f t="shared" si="1094"/>
        <v/>
      </c>
      <c r="AB100" s="33" t="str">
        <f t="shared" si="1095"/>
        <v/>
      </c>
      <c r="AC100" s="32"/>
      <c r="AD100" s="33" t="str">
        <f>IF(ISBLANK(AC100),"",VLOOKUP(AC100,resource_type!A:C,3,FALSE))</f>
        <v/>
      </c>
      <c r="AE100" s="32"/>
      <c r="AF100" s="33" t="str">
        <f>IF(ISBLANK(AE100),"",VLOOKUP(AE100,resource_type!A:C,3,FALSE))</f>
        <v/>
      </c>
      <c r="AH100" s="32"/>
      <c r="AI100" s="33" t="str">
        <f t="shared" si="1096"/>
        <v/>
      </c>
      <c r="AJ100" s="32"/>
      <c r="AK100" s="33" t="str">
        <f t="shared" si="1097"/>
        <v/>
      </c>
      <c r="AL100" s="32"/>
      <c r="AM100" s="33" t="str">
        <f t="shared" si="1098"/>
        <v/>
      </c>
      <c r="AP100" s="36" t="str">
        <f t="shared" si="1299"/>
        <v/>
      </c>
      <c r="AQ100" s="36" t="str">
        <f t="shared" si="1300"/>
        <v/>
      </c>
      <c r="AT100" s="33" t="str">
        <f t="shared" si="1277"/>
        <v/>
      </c>
      <c r="AU100" s="33" t="str">
        <f t="shared" si="1099"/>
        <v/>
      </c>
      <c r="AV100" s="33" t="str">
        <f t="shared" si="1100"/>
        <v/>
      </c>
      <c r="AW100" s="32"/>
      <c r="AX100" s="33" t="str">
        <f>IF(ISBLANK(AW100),"",VLOOKUP(AW100,role!A:E,2,FALSE))</f>
        <v/>
      </c>
      <c r="AY100" s="33" t="str">
        <f>IF(ISBLANK(AW100),"",VLOOKUP(AW100,role!A:E,3,FALSE))</f>
        <v/>
      </c>
      <c r="AZ100" s="33" t="str">
        <f>IF(ISBLANK(AW100),"",VLOOKUP(AW100,role!A:E,4,FALSE))</f>
        <v/>
      </c>
      <c r="BA100" s="33" t="str">
        <f>IF(ISBLANK(AW100),"",VLOOKUP(AW100,role!A:E,5,FALSE))</f>
        <v/>
      </c>
      <c r="BL100" s="33" t="str">
        <f t="shared" si="1278"/>
        <v/>
      </c>
      <c r="BM100" s="33" t="str">
        <f t="shared" si="1279"/>
        <v/>
      </c>
      <c r="BN100" s="33" t="str">
        <f t="shared" si="1280"/>
        <v/>
      </c>
      <c r="BO100" s="32"/>
      <c r="BP100" s="33" t="str">
        <f>IF(ISBLANK(BO100),"",VLOOKUP(BO100,role!A:E,2,FALSE))</f>
        <v/>
      </c>
      <c r="BQ100" s="33" t="str">
        <f>IF(ISBLANK(BO100),"",VLOOKUP(BO100,role!A:E,3,FALSE))</f>
        <v/>
      </c>
      <c r="BR100" s="33" t="str">
        <f>IF(ISBLANK(BO100),"",VLOOKUP(BO100,role!A:E,4,FALSE))</f>
        <v/>
      </c>
      <c r="BS100" s="33" t="str">
        <f>IF(ISBLANK(BO100),"",VLOOKUP(BO100,role!A:E,5,FALSE))</f>
        <v/>
      </c>
      <c r="CD100" s="33" t="str">
        <f t="shared" si="1101"/>
        <v/>
      </c>
      <c r="CE100" s="33" t="str">
        <f t="shared" si="1102"/>
        <v/>
      </c>
      <c r="CF100" s="33" t="str">
        <f t="shared" si="1103"/>
        <v/>
      </c>
      <c r="CG100" s="32"/>
      <c r="CH100" s="33" t="str">
        <f>IF(ISBLANK(CG100),"",VLOOKUP(CG100,role!A:E,2,FALSE))</f>
        <v/>
      </c>
      <c r="CI100" s="33" t="str">
        <f>IF(ISBLANK(CG100),"",VLOOKUP(CG100,role!A:E,3,FALSE))</f>
        <v/>
      </c>
      <c r="CJ100" s="33" t="str">
        <f>IF(ISBLANK(CG100),"",VLOOKUP(CG100,role!A:E,4,FALSE))</f>
        <v/>
      </c>
      <c r="CK100" s="33" t="str">
        <f>IF(ISBLANK(CG100),"",VLOOKUP(CG100,role!A:E,5,FALSE))</f>
        <v/>
      </c>
      <c r="CR100" s="32"/>
      <c r="CS100" s="32"/>
      <c r="CT100" s="41"/>
      <c r="CU100" s="32"/>
      <c r="CV100" s="33" t="str">
        <f t="shared" si="1104"/>
        <v/>
      </c>
      <c r="CW100" s="33" t="str">
        <f t="shared" si="1105"/>
        <v/>
      </c>
      <c r="CX100" s="33" t="str">
        <f t="shared" si="1106"/>
        <v/>
      </c>
      <c r="CY100" s="32"/>
      <c r="CZ100" s="33" t="str">
        <f>IF(ISBLANK(CY100),"",VLOOKUP(CY100,role!A:E,2,FALSE))</f>
        <v/>
      </c>
      <c r="DA100" s="33" t="str">
        <f>IF(ISBLANK(CY100),"",VLOOKUP(CY100,role!A:E,3,FALSE))</f>
        <v/>
      </c>
      <c r="DB100" s="33" t="str">
        <f>IF(ISBLANK(CY100),"",VLOOKUP(CY100,role!A:E,4,FALSE))</f>
        <v/>
      </c>
      <c r="DC100" s="33" t="str">
        <f>IF(ISBLANK(CY100),"",VLOOKUP(CY100,role!A:E,5,FALSE))</f>
        <v/>
      </c>
      <c r="DJ100" s="32"/>
      <c r="DK100" s="32"/>
      <c r="DL100" s="41"/>
      <c r="DM100" s="32"/>
      <c r="DN100" s="33" t="str">
        <f t="shared" si="1107"/>
        <v/>
      </c>
      <c r="DO100" s="33" t="str">
        <f t="shared" si="1108"/>
        <v/>
      </c>
      <c r="DP100" s="33" t="str">
        <f t="shared" si="1109"/>
        <v/>
      </c>
      <c r="DQ100" s="32"/>
      <c r="DR100" s="33" t="str">
        <f>IF(ISBLANK(DQ100),"",VLOOKUP(DQ100,role!A:E,2,FALSE))</f>
        <v/>
      </c>
      <c r="DS100" s="33" t="str">
        <f>IF(ISBLANK(DQ100),"",VLOOKUP(DQ100,role!A:E,3,FALSE))</f>
        <v/>
      </c>
      <c r="DT100" s="33" t="str">
        <f>IF(ISBLANK(DQ100),"",VLOOKUP(DQ100,role!A:E,4,FALSE))</f>
        <v/>
      </c>
      <c r="DU100" s="33" t="str">
        <f>IF(ISBLANK(DQ100),"",VLOOKUP(DQ100,role!A:E,5,FALSE))</f>
        <v/>
      </c>
      <c r="EB100" s="32"/>
      <c r="EC100" s="32"/>
      <c r="ED100" s="34"/>
      <c r="EE100" s="32"/>
      <c r="EF100" s="32"/>
      <c r="EG100" s="33" t="str">
        <f t="shared" si="1110"/>
        <v/>
      </c>
      <c r="EH100" s="33" t="str">
        <f t="shared" si="1111"/>
        <v/>
      </c>
      <c r="EI100" s="33" t="str">
        <f t="shared" si="1112"/>
        <v/>
      </c>
      <c r="EJ100" s="32"/>
      <c r="EK100" s="33" t="str">
        <f>IF(ISBLANK(EJ100),"",VLOOKUP(EJ100,role!A:E,2,FALSE))</f>
        <v/>
      </c>
      <c r="EL100" s="33" t="str">
        <f>IF(ISBLANK(EJ100),"",VLOOKUP(EJ100,role!A:E,3,FALSE))</f>
        <v/>
      </c>
      <c r="EM100" s="33" t="str">
        <f>IF(ISBLANK(EJ100),"",VLOOKUP(EJ100,role!A:E,4,FALSE))</f>
        <v/>
      </c>
      <c r="EN100" s="33" t="str">
        <f>IF(ISBLANK(EJ100),"",VLOOKUP(EJ100,role!A:E,5,FALSE))</f>
        <v/>
      </c>
      <c r="EU100" s="32"/>
      <c r="EV100" s="32"/>
      <c r="EW100" s="41"/>
      <c r="EX100" s="32"/>
      <c r="EY100" s="33" t="str">
        <f t="shared" si="1113"/>
        <v/>
      </c>
      <c r="EZ100" s="33" t="str">
        <f t="shared" si="1114"/>
        <v/>
      </c>
      <c r="FA100" s="33" t="str">
        <f t="shared" si="1115"/>
        <v/>
      </c>
      <c r="FB100" s="32"/>
      <c r="FC100" s="33" t="str">
        <f>IF(ISBLANK(FB100),"",VLOOKUP(FB100,role!A:E,2,FALSE))</f>
        <v/>
      </c>
      <c r="FD100" s="33" t="str">
        <f>IF(ISBLANK(FB100),"",VLOOKUP(FB100,role!A:E,3,FALSE))</f>
        <v/>
      </c>
      <c r="FE100" s="33" t="str">
        <f>IF(ISBLANK(FB100),"",VLOOKUP(FB100,role!A:E,4,FALSE))</f>
        <v/>
      </c>
      <c r="FF100" s="33" t="str">
        <f>IF(ISBLANK(FB100),"",VLOOKUP(FB100,role!A:E,5,FALSE))</f>
        <v/>
      </c>
      <c r="FM100" s="32"/>
      <c r="FN100" s="32"/>
      <c r="FO100" s="41"/>
      <c r="FP100" s="32"/>
      <c r="FQ100" s="33" t="str">
        <f t="shared" si="1116"/>
        <v/>
      </c>
      <c r="FR100" s="33" t="str">
        <f t="shared" si="1117"/>
        <v/>
      </c>
      <c r="FS100" s="33" t="str">
        <f t="shared" si="1118"/>
        <v/>
      </c>
      <c r="FT100" s="32"/>
      <c r="FU100" s="33" t="str">
        <f>IF(ISBLANK(FT100),"",VLOOKUP(FT100,role!A:E,2,FALSE))</f>
        <v/>
      </c>
      <c r="FV100" s="33" t="str">
        <f>IF(ISBLANK(FT100),"",VLOOKUP(FT100,role!A:E,3,FALSE))</f>
        <v/>
      </c>
      <c r="FW100" s="33" t="str">
        <f>IF(ISBLANK(FT100),"",VLOOKUP(FT100,role!A:E,4,FALSE))</f>
        <v/>
      </c>
      <c r="FX100" s="33" t="str">
        <f>IF(ISBLANK(FT100),"",VLOOKUP(FT100,role!A:E,5,FALSE))</f>
        <v/>
      </c>
      <c r="GE100" s="32"/>
      <c r="GF100" s="32"/>
      <c r="GG100" s="41"/>
      <c r="GH100" s="32"/>
      <c r="GI100" s="33" t="str">
        <f t="shared" si="1119"/>
        <v/>
      </c>
      <c r="GJ100" s="33" t="str">
        <f t="shared" si="1120"/>
        <v/>
      </c>
      <c r="GK100" s="33" t="str">
        <f t="shared" si="1121"/>
        <v/>
      </c>
      <c r="GL100" s="32"/>
      <c r="GM100" s="33" t="str">
        <f>IF(ISBLANK(GL100),"",VLOOKUP(GL100,role!A:E,2,FALSE))</f>
        <v/>
      </c>
      <c r="GN100" s="33" t="str">
        <f>IF(ISBLANK(GL100),"",VLOOKUP(GL100,role!A:E,3,FALSE))</f>
        <v/>
      </c>
      <c r="GO100" s="33" t="str">
        <f>IF(ISBLANK(GL100),"",VLOOKUP(GL100,role!A:E,4,FALSE))</f>
        <v/>
      </c>
      <c r="GP100" s="33" t="str">
        <f>IF(ISBLANK(GL100),"",VLOOKUP(GL100,role!A:E,5,FALSE))</f>
        <v/>
      </c>
      <c r="GW100" s="32"/>
      <c r="GX100" s="32"/>
      <c r="GY100" s="41"/>
      <c r="GZ100" s="32"/>
      <c r="HA100" s="33" t="str">
        <f t="shared" si="1122"/>
        <v/>
      </c>
      <c r="HB100" s="33" t="str">
        <f t="shared" si="1123"/>
        <v/>
      </c>
      <c r="HC100" s="33" t="str">
        <f t="shared" si="1124"/>
        <v/>
      </c>
      <c r="HD100" s="32"/>
      <c r="HE100" s="33" t="str">
        <f>IF(ISBLANK(HD100),"",VLOOKUP(HD100,role!A:E,2,FALSE))</f>
        <v/>
      </c>
      <c r="HF100" s="33" t="str">
        <f>IF(ISBLANK(HD100),"",VLOOKUP(HD100,role!A:E,3,FALSE))</f>
        <v/>
      </c>
      <c r="HG100" s="33" t="str">
        <f>IF(ISBLANK(HD100),"",VLOOKUP(HD100,role!A:E,4,FALSE))</f>
        <v/>
      </c>
      <c r="HH100" s="33" t="str">
        <f>IF(ISBLANK(HD100),"",VLOOKUP(HD100,role!A:E,5,FALSE))</f>
        <v/>
      </c>
      <c r="HO100" s="32"/>
      <c r="HP100" s="32"/>
      <c r="HQ100" s="34"/>
      <c r="HR100" s="32"/>
      <c r="HS100" s="32"/>
      <c r="HT100" s="33" t="str">
        <f t="shared" si="1125"/>
        <v/>
      </c>
      <c r="HU100" s="33" t="str">
        <f t="shared" si="1126"/>
        <v/>
      </c>
      <c r="HV100" s="33" t="str">
        <f t="shared" si="1127"/>
        <v/>
      </c>
      <c r="HW100" s="32"/>
      <c r="HX100" s="33" t="str">
        <f>IF(ISBLANK(HW100),"",VLOOKUP(HW100,role!A:E,2,FALSE))</f>
        <v/>
      </c>
      <c r="HY100" s="33" t="str">
        <f>IF(ISBLANK(HW100),"",VLOOKUP(HW100,role!A:E,3,FALSE))</f>
        <v/>
      </c>
      <c r="HZ100" s="33" t="str">
        <f>IF(ISBLANK(HW100),"",VLOOKUP(HW100,role!A:E,4,FALSE))</f>
        <v/>
      </c>
      <c r="IA100" s="33" t="str">
        <f>IF(ISBLANK(HW100),"",VLOOKUP(HW100,role!A:E,5,FALSE))</f>
        <v/>
      </c>
      <c r="IH100" s="32"/>
      <c r="II100" s="32"/>
      <c r="IJ100" s="41"/>
      <c r="IK100" s="32"/>
      <c r="IL100" s="33" t="str">
        <f t="shared" si="1128"/>
        <v/>
      </c>
      <c r="IM100" s="33" t="str">
        <f t="shared" si="1129"/>
        <v/>
      </c>
      <c r="IN100" s="33" t="str">
        <f t="shared" si="1130"/>
        <v/>
      </c>
      <c r="IO100" s="32"/>
      <c r="IP100" s="33" t="str">
        <f>IF(ISBLANK(IO100),"",VLOOKUP(IO100,role!A:E,2,FALSE))</f>
        <v/>
      </c>
      <c r="IQ100" s="33" t="str">
        <f>IF(ISBLANK(IO100),"",VLOOKUP(IO100,role!A:E,3,FALSE))</f>
        <v/>
      </c>
      <c r="IR100" s="33" t="str">
        <f>IF(ISBLANK(IO100),"",VLOOKUP(IO100,role!A:E,4,FALSE))</f>
        <v/>
      </c>
      <c r="IS100" s="33" t="str">
        <f>IF(ISBLANK(IO100),"",VLOOKUP(IO100,role!A:E,5,FALSE))</f>
        <v/>
      </c>
      <c r="IZ100" s="32"/>
      <c r="JA100" s="32"/>
      <c r="JB100" s="41"/>
      <c r="JC100" s="32"/>
      <c r="JD100" s="33" t="str">
        <f t="shared" si="1131"/>
        <v/>
      </c>
      <c r="JE100" s="33" t="str">
        <f t="shared" si="1132"/>
        <v/>
      </c>
      <c r="JF100" s="33" t="str">
        <f t="shared" si="1133"/>
        <v/>
      </c>
      <c r="JG100" s="32"/>
      <c r="JH100" s="33" t="str">
        <f>IF(ISBLANK(JG100),"",VLOOKUP(JG100,role!A:E,2,FALSE))</f>
        <v/>
      </c>
      <c r="JI100" s="33" t="str">
        <f>IF(ISBLANK(JG100),"",VLOOKUP(JG100,role!A:E,3,FALSE))</f>
        <v/>
      </c>
      <c r="JJ100" s="33" t="str">
        <f>IF(ISBLANK(JG100),"",VLOOKUP(JG100,role!A:E,4,FALSE))</f>
        <v/>
      </c>
      <c r="JK100" s="33" t="str">
        <f>IF(ISBLANK(JG100),"",VLOOKUP(JG100,role!A:E,5,FALSE))</f>
        <v/>
      </c>
      <c r="JR100" s="32"/>
      <c r="JS100" s="32"/>
      <c r="JT100" s="41"/>
      <c r="JU100" s="32"/>
      <c r="JV100" s="33" t="str">
        <f t="shared" si="1134"/>
        <v/>
      </c>
      <c r="JW100" s="33" t="str">
        <f t="shared" si="1135"/>
        <v/>
      </c>
      <c r="JX100" s="33" t="str">
        <f t="shared" si="1136"/>
        <v/>
      </c>
      <c r="JY100" s="32"/>
      <c r="JZ100" s="33" t="str">
        <f>IF(ISBLANK(JY100),"",VLOOKUP(JY100,role!A:E,2,FALSE))</f>
        <v/>
      </c>
      <c r="KA100" s="33" t="str">
        <f>IF(ISBLANK(JY100),"",VLOOKUP(JY100,role!A:E,3,FALSE))</f>
        <v/>
      </c>
      <c r="KB100" s="33" t="str">
        <f>IF(ISBLANK(JY100),"",VLOOKUP(JY100,role!A:E,4,FALSE))</f>
        <v/>
      </c>
      <c r="KC100" s="33" t="str">
        <f>IF(ISBLANK(JY100),"",VLOOKUP(JY100,role!A:E,5,FALSE))</f>
        <v/>
      </c>
      <c r="KJ100" s="32"/>
      <c r="KK100" s="32"/>
      <c r="KL100" s="41"/>
      <c r="KM100" s="32"/>
      <c r="KN100" s="33" t="str">
        <f t="shared" si="1137"/>
        <v/>
      </c>
      <c r="KO100" s="33" t="str">
        <f t="shared" si="1138"/>
        <v/>
      </c>
      <c r="KP100" s="33" t="str">
        <f t="shared" si="1139"/>
        <v/>
      </c>
      <c r="KQ100" s="32"/>
      <c r="KR100" s="33" t="str">
        <f>IF(ISBLANK(KQ100),"",VLOOKUP(KQ100,role!A:E,2,FALSE))</f>
        <v/>
      </c>
      <c r="KS100" s="33" t="str">
        <f>IF(ISBLANK(KQ100),"",VLOOKUP(KQ100,role!A:E,3,FALSE))</f>
        <v/>
      </c>
      <c r="KT100" s="33" t="str">
        <f>IF(ISBLANK(KQ100),"",VLOOKUP(KQ100,role!A:E,4,FALSE))</f>
        <v/>
      </c>
      <c r="KU100" s="33" t="str">
        <f>IF(ISBLANK(KQ100),"",VLOOKUP(KQ100,role!A:E,5,FALSE))</f>
        <v/>
      </c>
      <c r="LB100" s="32"/>
      <c r="LC100" s="32"/>
      <c r="LD100" s="41"/>
      <c r="LE100" s="32"/>
      <c r="LF100" s="33" t="str">
        <f t="shared" si="1140"/>
        <v/>
      </c>
      <c r="LG100" s="33" t="str">
        <f t="shared" si="1141"/>
        <v/>
      </c>
      <c r="LH100" s="33" t="str">
        <f t="shared" si="1142"/>
        <v/>
      </c>
      <c r="LI100" s="32"/>
      <c r="LJ100" s="33" t="str">
        <f>IF(ISBLANK(LI100),"",VLOOKUP(LI100,role!A:E,2,FALSE))</f>
        <v/>
      </c>
      <c r="LK100" s="33" t="str">
        <f>IF(ISBLANK(LI100),"",VLOOKUP(LI100,role!A:E,3,FALSE))</f>
        <v/>
      </c>
      <c r="LL100" s="33" t="str">
        <f>IF(ISBLANK(LI100),"",VLOOKUP(LI100,role!A:E,4,FALSE))</f>
        <v/>
      </c>
      <c r="LM100" s="33" t="str">
        <f>IF(ISBLANK(LI100),"",VLOOKUP(LI100,role!A:E,5,FALSE))</f>
        <v/>
      </c>
      <c r="LT100" s="32"/>
      <c r="LU100" s="32"/>
      <c r="LV100" s="41"/>
      <c r="LW100" s="32"/>
      <c r="LX100" s="33" t="str">
        <f t="shared" si="1143"/>
        <v/>
      </c>
      <c r="LY100" s="33" t="str">
        <f t="shared" si="1144"/>
        <v/>
      </c>
      <c r="LZ100" s="33" t="str">
        <f t="shared" si="1145"/>
        <v/>
      </c>
      <c r="MA100" s="32"/>
      <c r="MB100" s="33" t="str">
        <f>IF(ISBLANK(MA100),"",VLOOKUP(MA100,role!A:E,2,FALSE))</f>
        <v/>
      </c>
      <c r="MC100" s="33" t="str">
        <f>IF(ISBLANK(MA100),"",VLOOKUP(MA100,role!A:E,3,FALSE))</f>
        <v/>
      </c>
      <c r="MD100" s="33" t="str">
        <f>IF(ISBLANK(MA100),"",VLOOKUP(MA100,role!A:E,4,FALSE))</f>
        <v/>
      </c>
      <c r="ME100" s="33" t="str">
        <f>IF(ISBLANK(MA100),"",VLOOKUP(MA100,role!A:E,5,FALSE))</f>
        <v/>
      </c>
      <c r="ML100" s="32"/>
      <c r="MM100" s="32"/>
      <c r="MN100" s="41"/>
      <c r="MO100" s="32"/>
      <c r="MP100" s="33" t="str">
        <f t="shared" si="1146"/>
        <v/>
      </c>
      <c r="MQ100" s="33" t="str">
        <f t="shared" si="1147"/>
        <v/>
      </c>
      <c r="MR100" s="33" t="str">
        <f t="shared" si="1148"/>
        <v/>
      </c>
      <c r="MS100" s="32"/>
      <c r="MT100" s="33" t="str">
        <f>IF(ISBLANK(MS100),"",VLOOKUP(MS100,role!A:E,2,FALSE))</f>
        <v/>
      </c>
      <c r="MU100" s="33" t="str">
        <f>IF(ISBLANK(MS100),"",VLOOKUP(MS100,role!A:E,3,FALSE))</f>
        <v/>
      </c>
      <c r="MV100" s="33" t="str">
        <f>IF(ISBLANK(MS100),"",VLOOKUP(MS100,role!A:E,4,FALSE))</f>
        <v/>
      </c>
      <c r="MW100" s="33" t="str">
        <f>IF(ISBLANK(MS100),"",VLOOKUP(MS100,role!A:E,5,FALSE))</f>
        <v/>
      </c>
      <c r="ND100" s="32"/>
      <c r="NE100" s="32"/>
      <c r="NF100" s="41"/>
      <c r="NG100" s="32"/>
      <c r="NH100" s="33" t="str">
        <f t="shared" si="1149"/>
        <v/>
      </c>
      <c r="NI100" s="33" t="str">
        <f t="shared" si="1150"/>
        <v/>
      </c>
      <c r="NJ100" s="33" t="str">
        <f t="shared" si="1151"/>
        <v/>
      </c>
      <c r="NK100" s="32"/>
      <c r="NL100" s="33" t="str">
        <f>IF(ISBLANK(NK100),"",VLOOKUP(NK100,role!A:E,2,FALSE))</f>
        <v/>
      </c>
      <c r="NM100" s="33" t="str">
        <f>IF(ISBLANK(NK100),"",VLOOKUP(NK100,role!A:E,3,FALSE))</f>
        <v/>
      </c>
      <c r="NN100" s="33" t="str">
        <f>IF(ISBLANK(NK100),"",VLOOKUP(NK100,role!A:E,4,FALSE))</f>
        <v/>
      </c>
      <c r="NO100" s="33" t="str">
        <f>IF(ISBLANK(NK100),"",VLOOKUP(NK100,role!A:E,5,FALSE))</f>
        <v/>
      </c>
      <c r="NV100" s="32"/>
      <c r="NW100" s="32"/>
      <c r="NX100" s="41"/>
      <c r="NY100" s="32"/>
      <c r="NZ100" s="33" t="str">
        <f t="shared" si="1152"/>
        <v/>
      </c>
      <c r="OA100" s="33" t="str">
        <f t="shared" si="1153"/>
        <v/>
      </c>
      <c r="OB100" s="33" t="str">
        <f t="shared" si="1154"/>
        <v/>
      </c>
      <c r="OC100" s="32"/>
      <c r="OD100" s="33" t="str">
        <f>IF(ISBLANK(OC100),"",VLOOKUP(OC100,role!A:E,2,FALSE))</f>
        <v/>
      </c>
      <c r="OE100" s="33" t="str">
        <f>IF(ISBLANK(OC100),"",VLOOKUP(OC100,role!A:E,3,FALSE))</f>
        <v/>
      </c>
      <c r="OF100" s="33" t="str">
        <f>IF(ISBLANK(OC100),"",VLOOKUP(OC100,role!A:E,4,FALSE))</f>
        <v/>
      </c>
      <c r="OG100" s="33" t="str">
        <f>IF(ISBLANK(OC100),"",VLOOKUP(OC100,role!A:E,5,FALSE))</f>
        <v/>
      </c>
      <c r="OR100" s="36" t="str">
        <f t="shared" si="1155"/>
        <v/>
      </c>
      <c r="OS100" s="33" t="str">
        <f t="shared" si="1156"/>
        <v/>
      </c>
      <c r="OT100" s="33" t="str">
        <f t="shared" si="1281"/>
        <v/>
      </c>
      <c r="OU100" s="33" t="str">
        <f t="shared" si="1282"/>
        <v/>
      </c>
      <c r="OV100" s="33" t="str">
        <f t="shared" si="1283"/>
        <v/>
      </c>
      <c r="OW100" s="33" t="str">
        <f t="shared" si="1284"/>
        <v/>
      </c>
      <c r="OY100" s="36" t="str">
        <f t="shared" si="1157"/>
        <v/>
      </c>
      <c r="OZ100" s="33" t="str">
        <f t="shared" si="1158"/>
        <v/>
      </c>
      <c r="PA100" s="33" t="str">
        <f t="shared" si="1159"/>
        <v/>
      </c>
      <c r="PB100" s="33" t="str">
        <f t="shared" si="1160"/>
        <v/>
      </c>
      <c r="PC100" s="33" t="str">
        <f t="shared" si="1161"/>
        <v/>
      </c>
      <c r="PD100" s="33" t="str">
        <f t="shared" si="1162"/>
        <v/>
      </c>
      <c r="PF100" s="36" t="str">
        <f t="shared" si="1163"/>
        <v/>
      </c>
      <c r="PG100" s="33" t="str">
        <f t="shared" si="1164"/>
        <v/>
      </c>
      <c r="PH100" s="33" t="str">
        <f t="shared" si="1165"/>
        <v/>
      </c>
      <c r="PI100" s="33" t="str">
        <f t="shared" si="1166"/>
        <v/>
      </c>
      <c r="PJ100" s="33" t="str">
        <f t="shared" si="1167"/>
        <v/>
      </c>
      <c r="PK100" s="33" t="str">
        <f t="shared" si="1168"/>
        <v/>
      </c>
      <c r="PM100" s="36" t="str">
        <f t="shared" si="1169"/>
        <v/>
      </c>
      <c r="PN100" s="33" t="str">
        <f t="shared" si="1170"/>
        <v/>
      </c>
      <c r="PO100" s="33" t="str">
        <f t="shared" si="1171"/>
        <v/>
      </c>
      <c r="PP100" s="33" t="str">
        <f t="shared" si="1172"/>
        <v/>
      </c>
      <c r="PQ100" s="33" t="str">
        <f t="shared" si="1173"/>
        <v/>
      </c>
      <c r="PR100" s="33" t="str">
        <f t="shared" si="1174"/>
        <v/>
      </c>
      <c r="PT100" s="36" t="str">
        <f t="shared" si="1175"/>
        <v/>
      </c>
      <c r="PU100" s="33" t="str">
        <f t="shared" si="1176"/>
        <v/>
      </c>
      <c r="PV100" s="33" t="str">
        <f t="shared" si="1177"/>
        <v/>
      </c>
      <c r="PW100" s="33" t="str">
        <f t="shared" si="1178"/>
        <v/>
      </c>
      <c r="PX100" s="33" t="str">
        <f t="shared" si="1179"/>
        <v/>
      </c>
      <c r="PY100" s="33" t="str">
        <f t="shared" si="1180"/>
        <v/>
      </c>
      <c r="QB100" s="36" t="str">
        <f t="shared" si="1181"/>
        <v/>
      </c>
      <c r="QC100" s="33" t="str">
        <f t="shared" si="1182"/>
        <v/>
      </c>
      <c r="QD100" s="33" t="str">
        <f t="shared" si="1183"/>
        <v/>
      </c>
      <c r="QE100" s="33" t="str">
        <f t="shared" si="1184"/>
        <v/>
      </c>
      <c r="QF100" s="33" t="str">
        <f t="shared" si="1185"/>
        <v/>
      </c>
      <c r="QG100" s="33" t="str">
        <f t="shared" si="1186"/>
        <v/>
      </c>
      <c r="QI100" s="36" t="str">
        <f t="shared" si="1187"/>
        <v/>
      </c>
      <c r="QJ100" s="33" t="str">
        <f t="shared" si="1188"/>
        <v/>
      </c>
      <c r="QK100" s="33" t="str">
        <f t="shared" si="1189"/>
        <v/>
      </c>
      <c r="QL100" s="33" t="str">
        <f t="shared" si="1190"/>
        <v/>
      </c>
      <c r="QM100" s="33" t="str">
        <f t="shared" si="1191"/>
        <v/>
      </c>
      <c r="QN100" s="33" t="str">
        <f t="shared" si="1192"/>
        <v/>
      </c>
      <c r="QP100" s="36" t="str">
        <f t="shared" si="1193"/>
        <v/>
      </c>
      <c r="QQ100" s="33" t="str">
        <f t="shared" si="1194"/>
        <v/>
      </c>
      <c r="QR100" s="33" t="str">
        <f t="shared" si="1195"/>
        <v/>
      </c>
      <c r="QS100" s="33" t="str">
        <f t="shared" si="1196"/>
        <v/>
      </c>
      <c r="QT100" s="33" t="str">
        <f t="shared" si="1197"/>
        <v/>
      </c>
      <c r="QU100" s="33" t="str">
        <f t="shared" si="1198"/>
        <v/>
      </c>
      <c r="QW100" s="36" t="str">
        <f t="shared" si="1199"/>
        <v/>
      </c>
      <c r="QX100" s="33" t="str">
        <f t="shared" si="1200"/>
        <v/>
      </c>
      <c r="QY100" s="33" t="str">
        <f t="shared" si="1201"/>
        <v/>
      </c>
      <c r="QZ100" s="33" t="str">
        <f t="shared" si="1202"/>
        <v/>
      </c>
      <c r="RA100" s="33" t="str">
        <f t="shared" si="1203"/>
        <v/>
      </c>
      <c r="RB100" s="33" t="str">
        <f t="shared" si="1204"/>
        <v/>
      </c>
      <c r="RD100" s="36" t="str">
        <f t="shared" si="1205"/>
        <v/>
      </c>
      <c r="RE100" s="33" t="str">
        <f t="shared" si="1206"/>
        <v/>
      </c>
      <c r="RF100" s="33" t="str">
        <f t="shared" si="1207"/>
        <v/>
      </c>
      <c r="RG100" s="33" t="str">
        <f t="shared" si="1208"/>
        <v/>
      </c>
      <c r="RH100" s="33" t="str">
        <f t="shared" si="1209"/>
        <v/>
      </c>
      <c r="RI100" s="33" t="str">
        <f t="shared" si="1210"/>
        <v/>
      </c>
      <c r="RM100" s="33" t="str">
        <f t="shared" si="1211"/>
        <v/>
      </c>
      <c r="RO100" s="33" t="str">
        <f t="shared" si="1212"/>
        <v/>
      </c>
      <c r="RQ100" s="33" t="str">
        <f t="shared" si="1213"/>
        <v/>
      </c>
      <c r="RS100" s="33" t="str">
        <f t="shared" si="1213"/>
        <v/>
      </c>
      <c r="RU100" s="33" t="str">
        <f t="shared" ref="RU100" si="1667">IF(ISBLANK(RT100),"","topic")</f>
        <v/>
      </c>
      <c r="RW100" s="33" t="str">
        <f t="shared" ref="RW100" si="1668">IF(ISBLANK(RV100),"","topic")</f>
        <v/>
      </c>
      <c r="RY100" s="33" t="str">
        <f t="shared" ref="RY100" si="1669">IF(ISBLANK(RX100),"","topic")</f>
        <v/>
      </c>
      <c r="SA100" s="33" t="str">
        <f t="shared" ref="SA100" si="1670">IF(ISBLANK(RZ100),"","topic")</f>
        <v/>
      </c>
      <c r="SC100" s="33" t="str">
        <f t="shared" ref="SC100" si="1671">IF(ISBLANK(SB100),"","topic")</f>
        <v/>
      </c>
      <c r="SE100" s="33" t="str">
        <f t="shared" ref="SE100" si="1672">IF(ISBLANK(SD100),"","topic")</f>
        <v/>
      </c>
      <c r="SG100" s="33" t="str">
        <f t="shared" ref="SG100" si="1673">IF(ISBLANK(SF100),"","topic")</f>
        <v/>
      </c>
      <c r="SJ100" s="33" t="str">
        <f t="shared" si="1221"/>
        <v/>
      </c>
      <c r="SL100" s="33" t="str">
        <f t="shared" si="1222"/>
        <v/>
      </c>
      <c r="SN100" s="33" t="str">
        <f t="shared" si="1223"/>
        <v/>
      </c>
      <c r="SP100" s="33" t="str">
        <f t="shared" si="1224"/>
        <v/>
      </c>
      <c r="SR100" s="33" t="str">
        <f t="shared" si="1225"/>
        <v/>
      </c>
      <c r="SU100" s="33" t="str">
        <f t="shared" si="1226"/>
        <v/>
      </c>
      <c r="SW100" s="33" t="str">
        <f t="shared" si="1226"/>
        <v/>
      </c>
      <c r="SY100" s="33" t="str">
        <f t="shared" si="1226"/>
        <v/>
      </c>
      <c r="TA100" s="33" t="str">
        <f t="shared" si="1226"/>
        <v/>
      </c>
      <c r="TC100" s="33" t="str">
        <f t="shared" si="1226"/>
        <v/>
      </c>
      <c r="TF100" s="33" t="str">
        <f t="shared" si="1227"/>
        <v/>
      </c>
      <c r="TH100" s="33" t="str">
        <f t="shared" si="1227"/>
        <v/>
      </c>
      <c r="TJ100" s="33" t="str">
        <f t="shared" ref="TJ100" si="1674">IF(ISBLANK(TI100),"","geographic")</f>
        <v/>
      </c>
      <c r="TL100" s="33" t="str">
        <f t="shared" ref="TL100" si="1675">IF(ISBLANK(TK100),"","geographic")</f>
        <v/>
      </c>
      <c r="TN100" s="33" t="str">
        <f t="shared" ref="TN100" si="1676">IF(ISBLANK(TM100),"","geographic")</f>
        <v/>
      </c>
      <c r="TQ100" s="33" t="str">
        <f t="shared" si="1231"/>
        <v/>
      </c>
      <c r="TS100" s="33" t="str">
        <f t="shared" si="1231"/>
        <v/>
      </c>
      <c r="TU100" s="33" t="str">
        <f t="shared" ref="TU100" si="1677">IF(ISBLANK(TT100),"","temporal")</f>
        <v/>
      </c>
      <c r="TW100" s="33" t="str">
        <f t="shared" ref="TW100" si="1678">IF(ISBLANK(TV100),"","temporal")</f>
        <v/>
      </c>
      <c r="TY100" s="33" t="str">
        <f t="shared" ref="TY100" si="1679">IF(ISBLANK(TX100),"","temporal")</f>
        <v/>
      </c>
      <c r="UA100" s="32"/>
      <c r="UB100" s="33" t="str">
        <f t="shared" si="1235"/>
        <v/>
      </c>
      <c r="UC100" s="33" t="str">
        <f t="shared" si="1236"/>
        <v/>
      </c>
      <c r="UD100" s="32"/>
      <c r="UE100" s="33" t="str">
        <f t="shared" si="1237"/>
        <v/>
      </c>
      <c r="UF100" s="33" t="str">
        <f t="shared" si="1314"/>
        <v/>
      </c>
      <c r="UG100" s="32"/>
      <c r="UH100" s="33" t="str">
        <f t="shared" si="1238"/>
        <v/>
      </c>
      <c r="UI100" s="33" t="str">
        <f t="shared" si="1239"/>
        <v/>
      </c>
      <c r="UJ100" s="32"/>
      <c r="UK100" s="33" t="str">
        <f t="shared" si="1240"/>
        <v/>
      </c>
      <c r="UL100" s="33" t="str">
        <f t="shared" si="1241"/>
        <v/>
      </c>
      <c r="UM100" s="32"/>
      <c r="UN100" s="33" t="str">
        <f t="shared" si="1242"/>
        <v/>
      </c>
      <c r="UO100" s="33" t="str">
        <f t="shared" si="1243"/>
        <v/>
      </c>
      <c r="UR100" s="36" t="str">
        <f t="shared" si="1244"/>
        <v/>
      </c>
      <c r="US100" s="36" t="str">
        <f t="shared" si="1064"/>
        <v/>
      </c>
      <c r="UU100" s="36" t="str">
        <f t="shared" si="1245"/>
        <v/>
      </c>
      <c r="UV100" s="36" t="str">
        <f t="shared" si="1065"/>
        <v/>
      </c>
      <c r="UX100" s="36" t="str">
        <f t="shared" si="1246"/>
        <v/>
      </c>
      <c r="UY100" s="36" t="str">
        <f t="shared" si="1066"/>
        <v/>
      </c>
      <c r="VA100" s="36" t="str">
        <f t="shared" si="1247"/>
        <v/>
      </c>
      <c r="VB100" s="36" t="str">
        <f t="shared" si="1067"/>
        <v/>
      </c>
      <c r="VD100" s="36" t="str">
        <f t="shared" si="1248"/>
        <v/>
      </c>
      <c r="VE100" s="36" t="str">
        <f t="shared" si="1068"/>
        <v/>
      </c>
      <c r="VH100" s="36" t="str">
        <f t="shared" si="1249"/>
        <v/>
      </c>
      <c r="VI100" s="36" t="str">
        <f t="shared" si="1069"/>
        <v/>
      </c>
      <c r="VK100" s="36" t="str">
        <f t="shared" si="1250"/>
        <v/>
      </c>
      <c r="VL100" s="36" t="str">
        <f t="shared" si="1070"/>
        <v/>
      </c>
      <c r="VN100" s="36" t="str">
        <f t="shared" si="1251"/>
        <v/>
      </c>
      <c r="VO100" s="36" t="str">
        <f t="shared" si="1071"/>
        <v/>
      </c>
      <c r="VQ100" s="36" t="str">
        <f t="shared" si="1252"/>
        <v/>
      </c>
      <c r="VR100" s="36" t="str">
        <f t="shared" si="1072"/>
        <v/>
      </c>
      <c r="VT100" s="36" t="str">
        <f t="shared" si="1253"/>
        <v/>
      </c>
      <c r="VU100" s="36" t="str">
        <f t="shared" si="1073"/>
        <v/>
      </c>
      <c r="VY100" s="33" t="str">
        <f t="shared" si="1298"/>
        <v/>
      </c>
      <c r="WB100" s="36" t="str">
        <f t="shared" si="1254"/>
        <v/>
      </c>
      <c r="WC100" s="33" t="str">
        <f t="shared" si="1255"/>
        <v/>
      </c>
      <c r="WD100" s="32"/>
      <c r="WE100" s="32"/>
      <c r="WF100" s="36" t="str">
        <f t="shared" si="1256"/>
        <v/>
      </c>
      <c r="WG100" s="33" t="str">
        <f t="shared" si="1257"/>
        <v/>
      </c>
      <c r="WH100" s="32"/>
      <c r="WI100" s="32"/>
      <c r="WJ100" s="36" t="str">
        <f t="shared" si="1258"/>
        <v/>
      </c>
      <c r="WK100" s="33" t="str">
        <f t="shared" si="1259"/>
        <v/>
      </c>
      <c r="WL100" s="32"/>
      <c r="WM100" s="32"/>
      <c r="WN100" s="36" t="str">
        <f t="shared" si="1260"/>
        <v/>
      </c>
      <c r="WO100" s="33" t="str">
        <f t="shared" si="1261"/>
        <v/>
      </c>
      <c r="WP100" s="33"/>
      <c r="WQ100" s="32"/>
      <c r="WR100" s="36" t="str">
        <f t="shared" si="1262"/>
        <v/>
      </c>
      <c r="WS100" s="33" t="str">
        <f t="shared" si="1263"/>
        <v/>
      </c>
      <c r="WU100" s="33" t="str">
        <f t="shared" si="1074"/>
        <v/>
      </c>
      <c r="WV100" s="33" t="str">
        <f t="shared" si="1075"/>
        <v/>
      </c>
      <c r="WW100" s="33" t="str">
        <f t="shared" si="1076"/>
        <v/>
      </c>
      <c r="WX100" s="33" t="str">
        <f t="shared" si="1077"/>
        <v/>
      </c>
      <c r="WY100" s="33" t="str">
        <f t="shared" si="1078"/>
        <v/>
      </c>
      <c r="WZ100" s="33" t="str">
        <f t="shared" si="1079"/>
        <v/>
      </c>
      <c r="XA100" s="33" t="str">
        <f t="shared" si="1080"/>
        <v/>
      </c>
      <c r="XB100" s="33" t="str">
        <f t="shared" si="1081"/>
        <v/>
      </c>
      <c r="XC100" s="33" t="str">
        <f t="shared" si="1082"/>
        <v/>
      </c>
    </row>
  </sheetData>
  <dataValidations count="1">
    <dataValidation type="list" allowBlank="1" showInputMessage="1" showErrorMessage="1" sqref="AJ4:AJ100 AL4:AL100">
      <formula1>$A$2:$A$40</formula1>
    </dataValidation>
  </dataValidation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role!$A$2:$A$100</xm:f>
          </x14:formula1>
          <xm:sqref>OC4:OC100 AW4:AW100 BO4:BO100 CY4:CY100 DQ4:DQ100 EJ4:EJ100 FB4:FB100 FT4:FT100 GL4:GL100 HD4:HD100 HW4:HW100 IO4:IO100 JG4:JG100 JY4:JY100 KQ4:KQ100 LI4:LI100 MA4:MA100 MS4:MS100 NK4:NK100</xm:sqref>
        </x14:dataValidation>
        <x14:dataValidation type="list" allowBlank="1" showInputMessage="1" showErrorMessage="1">
          <x14:formula1>
            <xm:f>resource_type!$A$2:$A$10</xm:f>
          </x14:formula1>
          <xm:sqref>AE4:AE100 AC4:AC100 X4:X100</xm:sqref>
        </x14:dataValidation>
        <x14:dataValidation type="list" allowBlank="1" showInputMessage="1" showErrorMessage="1">
          <x14:formula1>
            <xm:f>document_type!$A$2:$A$40</xm:f>
          </x14:formula1>
          <xm:sqref>AH4:AH100</xm:sqref>
        </x14:dataValidation>
        <x14:dataValidation type="list" allowBlank="1" showInputMessage="1" showErrorMessage="1">
          <x14:formula1>
            <xm:f>discipline!$A$1:$A$89</xm:f>
          </x14:formula1>
          <xm:sqref>UA4:UA100 UD4:UD100 UG4:UG100 UJ4:UJ100 UM4:UM100</xm:sqref>
        </x14:dataValidation>
        <x14:dataValidation type="list" allowBlank="1" showInputMessage="1" showErrorMessage="1">
          <x14:formula1>
            <xm:f>role!$A$2:$A100</xm:f>
          </x14:formula1>
          <xm:sqref>CG4:CG100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4.5" x14ac:dyDescent="0.35"/>
  <cols>
    <col min="1" max="1" width="16.1796875" bestFit="1" customWidth="1"/>
    <col min="2" max="2" width="29.1796875" bestFit="1" customWidth="1"/>
    <col min="3" max="4" width="15" customWidth="1"/>
    <col min="5" max="5" width="17.453125" bestFit="1" customWidth="1"/>
  </cols>
  <sheetData>
    <row r="1" spans="1:3" x14ac:dyDescent="0.35">
      <c r="A1" s="24" t="s">
        <v>186</v>
      </c>
      <c r="B1" s="24" t="s">
        <v>187</v>
      </c>
      <c r="C1" s="24" t="s">
        <v>188</v>
      </c>
    </row>
    <row r="2" spans="1:3" x14ac:dyDescent="0.35">
      <c r="A2" t="s">
        <v>185</v>
      </c>
      <c r="B2" t="s">
        <v>169</v>
      </c>
      <c r="C2" t="s">
        <v>177</v>
      </c>
    </row>
    <row r="3" spans="1:3" x14ac:dyDescent="0.35">
      <c r="A3" t="s">
        <v>179</v>
      </c>
      <c r="B3" t="s">
        <v>171</v>
      </c>
      <c r="C3" t="s">
        <v>178</v>
      </c>
    </row>
    <row r="4" spans="1:3" x14ac:dyDescent="0.35">
      <c r="A4" t="s">
        <v>167</v>
      </c>
      <c r="B4" t="s">
        <v>167</v>
      </c>
      <c r="C4" t="s">
        <v>175</v>
      </c>
    </row>
    <row r="5" spans="1:3" x14ac:dyDescent="0.35">
      <c r="A5" t="s">
        <v>168</v>
      </c>
      <c r="B5" t="s">
        <v>168</v>
      </c>
      <c r="C5" t="s">
        <v>176</v>
      </c>
    </row>
    <row r="6" spans="1:3" x14ac:dyDescent="0.35">
      <c r="A6" t="s">
        <v>181</v>
      </c>
      <c r="B6" t="s">
        <v>168</v>
      </c>
      <c r="C6" t="s">
        <v>182</v>
      </c>
    </row>
    <row r="7" spans="1:3" x14ac:dyDescent="0.35">
      <c r="A7" t="s">
        <v>184</v>
      </c>
      <c r="B7" t="s">
        <v>172</v>
      </c>
      <c r="C7" t="s">
        <v>183</v>
      </c>
    </row>
    <row r="8" spans="1:3" x14ac:dyDescent="0.35">
      <c r="A8" t="s">
        <v>170</v>
      </c>
      <c r="B8" t="s">
        <v>170</v>
      </c>
      <c r="C8" t="s">
        <v>175</v>
      </c>
    </row>
    <row r="9" spans="1:3" x14ac:dyDescent="0.35">
      <c r="A9" t="s">
        <v>172</v>
      </c>
      <c r="B9" t="s">
        <v>172</v>
      </c>
      <c r="C9" t="s">
        <v>180</v>
      </c>
    </row>
    <row r="10" spans="1:3" x14ac:dyDescent="0.35">
      <c r="A10" t="s">
        <v>174</v>
      </c>
      <c r="B10" t="s">
        <v>166</v>
      </c>
      <c r="C10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9" workbookViewId="0">
      <selection activeCell="A30" sqref="A30"/>
    </sheetView>
  </sheetViews>
  <sheetFormatPr defaultRowHeight="14.5" x14ac:dyDescent="0.35"/>
  <cols>
    <col min="1" max="1" width="26.81640625" bestFit="1" customWidth="1"/>
  </cols>
  <sheetData>
    <row r="1" spans="1:3" x14ac:dyDescent="0.35">
      <c r="A1" s="24" t="s">
        <v>223</v>
      </c>
      <c r="C1" t="s">
        <v>227</v>
      </c>
    </row>
    <row r="2" spans="1:3" x14ac:dyDescent="0.35">
      <c r="A2" t="s">
        <v>189</v>
      </c>
    </row>
    <row r="3" spans="1:3" x14ac:dyDescent="0.35">
      <c r="A3" t="s">
        <v>190</v>
      </c>
    </row>
    <row r="4" spans="1:3" x14ac:dyDescent="0.35">
      <c r="A4" t="s">
        <v>191</v>
      </c>
    </row>
    <row r="5" spans="1:3" x14ac:dyDescent="0.35">
      <c r="A5" t="s">
        <v>192</v>
      </c>
    </row>
    <row r="6" spans="1:3" x14ac:dyDescent="0.35">
      <c r="A6" t="s">
        <v>193</v>
      </c>
    </row>
    <row r="7" spans="1:3" x14ac:dyDescent="0.35">
      <c r="A7" s="23" t="s">
        <v>225</v>
      </c>
    </row>
    <row r="8" spans="1:3" x14ac:dyDescent="0.35">
      <c r="A8" s="23" t="s">
        <v>226</v>
      </c>
    </row>
    <row r="9" spans="1:3" x14ac:dyDescent="0.35">
      <c r="A9" t="s">
        <v>194</v>
      </c>
    </row>
    <row r="10" spans="1:3" x14ac:dyDescent="0.35">
      <c r="A10" t="s">
        <v>195</v>
      </c>
    </row>
    <row r="11" spans="1:3" x14ac:dyDescent="0.35">
      <c r="A11" t="s">
        <v>196</v>
      </c>
    </row>
    <row r="12" spans="1:3" x14ac:dyDescent="0.35">
      <c r="A12" t="s">
        <v>197</v>
      </c>
    </row>
    <row r="13" spans="1:3" x14ac:dyDescent="0.35">
      <c r="A13" t="s">
        <v>198</v>
      </c>
    </row>
    <row r="14" spans="1:3" x14ac:dyDescent="0.35">
      <c r="A14" t="s">
        <v>199</v>
      </c>
    </row>
    <row r="15" spans="1:3" x14ac:dyDescent="0.35">
      <c r="A15" t="s">
        <v>200</v>
      </c>
    </row>
    <row r="16" spans="1:3" x14ac:dyDescent="0.35">
      <c r="A16" t="s">
        <v>201</v>
      </c>
    </row>
    <row r="17" spans="1:1" x14ac:dyDescent="0.35">
      <c r="A17" t="s">
        <v>202</v>
      </c>
    </row>
    <row r="18" spans="1:1" x14ac:dyDescent="0.35">
      <c r="A18" t="s">
        <v>203</v>
      </c>
    </row>
    <row r="19" spans="1:1" x14ac:dyDescent="0.35">
      <c r="A19" t="s">
        <v>204</v>
      </c>
    </row>
    <row r="20" spans="1:1" x14ac:dyDescent="0.35">
      <c r="A20" t="s">
        <v>205</v>
      </c>
    </row>
    <row r="21" spans="1:1" x14ac:dyDescent="0.35">
      <c r="A21" t="s">
        <v>206</v>
      </c>
    </row>
    <row r="22" spans="1:1" x14ac:dyDescent="0.35">
      <c r="A22" t="s">
        <v>207</v>
      </c>
    </row>
    <row r="23" spans="1:1" x14ac:dyDescent="0.35">
      <c r="A23" t="s">
        <v>208</v>
      </c>
    </row>
    <row r="24" spans="1:1" x14ac:dyDescent="0.35">
      <c r="A24" t="s">
        <v>209</v>
      </c>
    </row>
    <row r="25" spans="1:1" x14ac:dyDescent="0.35">
      <c r="A25" t="s">
        <v>210</v>
      </c>
    </row>
    <row r="26" spans="1:1" x14ac:dyDescent="0.35">
      <c r="A26" t="s">
        <v>211</v>
      </c>
    </row>
    <row r="27" spans="1:1" x14ac:dyDescent="0.35">
      <c r="A27" t="s">
        <v>212</v>
      </c>
    </row>
    <row r="28" spans="1:1" x14ac:dyDescent="0.35">
      <c r="A28" s="23" t="s">
        <v>224</v>
      </c>
    </row>
    <row r="29" spans="1:1" x14ac:dyDescent="0.35">
      <c r="A29" s="23" t="s">
        <v>893</v>
      </c>
    </row>
    <row r="30" spans="1:1" x14ac:dyDescent="0.35">
      <c r="A30" t="s">
        <v>213</v>
      </c>
    </row>
    <row r="31" spans="1:1" x14ac:dyDescent="0.35">
      <c r="A31" t="s">
        <v>214</v>
      </c>
    </row>
    <row r="32" spans="1:1" x14ac:dyDescent="0.35">
      <c r="A32" t="s">
        <v>215</v>
      </c>
    </row>
    <row r="33" spans="1:1" x14ac:dyDescent="0.35">
      <c r="A33" t="s">
        <v>216</v>
      </c>
    </row>
    <row r="34" spans="1:1" x14ac:dyDescent="0.35">
      <c r="A34" s="23" t="s">
        <v>466</v>
      </c>
    </row>
    <row r="35" spans="1:1" x14ac:dyDescent="0.35">
      <c r="A35" t="s">
        <v>217</v>
      </c>
    </row>
    <row r="36" spans="1:1" x14ac:dyDescent="0.35">
      <c r="A36" t="s">
        <v>218</v>
      </c>
    </row>
    <row r="37" spans="1:1" x14ac:dyDescent="0.35">
      <c r="A37" t="s">
        <v>219</v>
      </c>
    </row>
    <row r="38" spans="1:1" x14ac:dyDescent="0.35">
      <c r="A38" t="s">
        <v>220</v>
      </c>
    </row>
    <row r="39" spans="1:1" x14ac:dyDescent="0.35">
      <c r="A39" t="s">
        <v>221</v>
      </c>
    </row>
    <row r="40" spans="1:1" x14ac:dyDescent="0.35">
      <c r="A40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"/>
    </sheetView>
  </sheetViews>
  <sheetFormatPr defaultRowHeight="14.5" x14ac:dyDescent="0.35"/>
  <cols>
    <col min="1" max="1" width="13.453125" bestFit="1" customWidth="1"/>
    <col min="2" max="2" width="17.453125" bestFit="1" customWidth="1"/>
    <col min="3" max="3" width="15.54296875" bestFit="1" customWidth="1"/>
  </cols>
  <sheetData>
    <row r="1" spans="1:3" x14ac:dyDescent="0.35">
      <c r="A1" s="24" t="s">
        <v>186</v>
      </c>
      <c r="B1" s="24" t="s">
        <v>375</v>
      </c>
      <c r="C1" s="24" t="s">
        <v>376</v>
      </c>
    </row>
    <row r="2" spans="1:3" x14ac:dyDescent="0.35">
      <c r="A2" t="s">
        <v>381</v>
      </c>
      <c r="B2" t="s">
        <v>377</v>
      </c>
      <c r="C2" t="s">
        <v>379</v>
      </c>
    </row>
    <row r="3" spans="1:3" x14ac:dyDescent="0.35">
      <c r="A3" t="s">
        <v>382</v>
      </c>
      <c r="B3" t="s">
        <v>378</v>
      </c>
      <c r="C3" t="s">
        <v>380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E1" sqref="B1:E1"/>
    </sheetView>
  </sheetViews>
  <sheetFormatPr defaultRowHeight="14.5" x14ac:dyDescent="0.35"/>
  <cols>
    <col min="1" max="1" width="28.54296875" bestFit="1" customWidth="1"/>
    <col min="2" max="2" width="8.81640625" bestFit="1" customWidth="1"/>
    <col min="3" max="3" width="12.54296875" bestFit="1" customWidth="1"/>
    <col min="4" max="4" width="32" bestFit="1" customWidth="1"/>
    <col min="5" max="5" width="35.54296875" bestFit="1" customWidth="1"/>
  </cols>
  <sheetData>
    <row r="1" spans="1:6" x14ac:dyDescent="0.35">
      <c r="A1" s="24" t="s">
        <v>357</v>
      </c>
      <c r="B1" s="24" t="s">
        <v>399</v>
      </c>
      <c r="C1" s="24" t="s">
        <v>401</v>
      </c>
      <c r="D1" s="24" t="s">
        <v>402</v>
      </c>
      <c r="E1" s="24" t="s">
        <v>403</v>
      </c>
      <c r="F1" t="s">
        <v>456</v>
      </c>
    </row>
    <row r="2" spans="1:6" x14ac:dyDescent="0.35">
      <c r="A2" t="s">
        <v>317</v>
      </c>
      <c r="B2" t="s">
        <v>894</v>
      </c>
      <c r="C2" t="s">
        <v>404</v>
      </c>
      <c r="D2" t="s">
        <v>405</v>
      </c>
      <c r="E2" t="s">
        <v>933</v>
      </c>
    </row>
    <row r="3" spans="1:6" x14ac:dyDescent="0.35">
      <c r="A3" t="s">
        <v>318</v>
      </c>
      <c r="B3" t="s">
        <v>896</v>
      </c>
      <c r="C3" t="s">
        <v>404</v>
      </c>
      <c r="D3" t="s">
        <v>405</v>
      </c>
      <c r="E3" t="s">
        <v>934</v>
      </c>
    </row>
    <row r="4" spans="1:6" x14ac:dyDescent="0.35">
      <c r="A4" t="s">
        <v>319</v>
      </c>
      <c r="B4" t="s">
        <v>400</v>
      </c>
      <c r="C4" t="s">
        <v>404</v>
      </c>
      <c r="D4" t="s">
        <v>405</v>
      </c>
      <c r="E4" t="s">
        <v>406</v>
      </c>
    </row>
    <row r="5" spans="1:6" x14ac:dyDescent="0.35">
      <c r="A5" t="s">
        <v>320</v>
      </c>
      <c r="B5" t="s">
        <v>898</v>
      </c>
      <c r="C5" t="s">
        <v>404</v>
      </c>
      <c r="D5" t="s">
        <v>405</v>
      </c>
      <c r="E5" t="s">
        <v>935</v>
      </c>
    </row>
    <row r="6" spans="1:6" x14ac:dyDescent="0.35">
      <c r="A6" t="s">
        <v>321</v>
      </c>
      <c r="B6" t="s">
        <v>901</v>
      </c>
      <c r="C6" t="s">
        <v>404</v>
      </c>
      <c r="D6" t="s">
        <v>405</v>
      </c>
      <c r="E6" t="s">
        <v>936</v>
      </c>
    </row>
    <row r="7" spans="1:6" x14ac:dyDescent="0.35">
      <c r="A7" t="s">
        <v>322</v>
      </c>
      <c r="B7" t="s">
        <v>899</v>
      </c>
      <c r="C7" t="s">
        <v>404</v>
      </c>
      <c r="D7" t="s">
        <v>405</v>
      </c>
      <c r="E7" t="s">
        <v>937</v>
      </c>
    </row>
    <row r="8" spans="1:6" x14ac:dyDescent="0.35">
      <c r="A8" t="s">
        <v>323</v>
      </c>
      <c r="B8" t="s">
        <v>900</v>
      </c>
      <c r="C8" t="s">
        <v>404</v>
      </c>
      <c r="D8" t="s">
        <v>405</v>
      </c>
      <c r="E8" t="s">
        <v>938</v>
      </c>
    </row>
    <row r="9" spans="1:6" x14ac:dyDescent="0.35">
      <c r="A9" t="s">
        <v>324</v>
      </c>
      <c r="B9" t="s">
        <v>902</v>
      </c>
      <c r="C9" t="s">
        <v>404</v>
      </c>
      <c r="D9" t="s">
        <v>405</v>
      </c>
      <c r="E9" t="s">
        <v>939</v>
      </c>
    </row>
    <row r="10" spans="1:6" x14ac:dyDescent="0.35">
      <c r="A10" t="s">
        <v>325</v>
      </c>
      <c r="B10" t="s">
        <v>903</v>
      </c>
      <c r="C10" t="s">
        <v>404</v>
      </c>
      <c r="D10" t="s">
        <v>405</v>
      </c>
      <c r="E10" t="s">
        <v>940</v>
      </c>
    </row>
    <row r="11" spans="1:6" x14ac:dyDescent="0.35">
      <c r="A11" t="s">
        <v>326</v>
      </c>
      <c r="B11" t="s">
        <v>904</v>
      </c>
      <c r="C11" t="s">
        <v>404</v>
      </c>
      <c r="D11" t="s">
        <v>405</v>
      </c>
      <c r="E11" t="s">
        <v>941</v>
      </c>
    </row>
    <row r="12" spans="1:6" x14ac:dyDescent="0.35">
      <c r="A12" t="s">
        <v>327</v>
      </c>
      <c r="B12" t="s">
        <v>905</v>
      </c>
      <c r="C12" t="s">
        <v>404</v>
      </c>
      <c r="D12" t="s">
        <v>405</v>
      </c>
      <c r="E12" t="s">
        <v>942</v>
      </c>
    </row>
    <row r="13" spans="1:6" x14ac:dyDescent="0.35">
      <c r="A13" t="s">
        <v>328</v>
      </c>
      <c r="B13" t="s">
        <v>906</v>
      </c>
      <c r="C13" t="s">
        <v>404</v>
      </c>
      <c r="D13" t="s">
        <v>405</v>
      </c>
      <c r="E13" t="s">
        <v>943</v>
      </c>
    </row>
    <row r="14" spans="1:6" x14ac:dyDescent="0.35">
      <c r="A14" t="s">
        <v>329</v>
      </c>
      <c r="B14" t="s">
        <v>907</v>
      </c>
      <c r="C14" t="s">
        <v>404</v>
      </c>
      <c r="D14" t="s">
        <v>405</v>
      </c>
      <c r="E14" t="s">
        <v>944</v>
      </c>
    </row>
    <row r="15" spans="1:6" x14ac:dyDescent="0.35">
      <c r="A15" t="s">
        <v>330</v>
      </c>
      <c r="B15" t="s">
        <v>908</v>
      </c>
      <c r="C15" t="s">
        <v>404</v>
      </c>
      <c r="D15" t="s">
        <v>405</v>
      </c>
      <c r="E15" t="s">
        <v>945</v>
      </c>
    </row>
    <row r="16" spans="1:6" x14ac:dyDescent="0.35">
      <c r="A16" t="s">
        <v>331</v>
      </c>
      <c r="B16" t="s">
        <v>909</v>
      </c>
      <c r="C16" t="s">
        <v>404</v>
      </c>
      <c r="D16" t="s">
        <v>405</v>
      </c>
      <c r="E16" t="s">
        <v>946</v>
      </c>
    </row>
    <row r="17" spans="1:5" x14ac:dyDescent="0.35">
      <c r="A17" t="s">
        <v>332</v>
      </c>
      <c r="B17" t="s">
        <v>910</v>
      </c>
      <c r="C17" t="s">
        <v>404</v>
      </c>
      <c r="D17" t="s">
        <v>405</v>
      </c>
      <c r="E17" t="s">
        <v>947</v>
      </c>
    </row>
    <row r="18" spans="1:5" x14ac:dyDescent="0.35">
      <c r="A18" t="s">
        <v>333</v>
      </c>
      <c r="B18" t="s">
        <v>895</v>
      </c>
      <c r="C18" t="s">
        <v>404</v>
      </c>
      <c r="D18" t="s">
        <v>405</v>
      </c>
      <c r="E18" t="s">
        <v>948</v>
      </c>
    </row>
    <row r="19" spans="1:5" x14ac:dyDescent="0.35">
      <c r="A19" t="s">
        <v>334</v>
      </c>
      <c r="B19" t="s">
        <v>897</v>
      </c>
      <c r="C19" t="s">
        <v>404</v>
      </c>
      <c r="D19" t="s">
        <v>405</v>
      </c>
      <c r="E19" t="s">
        <v>949</v>
      </c>
    </row>
    <row r="20" spans="1:5" x14ac:dyDescent="0.35">
      <c r="A20" t="s">
        <v>335</v>
      </c>
      <c r="B20" t="s">
        <v>911</v>
      </c>
      <c r="C20" t="s">
        <v>404</v>
      </c>
      <c r="D20" t="s">
        <v>405</v>
      </c>
      <c r="E20" t="s">
        <v>950</v>
      </c>
    </row>
    <row r="21" spans="1:5" x14ac:dyDescent="0.35">
      <c r="A21" t="s">
        <v>336</v>
      </c>
      <c r="B21" t="s">
        <v>912</v>
      </c>
      <c r="C21" t="s">
        <v>404</v>
      </c>
      <c r="D21" t="s">
        <v>405</v>
      </c>
      <c r="E21" t="s">
        <v>951</v>
      </c>
    </row>
    <row r="22" spans="1:5" x14ac:dyDescent="0.35">
      <c r="A22" t="s">
        <v>337</v>
      </c>
      <c r="B22" t="s">
        <v>913</v>
      </c>
      <c r="C22" t="s">
        <v>404</v>
      </c>
      <c r="D22" t="s">
        <v>405</v>
      </c>
      <c r="E22" t="s">
        <v>952</v>
      </c>
    </row>
    <row r="23" spans="1:5" x14ac:dyDescent="0.35">
      <c r="A23" t="s">
        <v>454</v>
      </c>
      <c r="B23" t="s">
        <v>455</v>
      </c>
      <c r="C23" t="s">
        <v>404</v>
      </c>
      <c r="D23" t="s">
        <v>405</v>
      </c>
      <c r="E23" t="s">
        <v>953</v>
      </c>
    </row>
    <row r="24" spans="1:5" x14ac:dyDescent="0.35">
      <c r="A24" t="s">
        <v>338</v>
      </c>
      <c r="B24" t="s">
        <v>914</v>
      </c>
      <c r="C24" t="s">
        <v>404</v>
      </c>
      <c r="D24" t="s">
        <v>405</v>
      </c>
      <c r="E24" t="s">
        <v>954</v>
      </c>
    </row>
    <row r="25" spans="1:5" x14ac:dyDescent="0.35">
      <c r="A25" t="s">
        <v>339</v>
      </c>
      <c r="B25" t="s">
        <v>915</v>
      </c>
      <c r="C25" t="s">
        <v>404</v>
      </c>
      <c r="D25" t="s">
        <v>405</v>
      </c>
      <c r="E25" t="s">
        <v>955</v>
      </c>
    </row>
    <row r="26" spans="1:5" x14ac:dyDescent="0.35">
      <c r="A26" t="s">
        <v>340</v>
      </c>
      <c r="B26" t="s">
        <v>916</v>
      </c>
      <c r="C26" t="s">
        <v>404</v>
      </c>
      <c r="D26" t="s">
        <v>405</v>
      </c>
      <c r="E26" t="s">
        <v>956</v>
      </c>
    </row>
    <row r="27" spans="1:5" x14ac:dyDescent="0.35">
      <c r="A27" t="s">
        <v>341</v>
      </c>
      <c r="B27" t="s">
        <v>917</v>
      </c>
      <c r="C27" t="s">
        <v>404</v>
      </c>
      <c r="D27" t="s">
        <v>405</v>
      </c>
      <c r="E27" t="s">
        <v>957</v>
      </c>
    </row>
    <row r="28" spans="1:5" x14ac:dyDescent="0.35">
      <c r="A28" t="s">
        <v>342</v>
      </c>
      <c r="B28" t="s">
        <v>918</v>
      </c>
      <c r="C28" t="s">
        <v>404</v>
      </c>
      <c r="D28" t="s">
        <v>405</v>
      </c>
      <c r="E28" t="s">
        <v>958</v>
      </c>
    </row>
    <row r="29" spans="1:5" x14ac:dyDescent="0.35">
      <c r="A29" t="s">
        <v>343</v>
      </c>
      <c r="B29" t="s">
        <v>919</v>
      </c>
      <c r="C29" t="s">
        <v>404</v>
      </c>
      <c r="D29" t="s">
        <v>405</v>
      </c>
      <c r="E29" t="s">
        <v>959</v>
      </c>
    </row>
    <row r="30" spans="1:5" x14ac:dyDescent="0.35">
      <c r="A30" t="s">
        <v>344</v>
      </c>
      <c r="B30" t="s">
        <v>920</v>
      </c>
      <c r="C30" t="s">
        <v>404</v>
      </c>
      <c r="D30" t="s">
        <v>405</v>
      </c>
      <c r="E30" t="s">
        <v>960</v>
      </c>
    </row>
    <row r="31" spans="1:5" x14ac:dyDescent="0.35">
      <c r="A31" t="s">
        <v>345</v>
      </c>
      <c r="B31" t="s">
        <v>921</v>
      </c>
      <c r="C31" t="s">
        <v>404</v>
      </c>
      <c r="D31" t="s">
        <v>405</v>
      </c>
      <c r="E31" t="s">
        <v>961</v>
      </c>
    </row>
    <row r="32" spans="1:5" x14ac:dyDescent="0.35">
      <c r="A32" t="s">
        <v>346</v>
      </c>
      <c r="B32" t="s">
        <v>922</v>
      </c>
      <c r="C32" t="s">
        <v>404</v>
      </c>
      <c r="D32" t="s">
        <v>405</v>
      </c>
      <c r="E32" t="s">
        <v>962</v>
      </c>
    </row>
    <row r="33" spans="1:5" x14ac:dyDescent="0.35">
      <c r="A33" t="s">
        <v>347</v>
      </c>
      <c r="B33" t="s">
        <v>923</v>
      </c>
      <c r="C33" t="s">
        <v>404</v>
      </c>
      <c r="D33" t="s">
        <v>405</v>
      </c>
      <c r="E33" t="s">
        <v>963</v>
      </c>
    </row>
    <row r="34" spans="1:5" x14ac:dyDescent="0.35">
      <c r="A34" t="s">
        <v>348</v>
      </c>
      <c r="B34" t="s">
        <v>924</v>
      </c>
      <c r="C34" t="s">
        <v>404</v>
      </c>
      <c r="D34" t="s">
        <v>405</v>
      </c>
      <c r="E34" t="s">
        <v>964</v>
      </c>
    </row>
    <row r="35" spans="1:5" x14ac:dyDescent="0.35">
      <c r="A35" t="s">
        <v>349</v>
      </c>
      <c r="B35" t="s">
        <v>926</v>
      </c>
      <c r="C35" t="s">
        <v>404</v>
      </c>
      <c r="D35" t="s">
        <v>405</v>
      </c>
      <c r="E35" t="s">
        <v>965</v>
      </c>
    </row>
    <row r="36" spans="1:5" x14ac:dyDescent="0.35">
      <c r="A36" t="s">
        <v>350</v>
      </c>
      <c r="B36" t="s">
        <v>925</v>
      </c>
      <c r="C36" t="s">
        <v>404</v>
      </c>
      <c r="D36" t="s">
        <v>405</v>
      </c>
      <c r="E36" t="s">
        <v>966</v>
      </c>
    </row>
    <row r="37" spans="1:5" x14ac:dyDescent="0.35">
      <c r="A37" t="s">
        <v>351</v>
      </c>
      <c r="B37" t="s">
        <v>927</v>
      </c>
      <c r="C37" t="s">
        <v>404</v>
      </c>
      <c r="D37" t="s">
        <v>405</v>
      </c>
      <c r="E37" t="s">
        <v>967</v>
      </c>
    </row>
    <row r="38" spans="1:5" x14ac:dyDescent="0.35">
      <c r="A38" t="s">
        <v>352</v>
      </c>
      <c r="B38" t="s">
        <v>928</v>
      </c>
      <c r="C38" t="s">
        <v>404</v>
      </c>
      <c r="D38" t="s">
        <v>405</v>
      </c>
      <c r="E38" t="s">
        <v>968</v>
      </c>
    </row>
    <row r="39" spans="1:5" x14ac:dyDescent="0.35">
      <c r="A39" t="s">
        <v>353</v>
      </c>
      <c r="B39" t="s">
        <v>929</v>
      </c>
      <c r="C39" t="s">
        <v>404</v>
      </c>
      <c r="D39" t="s">
        <v>405</v>
      </c>
      <c r="E39" t="s">
        <v>969</v>
      </c>
    </row>
    <row r="40" spans="1:5" x14ac:dyDescent="0.35">
      <c r="A40" t="s">
        <v>354</v>
      </c>
      <c r="B40" t="s">
        <v>930</v>
      </c>
      <c r="C40" t="s">
        <v>404</v>
      </c>
      <c r="D40" t="s">
        <v>405</v>
      </c>
      <c r="E40" t="s">
        <v>970</v>
      </c>
    </row>
    <row r="41" spans="1:5" x14ac:dyDescent="0.35">
      <c r="A41" t="s">
        <v>355</v>
      </c>
      <c r="B41" t="s">
        <v>931</v>
      </c>
      <c r="C41" t="s">
        <v>404</v>
      </c>
      <c r="D41" t="s">
        <v>405</v>
      </c>
      <c r="E41" t="s">
        <v>971</v>
      </c>
    </row>
    <row r="42" spans="1:5" x14ac:dyDescent="0.35">
      <c r="A42" t="s">
        <v>383</v>
      </c>
      <c r="B42" t="s">
        <v>407</v>
      </c>
      <c r="C42" t="s">
        <v>404</v>
      </c>
      <c r="D42" t="s">
        <v>405</v>
      </c>
      <c r="E42" t="s">
        <v>408</v>
      </c>
    </row>
    <row r="43" spans="1:5" x14ac:dyDescent="0.35">
      <c r="A43" t="s">
        <v>356</v>
      </c>
      <c r="B43" t="s">
        <v>932</v>
      </c>
      <c r="C43" t="s">
        <v>404</v>
      </c>
      <c r="D43" t="s">
        <v>405</v>
      </c>
      <c r="E43" t="s">
        <v>972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"/>
  <sheetViews>
    <sheetView topLeftCell="A71" workbookViewId="0"/>
  </sheetViews>
  <sheetFormatPr defaultRowHeight="14.5" x14ac:dyDescent="0.35"/>
  <cols>
    <col min="1" max="1" width="29.26953125" bestFit="1" customWidth="1"/>
  </cols>
  <sheetData>
    <row r="1" spans="1:1" x14ac:dyDescent="0.35">
      <c r="A1" t="s">
        <v>228</v>
      </c>
    </row>
    <row r="2" spans="1:1" x14ac:dyDescent="0.35">
      <c r="A2" t="s">
        <v>229</v>
      </c>
    </row>
    <row r="3" spans="1:1" x14ac:dyDescent="0.35">
      <c r="A3" t="s">
        <v>230</v>
      </c>
    </row>
    <row r="4" spans="1:1" x14ac:dyDescent="0.35">
      <c r="A4" t="s">
        <v>231</v>
      </c>
    </row>
    <row r="5" spans="1:1" x14ac:dyDescent="0.35">
      <c r="A5" t="s">
        <v>232</v>
      </c>
    </row>
    <row r="6" spans="1:1" x14ac:dyDescent="0.35">
      <c r="A6" t="s">
        <v>233</v>
      </c>
    </row>
    <row r="7" spans="1:1" x14ac:dyDescent="0.35">
      <c r="A7" t="s">
        <v>234</v>
      </c>
    </row>
    <row r="8" spans="1:1" x14ac:dyDescent="0.35">
      <c r="A8" t="s">
        <v>235</v>
      </c>
    </row>
    <row r="9" spans="1:1" x14ac:dyDescent="0.35">
      <c r="A9" t="s">
        <v>236</v>
      </c>
    </row>
    <row r="10" spans="1:1" x14ac:dyDescent="0.35">
      <c r="A10" t="s">
        <v>237</v>
      </c>
    </row>
    <row r="11" spans="1:1" x14ac:dyDescent="0.35">
      <c r="A11" t="s">
        <v>238</v>
      </c>
    </row>
    <row r="12" spans="1:1" x14ac:dyDescent="0.35">
      <c r="A12" t="s">
        <v>239</v>
      </c>
    </row>
    <row r="13" spans="1:1" x14ac:dyDescent="0.35">
      <c r="A13" t="s">
        <v>240</v>
      </c>
    </row>
    <row r="14" spans="1:1" x14ac:dyDescent="0.35">
      <c r="A14" t="s">
        <v>241</v>
      </c>
    </row>
    <row r="15" spans="1:1" x14ac:dyDescent="0.35">
      <c r="A15" t="s">
        <v>242</v>
      </c>
    </row>
    <row r="16" spans="1:1" x14ac:dyDescent="0.35">
      <c r="A16" t="s">
        <v>243</v>
      </c>
    </row>
    <row r="17" spans="1:1" x14ac:dyDescent="0.35">
      <c r="A17" t="s">
        <v>244</v>
      </c>
    </row>
    <row r="18" spans="1:1" x14ac:dyDescent="0.35">
      <c r="A18" t="s">
        <v>245</v>
      </c>
    </row>
    <row r="19" spans="1:1" x14ac:dyDescent="0.35">
      <c r="A19" t="s">
        <v>246</v>
      </c>
    </row>
    <row r="20" spans="1:1" x14ac:dyDescent="0.35">
      <c r="A20" t="s">
        <v>247</v>
      </c>
    </row>
    <row r="21" spans="1:1" x14ac:dyDescent="0.35">
      <c r="A21" t="s">
        <v>248</v>
      </c>
    </row>
    <row r="22" spans="1:1" x14ac:dyDescent="0.35">
      <c r="A22" t="s">
        <v>249</v>
      </c>
    </row>
    <row r="23" spans="1:1" x14ac:dyDescent="0.35">
      <c r="A23" t="s">
        <v>250</v>
      </c>
    </row>
    <row r="24" spans="1:1" x14ac:dyDescent="0.35">
      <c r="A24" t="s">
        <v>251</v>
      </c>
    </row>
    <row r="25" spans="1:1" x14ac:dyDescent="0.35">
      <c r="A25" t="s">
        <v>252</v>
      </c>
    </row>
    <row r="26" spans="1:1" x14ac:dyDescent="0.35">
      <c r="A26" t="s">
        <v>253</v>
      </c>
    </row>
    <row r="27" spans="1:1" x14ac:dyDescent="0.35">
      <c r="A27" t="s">
        <v>254</v>
      </c>
    </row>
    <row r="28" spans="1:1" x14ac:dyDescent="0.35">
      <c r="A28" t="s">
        <v>255</v>
      </c>
    </row>
    <row r="29" spans="1:1" x14ac:dyDescent="0.35">
      <c r="A29" t="s">
        <v>256</v>
      </c>
    </row>
    <row r="30" spans="1:1" x14ac:dyDescent="0.35">
      <c r="A30" t="s">
        <v>257</v>
      </c>
    </row>
    <row r="31" spans="1:1" x14ac:dyDescent="0.35">
      <c r="A31" t="s">
        <v>258</v>
      </c>
    </row>
    <row r="32" spans="1:1" x14ac:dyDescent="0.35">
      <c r="A32" t="s">
        <v>259</v>
      </c>
    </row>
    <row r="33" spans="1:1" x14ac:dyDescent="0.35">
      <c r="A33" t="s">
        <v>260</v>
      </c>
    </row>
    <row r="34" spans="1:1" x14ac:dyDescent="0.35">
      <c r="A34" t="s">
        <v>261</v>
      </c>
    </row>
    <row r="35" spans="1:1" x14ac:dyDescent="0.35">
      <c r="A35" t="s">
        <v>262</v>
      </c>
    </row>
    <row r="36" spans="1:1" x14ac:dyDescent="0.35">
      <c r="A36" t="s">
        <v>263</v>
      </c>
    </row>
    <row r="37" spans="1:1" x14ac:dyDescent="0.35">
      <c r="A37" t="s">
        <v>264</v>
      </c>
    </row>
    <row r="38" spans="1:1" x14ac:dyDescent="0.35">
      <c r="A38" t="s">
        <v>265</v>
      </c>
    </row>
    <row r="39" spans="1:1" x14ac:dyDescent="0.35">
      <c r="A39" t="s">
        <v>266</v>
      </c>
    </row>
    <row r="40" spans="1:1" x14ac:dyDescent="0.35">
      <c r="A40" t="s">
        <v>267</v>
      </c>
    </row>
    <row r="41" spans="1:1" x14ac:dyDescent="0.35">
      <c r="A41" t="s">
        <v>268</v>
      </c>
    </row>
    <row r="42" spans="1:1" x14ac:dyDescent="0.35">
      <c r="A42" t="s">
        <v>269</v>
      </c>
    </row>
    <row r="43" spans="1:1" x14ac:dyDescent="0.35">
      <c r="A43" t="s">
        <v>270</v>
      </c>
    </row>
    <row r="44" spans="1:1" x14ac:dyDescent="0.35">
      <c r="A44" t="s">
        <v>271</v>
      </c>
    </row>
    <row r="45" spans="1:1" x14ac:dyDescent="0.35">
      <c r="A45" t="s">
        <v>272</v>
      </c>
    </row>
    <row r="46" spans="1:1" x14ac:dyDescent="0.35">
      <c r="A46" t="s">
        <v>273</v>
      </c>
    </row>
    <row r="47" spans="1:1" x14ac:dyDescent="0.35">
      <c r="A47" t="s">
        <v>274</v>
      </c>
    </row>
    <row r="48" spans="1:1" x14ac:dyDescent="0.35">
      <c r="A48" t="s">
        <v>275</v>
      </c>
    </row>
    <row r="49" spans="1:1" x14ac:dyDescent="0.35">
      <c r="A49" t="s">
        <v>276</v>
      </c>
    </row>
    <row r="50" spans="1:1" x14ac:dyDescent="0.35">
      <c r="A50" t="s">
        <v>277</v>
      </c>
    </row>
    <row r="51" spans="1:1" x14ac:dyDescent="0.35">
      <c r="A51" t="s">
        <v>278</v>
      </c>
    </row>
    <row r="52" spans="1:1" x14ac:dyDescent="0.35">
      <c r="A52" t="s">
        <v>279</v>
      </c>
    </row>
    <row r="53" spans="1:1" x14ac:dyDescent="0.35">
      <c r="A53" t="s">
        <v>280</v>
      </c>
    </row>
    <row r="54" spans="1:1" x14ac:dyDescent="0.35">
      <c r="A54" t="s">
        <v>281</v>
      </c>
    </row>
    <row r="55" spans="1:1" x14ac:dyDescent="0.35">
      <c r="A55" t="s">
        <v>282</v>
      </c>
    </row>
    <row r="56" spans="1:1" x14ac:dyDescent="0.35">
      <c r="A56" t="s">
        <v>283</v>
      </c>
    </row>
    <row r="57" spans="1:1" x14ac:dyDescent="0.35">
      <c r="A57" t="s">
        <v>284</v>
      </c>
    </row>
    <row r="58" spans="1:1" x14ac:dyDescent="0.35">
      <c r="A58" t="s">
        <v>285</v>
      </c>
    </row>
    <row r="59" spans="1:1" x14ac:dyDescent="0.35">
      <c r="A59" t="s">
        <v>286</v>
      </c>
    </row>
    <row r="60" spans="1:1" x14ac:dyDescent="0.35">
      <c r="A60" t="s">
        <v>287</v>
      </c>
    </row>
    <row r="61" spans="1:1" x14ac:dyDescent="0.35">
      <c r="A61" t="s">
        <v>288</v>
      </c>
    </row>
    <row r="62" spans="1:1" x14ac:dyDescent="0.35">
      <c r="A62" t="s">
        <v>289</v>
      </c>
    </row>
    <row r="63" spans="1:1" x14ac:dyDescent="0.35">
      <c r="A63" t="s">
        <v>290</v>
      </c>
    </row>
    <row r="64" spans="1:1" x14ac:dyDescent="0.35">
      <c r="A64" t="s">
        <v>291</v>
      </c>
    </row>
    <row r="65" spans="1:1" x14ac:dyDescent="0.35">
      <c r="A65" t="s">
        <v>292</v>
      </c>
    </row>
    <row r="66" spans="1:1" x14ac:dyDescent="0.35">
      <c r="A66" t="s">
        <v>293</v>
      </c>
    </row>
    <row r="67" spans="1:1" x14ac:dyDescent="0.35">
      <c r="A67" t="s">
        <v>294</v>
      </c>
    </row>
    <row r="68" spans="1:1" x14ac:dyDescent="0.35">
      <c r="A68" t="s">
        <v>295</v>
      </c>
    </row>
    <row r="69" spans="1:1" x14ac:dyDescent="0.35">
      <c r="A69" t="s">
        <v>296</v>
      </c>
    </row>
    <row r="70" spans="1:1" x14ac:dyDescent="0.35">
      <c r="A70" t="s">
        <v>297</v>
      </c>
    </row>
    <row r="71" spans="1:1" x14ac:dyDescent="0.35">
      <c r="A71" t="s">
        <v>298</v>
      </c>
    </row>
    <row r="72" spans="1:1" x14ac:dyDescent="0.35">
      <c r="A72" t="s">
        <v>299</v>
      </c>
    </row>
    <row r="73" spans="1:1" x14ac:dyDescent="0.35">
      <c r="A73" t="s">
        <v>300</v>
      </c>
    </row>
    <row r="74" spans="1:1" x14ac:dyDescent="0.35">
      <c r="A74" t="s">
        <v>301</v>
      </c>
    </row>
    <row r="75" spans="1:1" x14ac:dyDescent="0.35">
      <c r="A75" t="s">
        <v>302</v>
      </c>
    </row>
    <row r="76" spans="1:1" x14ac:dyDescent="0.35">
      <c r="A76" t="s">
        <v>303</v>
      </c>
    </row>
    <row r="77" spans="1:1" x14ac:dyDescent="0.35">
      <c r="A77" t="s">
        <v>304</v>
      </c>
    </row>
    <row r="78" spans="1:1" x14ac:dyDescent="0.35">
      <c r="A78" t="s">
        <v>305</v>
      </c>
    </row>
    <row r="79" spans="1:1" x14ac:dyDescent="0.35">
      <c r="A79" t="s">
        <v>306</v>
      </c>
    </row>
    <row r="80" spans="1:1" x14ac:dyDescent="0.35">
      <c r="A80" t="s">
        <v>307</v>
      </c>
    </row>
    <row r="81" spans="1:1" x14ac:dyDescent="0.35">
      <c r="A81" t="s">
        <v>308</v>
      </c>
    </row>
    <row r="82" spans="1:1" x14ac:dyDescent="0.35">
      <c r="A82" t="s">
        <v>309</v>
      </c>
    </row>
    <row r="83" spans="1:1" x14ac:dyDescent="0.35">
      <c r="A83" t="s">
        <v>310</v>
      </c>
    </row>
    <row r="84" spans="1:1" x14ac:dyDescent="0.35">
      <c r="A84" t="s">
        <v>311</v>
      </c>
    </row>
    <row r="85" spans="1:1" x14ac:dyDescent="0.35">
      <c r="A85" t="s">
        <v>312</v>
      </c>
    </row>
    <row r="86" spans="1:1" x14ac:dyDescent="0.35">
      <c r="A86" t="s">
        <v>313</v>
      </c>
    </row>
    <row r="87" spans="1:1" x14ac:dyDescent="0.35">
      <c r="A87" t="s">
        <v>314</v>
      </c>
    </row>
    <row r="88" spans="1:1" x14ac:dyDescent="0.35">
      <c r="A88" t="s">
        <v>315</v>
      </c>
    </row>
    <row r="89" spans="1:1" x14ac:dyDescent="0.35">
      <c r="A89" t="s">
        <v>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resource_type</vt:lpstr>
      <vt:lpstr>document_type</vt:lpstr>
      <vt:lpstr>name_type</vt:lpstr>
      <vt:lpstr>role</vt:lpstr>
      <vt:lpstr>discipline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Arcadia Falcone</dc:creator>
  <cp:lastModifiedBy>Arcadia Falcone</cp:lastModifiedBy>
  <dcterms:created xsi:type="dcterms:W3CDTF">2018-09-12T20:29:33Z</dcterms:created>
  <dcterms:modified xsi:type="dcterms:W3CDTF">2019-06-18T18:37:40Z</dcterms:modified>
</cp:coreProperties>
</file>