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s100912\Desktop\project management class\"/>
    </mc:Choice>
  </mc:AlternateContent>
  <xr:revisionPtr revIDLastSave="0" documentId="13_ncr:1_{832DCF39-008B-4AD0-A251-F8EB8020DFB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I&amp;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uJR+4tvfJeVO+uH6cPiYSNoC9qw=="/>
    </ext>
  </extLst>
</workbook>
</file>

<file path=xl/calcChain.xml><?xml version="1.0" encoding="utf-8"?>
<calcChain xmlns="http://schemas.openxmlformats.org/spreadsheetml/2006/main">
  <c r="I7" i="1" l="1"/>
  <c r="I8" i="1"/>
  <c r="I9" i="1"/>
  <c r="I43" i="1"/>
  <c r="I44" i="1"/>
  <c r="I45" i="1"/>
  <c r="I46" i="1"/>
  <c r="I47" i="1"/>
  <c r="I49" i="1"/>
  <c r="I50" i="1"/>
  <c r="I51" i="1"/>
  <c r="I52" i="1"/>
  <c r="I53" i="1"/>
  <c r="I41" i="1"/>
  <c r="I40" i="1"/>
  <c r="I39" i="1"/>
  <c r="I37" i="1"/>
  <c r="I36" i="1"/>
  <c r="I35" i="1"/>
  <c r="I34" i="1" s="1"/>
  <c r="I33" i="1"/>
  <c r="I32" i="1"/>
  <c r="I31" i="1" s="1"/>
  <c r="I30" i="1"/>
  <c r="I26" i="1"/>
  <c r="I25" i="1"/>
  <c r="I24" i="1"/>
  <c r="I21" i="1"/>
  <c r="I20" i="1"/>
  <c r="I19" i="1"/>
  <c r="I17" i="1"/>
  <c r="I16" i="1"/>
  <c r="I15" i="1"/>
  <c r="I12" i="1"/>
  <c r="I42" i="1" l="1"/>
  <c r="I48" i="1"/>
  <c r="I38" i="1"/>
  <c r="I29" i="1"/>
  <c r="I22" i="1"/>
  <c r="I18" i="1" s="1"/>
  <c r="I14" i="1" s="1"/>
  <c r="I13" i="1" s="1"/>
  <c r="I11" i="1" s="1"/>
  <c r="I10" i="1" s="1"/>
  <c r="I27" i="1"/>
  <c r="I23" i="1" s="1"/>
  <c r="I6" i="1" l="1"/>
  <c r="I5" i="1" s="1"/>
  <c r="I4" i="1" s="1"/>
</calcChain>
</file>

<file path=xl/sharedStrings.xml><?xml version="1.0" encoding="utf-8"?>
<sst xmlns="http://schemas.openxmlformats.org/spreadsheetml/2006/main" count="149" uniqueCount="112">
  <si>
    <t>Work Package Title</t>
  </si>
  <si>
    <t>Tasks</t>
  </si>
  <si>
    <t>Labor Type</t>
  </si>
  <si>
    <t>Total Hours</t>
  </si>
  <si>
    <t>CE=Chief Eng</t>
  </si>
  <si>
    <t>SE = System Eng</t>
  </si>
  <si>
    <t>Install, I&amp;T</t>
  </si>
  <si>
    <t>Swe = Software Eng</t>
  </si>
  <si>
    <t>CE</t>
  </si>
  <si>
    <t>SE</t>
  </si>
  <si>
    <t>Swe</t>
  </si>
  <si>
    <t>Prototype Subsystem Fabrication, Assembly and Installation</t>
  </si>
  <si>
    <t>Prototype Fabrication and Assembly</t>
  </si>
  <si>
    <t>Prototype Installation</t>
  </si>
  <si>
    <t>Training for Prototype Operational Testing</t>
  </si>
  <si>
    <t>Requirements Verification</t>
  </si>
  <si>
    <t>Requirements Verification and Traceability Matrix (RVTM)</t>
  </si>
  <si>
    <t>RVTM Traceability</t>
  </si>
  <si>
    <t>Development Test and Evaluation</t>
  </si>
  <si>
    <t>System Test Planning</t>
  </si>
  <si>
    <t>Test Configuration Controls</t>
  </si>
  <si>
    <t>1.5.1</t>
  </si>
  <si>
    <t>1.5.2</t>
  </si>
  <si>
    <t>1.5.3</t>
  </si>
  <si>
    <t>1.5.1.1</t>
  </si>
  <si>
    <t>1.5.1.2</t>
  </si>
  <si>
    <t>1.5.1.3</t>
  </si>
  <si>
    <t>1.5.2.1</t>
  </si>
  <si>
    <t>1.5.2.2</t>
  </si>
  <si>
    <t>1.5.2.3</t>
  </si>
  <si>
    <t>1.5.1.1.1</t>
  </si>
  <si>
    <t>1.5.1.1.2</t>
  </si>
  <si>
    <t>1.5.1.2.1</t>
  </si>
  <si>
    <t>1.5.1.2.2</t>
  </si>
  <si>
    <t>1.5.1.3.1</t>
  </si>
  <si>
    <t>1.5.1.3.2</t>
  </si>
  <si>
    <t>1.5.1.3.3</t>
  </si>
  <si>
    <t>1.5.1.3.4</t>
  </si>
  <si>
    <t>1.5.2.4</t>
  </si>
  <si>
    <t>Test Software &amp; Hardware</t>
  </si>
  <si>
    <t>Develop Training</t>
  </si>
  <si>
    <t>After Action Reports</t>
  </si>
  <si>
    <t>Report Results</t>
  </si>
  <si>
    <t>1.5.1.1.3</t>
  </si>
  <si>
    <t>Unit Testing</t>
  </si>
  <si>
    <t xml:space="preserve">Software Design </t>
  </si>
  <si>
    <t>Software Build</t>
  </si>
  <si>
    <t>1.5.1.4</t>
  </si>
  <si>
    <t>Software Requirement specification</t>
  </si>
  <si>
    <t>Software work package definiton</t>
  </si>
  <si>
    <t xml:space="preserve">Software Unit Detailed Design </t>
  </si>
  <si>
    <t>Software Unit Coding</t>
  </si>
  <si>
    <t xml:space="preserve">Software Unit Debugging </t>
  </si>
  <si>
    <t>Unit Test Planning</t>
  </si>
  <si>
    <t>Unit Test Case Prepration</t>
  </si>
  <si>
    <t>Unit Test Conduct</t>
  </si>
  <si>
    <t>Unit Test Records</t>
  </si>
  <si>
    <t>1.5.1.4.1</t>
  </si>
  <si>
    <t>Hardware Requirement Planning</t>
  </si>
  <si>
    <t>Hardware System Defination</t>
  </si>
  <si>
    <t>Hardware component selection</t>
  </si>
  <si>
    <t>Hardware Unit/component Testing</t>
  </si>
  <si>
    <t>1.5.1.4.2</t>
  </si>
  <si>
    <t>1.5.1.4.3</t>
  </si>
  <si>
    <t>1.5.1.4.4</t>
  </si>
  <si>
    <t xml:space="preserve">Installation Planning </t>
  </si>
  <si>
    <t>User support documentation</t>
  </si>
  <si>
    <t xml:space="preserve">Installation Testing and verfication </t>
  </si>
  <si>
    <t>Installation performance monitoring</t>
  </si>
  <si>
    <t>Defect classification tracking and metrics</t>
  </si>
  <si>
    <t>1.5.4</t>
  </si>
  <si>
    <t>1.5.4.1</t>
  </si>
  <si>
    <t>1.5.4.2</t>
  </si>
  <si>
    <t>1.5.4.1.1</t>
  </si>
  <si>
    <t>1.5.4.1.2</t>
  </si>
  <si>
    <t>1.5.4.2.1</t>
  </si>
  <si>
    <t>1.5.4.2.2</t>
  </si>
  <si>
    <t>1.5.4.2.3</t>
  </si>
  <si>
    <t>1.5.4.1.3</t>
  </si>
  <si>
    <t>1.5.4.1.4</t>
  </si>
  <si>
    <t>1.5.5</t>
  </si>
  <si>
    <t xml:space="preserve">Document Lessons learnt </t>
  </si>
  <si>
    <t xml:space="preserve">Archive project artificats </t>
  </si>
  <si>
    <t>Document testing and installation results</t>
  </si>
  <si>
    <t>Record employee training sessions for re use</t>
  </si>
  <si>
    <t>Conduct Meetings</t>
  </si>
  <si>
    <t>Develop Testing Reports</t>
  </si>
  <si>
    <t xml:space="preserve">Review Test Result </t>
  </si>
  <si>
    <t xml:space="preserve">Conduct Closeout meeting </t>
  </si>
  <si>
    <t>Create Closeout reports</t>
  </si>
  <si>
    <t>Project Report</t>
  </si>
  <si>
    <t>1.5.5.1.1</t>
  </si>
  <si>
    <t>1.5.5.1.2</t>
  </si>
  <si>
    <t>1.5.5.1.3</t>
  </si>
  <si>
    <t>1.5.5.1.4</t>
  </si>
  <si>
    <t>1.5.5.1.5</t>
  </si>
  <si>
    <t>1.5.6</t>
  </si>
  <si>
    <t>1.5.6.1.1</t>
  </si>
  <si>
    <t>1.5.6.1.2</t>
  </si>
  <si>
    <t>1.5.6.1.3</t>
  </si>
  <si>
    <t>1.5.6.1.4</t>
  </si>
  <si>
    <t>1.5.6.1.5</t>
  </si>
  <si>
    <t>User communication and training</t>
  </si>
  <si>
    <t>Total Cost</t>
  </si>
  <si>
    <t>Set= Software Tester</t>
  </si>
  <si>
    <t>Set</t>
  </si>
  <si>
    <t>Base hours charge</t>
  </si>
  <si>
    <t>Total Days</t>
  </si>
  <si>
    <t xml:space="preserve">Engineer </t>
  </si>
  <si>
    <t xml:space="preserve">Prototype Development </t>
  </si>
  <si>
    <t xml:space="preserve">Hardware Build </t>
  </si>
  <si>
    <t>System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</si>
</sst>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/>
    <xf numFmtId="0" fontId="0" fillId="0" borderId="0" xfId="0" applyFont="1" applyAlignment="1">
      <alignment wrapText="1"/>
    </xf>
    <xf numFmtId="0" fontId="5" fillId="0" borderId="1" xfId="0" applyFont="1" applyBorder="1"/>
    <xf numFmtId="0" fontId="5" fillId="2" borderId="1" xfId="0" applyFont="1" applyFill="1" applyBorder="1"/>
    <xf numFmtId="0" fontId="5" fillId="0" borderId="2" xfId="0" applyFont="1" applyBorder="1"/>
    <xf numFmtId="0" fontId="5" fillId="0" borderId="8" xfId="0" applyFont="1" applyBorder="1"/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zoomScale="120" zoomScaleNormal="120" workbookViewId="0">
      <selection activeCell="E6" sqref="E6"/>
    </sheetView>
  </sheetViews>
  <sheetFormatPr defaultColWidth="12.625" defaultRowHeight="15" customHeight="1" x14ac:dyDescent="0.2"/>
  <cols>
    <col min="1" max="4" width="7.625" customWidth="1"/>
    <col min="5" max="5" width="48.5" customWidth="1"/>
    <col min="6" max="6" width="7.625" customWidth="1"/>
    <col min="7" max="7" width="11" customWidth="1"/>
    <col min="8" max="8" width="8.875" customWidth="1"/>
    <col min="9" max="9" width="9.625" customWidth="1"/>
    <col min="10" max="10" width="11.5" bestFit="1" customWidth="1"/>
    <col min="11" max="12" width="7.625" customWidth="1"/>
    <col min="13" max="13" width="17.125" bestFit="1" customWidth="1"/>
    <col min="14" max="14" width="16.5" bestFit="1" customWidth="1"/>
    <col min="15" max="21" width="7.625" customWidth="1"/>
    <col min="22" max="22" width="97.625" bestFit="1" customWidth="1"/>
    <col min="23" max="26" width="7.625" customWidth="1"/>
  </cols>
  <sheetData>
    <row r="1" spans="1:22" x14ac:dyDescent="0.25">
      <c r="A1" s="17"/>
      <c r="B1" s="17"/>
      <c r="C1" s="17"/>
      <c r="D1" s="18"/>
      <c r="E1" s="24" t="s">
        <v>0</v>
      </c>
      <c r="F1" s="24" t="s">
        <v>1</v>
      </c>
      <c r="G1" s="24" t="s">
        <v>2</v>
      </c>
      <c r="H1" s="24" t="s">
        <v>107</v>
      </c>
      <c r="I1" s="24" t="s">
        <v>3</v>
      </c>
      <c r="J1" s="24" t="s">
        <v>103</v>
      </c>
      <c r="M1" s="27" t="s">
        <v>108</v>
      </c>
      <c r="N1" s="27" t="s">
        <v>106</v>
      </c>
    </row>
    <row r="2" spans="1:22" x14ac:dyDescent="0.25">
      <c r="A2" s="17"/>
      <c r="B2" s="17"/>
      <c r="C2" s="17"/>
      <c r="D2" s="18"/>
      <c r="E2" s="8"/>
      <c r="F2" s="9"/>
      <c r="G2" s="9"/>
      <c r="H2" s="9"/>
      <c r="I2" s="10"/>
      <c r="J2" s="4"/>
      <c r="M2" s="4" t="s">
        <v>4</v>
      </c>
      <c r="N2" s="20">
        <v>100</v>
      </c>
    </row>
    <row r="3" spans="1:22" x14ac:dyDescent="0.25">
      <c r="A3" s="17"/>
      <c r="B3" s="17"/>
      <c r="C3" s="17"/>
      <c r="D3" s="18"/>
      <c r="E3" s="11"/>
      <c r="F3" s="12"/>
      <c r="G3" s="12"/>
      <c r="H3" s="12"/>
      <c r="I3" s="13"/>
      <c r="J3" s="21">
        <v>4138400</v>
      </c>
      <c r="M3" s="4" t="s">
        <v>5</v>
      </c>
      <c r="N3" s="20">
        <v>75</v>
      </c>
    </row>
    <row r="4" spans="1:22" x14ac:dyDescent="0.25">
      <c r="A4" s="4">
        <v>1.5</v>
      </c>
      <c r="B4" s="19"/>
      <c r="C4" s="17"/>
      <c r="D4" s="18"/>
      <c r="E4" s="25" t="s">
        <v>6</v>
      </c>
      <c r="F4" s="14"/>
      <c r="G4" s="5"/>
      <c r="H4" s="5"/>
      <c r="I4" s="20">
        <f>SUM(I5,I22,I27)</f>
        <v>19160</v>
      </c>
      <c r="J4" s="4"/>
      <c r="M4" s="4" t="s">
        <v>7</v>
      </c>
      <c r="N4" s="20">
        <v>80</v>
      </c>
    </row>
    <row r="5" spans="1:22" x14ac:dyDescent="0.25">
      <c r="A5" s="9"/>
      <c r="B5" s="4" t="s">
        <v>21</v>
      </c>
      <c r="C5" s="19"/>
      <c r="D5" s="18"/>
      <c r="E5" s="23" t="s">
        <v>39</v>
      </c>
      <c r="F5" s="15"/>
      <c r="G5" s="4"/>
      <c r="H5" s="4"/>
      <c r="I5" s="20">
        <f>SUM(I6,I11,I14)</f>
        <v>14440</v>
      </c>
      <c r="J5" s="4"/>
      <c r="M5" s="4" t="s">
        <v>104</v>
      </c>
      <c r="N5" s="20">
        <v>70</v>
      </c>
    </row>
    <row r="6" spans="1:22" x14ac:dyDescent="0.25">
      <c r="A6" s="17"/>
      <c r="B6" s="9"/>
      <c r="C6" s="6" t="s">
        <v>24</v>
      </c>
      <c r="D6" s="7"/>
      <c r="E6" s="26" t="s">
        <v>45</v>
      </c>
      <c r="F6" s="15"/>
      <c r="G6" s="4"/>
      <c r="H6" s="4"/>
      <c r="I6" s="20">
        <f>SUM(I9,I7,I8)</f>
        <v>440</v>
      </c>
      <c r="J6" s="4"/>
    </row>
    <row r="7" spans="1:22" x14ac:dyDescent="0.25">
      <c r="A7" s="17"/>
      <c r="B7" s="17"/>
      <c r="C7" s="10"/>
      <c r="D7" s="5" t="s">
        <v>30</v>
      </c>
      <c r="E7" s="4" t="s">
        <v>48</v>
      </c>
      <c r="F7" s="15"/>
      <c r="G7" s="4" t="s">
        <v>8</v>
      </c>
      <c r="H7" s="20">
        <v>5</v>
      </c>
      <c r="I7" s="20">
        <f t="shared" ref="I7:I9" si="0">(H7)*40</f>
        <v>200</v>
      </c>
      <c r="J7" s="21">
        <v>20000</v>
      </c>
    </row>
    <row r="8" spans="1:22" x14ac:dyDescent="0.25">
      <c r="A8" s="17"/>
      <c r="B8" s="17"/>
      <c r="C8" s="18"/>
      <c r="D8" s="4" t="s">
        <v>31</v>
      </c>
      <c r="E8" s="4" t="s">
        <v>49</v>
      </c>
      <c r="F8" s="15"/>
      <c r="G8" s="4" t="s">
        <v>8</v>
      </c>
      <c r="H8" s="20">
        <v>3</v>
      </c>
      <c r="I8" s="20">
        <f t="shared" si="0"/>
        <v>120</v>
      </c>
      <c r="J8" s="21">
        <v>12000</v>
      </c>
      <c r="V8" s="2"/>
    </row>
    <row r="9" spans="1:22" x14ac:dyDescent="0.25">
      <c r="A9" s="17"/>
      <c r="B9" s="17"/>
      <c r="C9" s="13"/>
      <c r="D9" s="4" t="s">
        <v>43</v>
      </c>
      <c r="E9" s="4" t="s">
        <v>50</v>
      </c>
      <c r="F9" s="15"/>
      <c r="G9" s="4" t="s">
        <v>8</v>
      </c>
      <c r="H9" s="20">
        <v>3</v>
      </c>
      <c r="I9" s="20">
        <f t="shared" si="0"/>
        <v>120</v>
      </c>
      <c r="J9" s="21">
        <v>12000</v>
      </c>
      <c r="V9" s="2"/>
    </row>
    <row r="10" spans="1:22" x14ac:dyDescent="0.25">
      <c r="A10" s="17"/>
      <c r="B10" s="17"/>
      <c r="C10" s="4" t="s">
        <v>25</v>
      </c>
      <c r="E10" s="23" t="s">
        <v>46</v>
      </c>
      <c r="F10" s="15"/>
      <c r="G10" s="4"/>
      <c r="H10" s="20"/>
      <c r="I10" s="20">
        <f>SUM(I11,I12)</f>
        <v>8000</v>
      </c>
      <c r="J10" s="4"/>
      <c r="V10" s="2"/>
    </row>
    <row r="11" spans="1:22" x14ac:dyDescent="0.25">
      <c r="A11" s="17"/>
      <c r="B11" s="17"/>
      <c r="C11" s="10"/>
      <c r="D11" s="4" t="s">
        <v>32</v>
      </c>
      <c r="E11" s="4" t="s">
        <v>51</v>
      </c>
      <c r="F11" s="15"/>
      <c r="G11" s="4" t="s">
        <v>8</v>
      </c>
      <c r="H11" s="20">
        <v>5</v>
      </c>
      <c r="I11" s="20">
        <f>SUM(I12,I13)</f>
        <v>7600</v>
      </c>
      <c r="J11" s="21">
        <v>760000</v>
      </c>
      <c r="V11" s="2"/>
    </row>
    <row r="12" spans="1:22" x14ac:dyDescent="0.25">
      <c r="A12" s="17"/>
      <c r="B12" s="17"/>
      <c r="C12" s="13"/>
      <c r="D12" s="4" t="s">
        <v>33</v>
      </c>
      <c r="E12" s="4" t="s">
        <v>52</v>
      </c>
      <c r="F12" s="15"/>
      <c r="G12" s="4" t="s">
        <v>8</v>
      </c>
      <c r="H12" s="20">
        <v>10</v>
      </c>
      <c r="I12" s="20">
        <f t="shared" ref="I12" si="1">(H12)*40</f>
        <v>400</v>
      </c>
      <c r="J12" s="21">
        <v>40000</v>
      </c>
      <c r="V12" s="2"/>
    </row>
    <row r="13" spans="1:22" x14ac:dyDescent="0.25">
      <c r="A13" s="17"/>
      <c r="B13" s="17"/>
      <c r="C13" s="4" t="s">
        <v>26</v>
      </c>
      <c r="E13" s="23" t="s">
        <v>44</v>
      </c>
      <c r="F13" s="15"/>
      <c r="G13" s="4"/>
      <c r="H13" s="20"/>
      <c r="I13" s="20">
        <f>SUM(I14:I17)</f>
        <v>7200</v>
      </c>
      <c r="J13" s="4"/>
    </row>
    <row r="14" spans="1:22" x14ac:dyDescent="0.25">
      <c r="A14" s="17"/>
      <c r="B14" s="17"/>
      <c r="C14" s="10"/>
      <c r="D14" s="4" t="s">
        <v>34</v>
      </c>
      <c r="E14" s="4" t="s">
        <v>53</v>
      </c>
      <c r="F14" s="15"/>
      <c r="G14" s="4" t="s">
        <v>105</v>
      </c>
      <c r="H14" s="20">
        <v>5</v>
      </c>
      <c r="I14" s="20">
        <f>SUM(I15:I21)</f>
        <v>6400</v>
      </c>
      <c r="J14" s="21">
        <v>448000</v>
      </c>
    </row>
    <row r="15" spans="1:22" x14ac:dyDescent="0.25">
      <c r="A15" s="17"/>
      <c r="B15" s="17"/>
      <c r="C15" s="18"/>
      <c r="D15" s="4" t="s">
        <v>35</v>
      </c>
      <c r="E15" s="4" t="s">
        <v>54</v>
      </c>
      <c r="F15" s="15"/>
      <c r="G15" s="4" t="s">
        <v>105</v>
      </c>
      <c r="H15" s="20">
        <v>5</v>
      </c>
      <c r="I15" s="20">
        <f t="shared" ref="I15:I21" si="2">(H15)*40</f>
        <v>200</v>
      </c>
      <c r="J15" s="21">
        <v>14000</v>
      </c>
    </row>
    <row r="16" spans="1:22" x14ac:dyDescent="0.25">
      <c r="A16" s="17"/>
      <c r="B16" s="17"/>
      <c r="C16" s="18"/>
      <c r="D16" s="4" t="s">
        <v>36</v>
      </c>
      <c r="E16" s="4" t="s">
        <v>55</v>
      </c>
      <c r="F16" s="15"/>
      <c r="G16" s="4" t="s">
        <v>105</v>
      </c>
      <c r="H16" s="20">
        <v>10</v>
      </c>
      <c r="I16" s="20">
        <f t="shared" si="2"/>
        <v>400</v>
      </c>
      <c r="J16" s="21">
        <v>28000</v>
      </c>
    </row>
    <row r="17" spans="1:22" x14ac:dyDescent="0.25">
      <c r="A17" s="17"/>
      <c r="B17" s="17"/>
      <c r="C17" s="13"/>
      <c r="D17" s="4" t="s">
        <v>37</v>
      </c>
      <c r="E17" s="4" t="s">
        <v>56</v>
      </c>
      <c r="F17" s="15"/>
      <c r="G17" s="4" t="s">
        <v>105</v>
      </c>
      <c r="H17" s="20">
        <v>5</v>
      </c>
      <c r="I17" s="20">
        <f t="shared" si="2"/>
        <v>200</v>
      </c>
      <c r="J17" s="21">
        <v>140000</v>
      </c>
    </row>
    <row r="18" spans="1:22" x14ac:dyDescent="0.25">
      <c r="A18" s="17"/>
      <c r="B18" s="17"/>
      <c r="C18" s="4" t="s">
        <v>47</v>
      </c>
      <c r="E18" s="23" t="s">
        <v>110</v>
      </c>
      <c r="F18" s="15"/>
      <c r="G18" s="4"/>
      <c r="H18" s="20"/>
      <c r="I18" s="20">
        <f>SUM(I19:I22)</f>
        <v>4000</v>
      </c>
      <c r="J18" s="4"/>
    </row>
    <row r="19" spans="1:22" ht="15.75" customHeight="1" x14ac:dyDescent="0.25">
      <c r="A19" s="17"/>
      <c r="B19" s="17"/>
      <c r="C19" s="9"/>
      <c r="D19" s="4" t="s">
        <v>57</v>
      </c>
      <c r="E19" s="4" t="s">
        <v>58</v>
      </c>
      <c r="F19" s="15"/>
      <c r="G19" s="4" t="s">
        <v>9</v>
      </c>
      <c r="H19" s="20">
        <v>10</v>
      </c>
      <c r="I19" s="20">
        <f t="shared" si="2"/>
        <v>400</v>
      </c>
      <c r="J19" s="21">
        <v>30000</v>
      </c>
      <c r="V19" s="22"/>
    </row>
    <row r="20" spans="1:22" ht="15.75" customHeight="1" x14ac:dyDescent="0.25">
      <c r="A20" s="17"/>
      <c r="B20" s="17"/>
      <c r="C20" s="17"/>
      <c r="D20" s="4" t="s">
        <v>62</v>
      </c>
      <c r="E20" s="4" t="s">
        <v>59</v>
      </c>
      <c r="F20" s="15"/>
      <c r="G20" s="4" t="s">
        <v>10</v>
      </c>
      <c r="H20" s="20">
        <v>20</v>
      </c>
      <c r="I20" s="20">
        <f t="shared" si="2"/>
        <v>800</v>
      </c>
      <c r="J20" s="21">
        <v>640000</v>
      </c>
    </row>
    <row r="21" spans="1:22" ht="15.75" customHeight="1" x14ac:dyDescent="0.25">
      <c r="A21" s="17"/>
      <c r="B21" s="17"/>
      <c r="C21" s="17"/>
      <c r="D21" s="4" t="s">
        <v>63</v>
      </c>
      <c r="E21" s="4" t="s">
        <v>60</v>
      </c>
      <c r="F21" s="15"/>
      <c r="G21" s="4" t="s">
        <v>9</v>
      </c>
      <c r="H21" s="20">
        <v>10</v>
      </c>
      <c r="I21" s="20">
        <f t="shared" si="2"/>
        <v>400</v>
      </c>
      <c r="J21" s="21">
        <v>30000</v>
      </c>
    </row>
    <row r="22" spans="1:22" ht="15.75" customHeight="1" x14ac:dyDescent="0.25">
      <c r="A22" s="17"/>
      <c r="B22" s="12"/>
      <c r="C22" s="17"/>
      <c r="D22" s="4" t="s">
        <v>64</v>
      </c>
      <c r="E22" s="4" t="s">
        <v>61</v>
      </c>
      <c r="F22" s="15"/>
      <c r="G22" s="4" t="s">
        <v>9</v>
      </c>
      <c r="H22" s="20">
        <v>10</v>
      </c>
      <c r="I22" s="20">
        <f>SUM(I24:I26)</f>
        <v>2400</v>
      </c>
      <c r="J22" s="21">
        <v>180000</v>
      </c>
    </row>
    <row r="23" spans="1:22" ht="15.75" customHeight="1" x14ac:dyDescent="0.25">
      <c r="A23" s="17"/>
      <c r="B23" s="4" t="s">
        <v>22</v>
      </c>
      <c r="C23" s="12"/>
      <c r="D23" s="10"/>
      <c r="E23" s="23" t="s">
        <v>109</v>
      </c>
      <c r="F23" s="15"/>
      <c r="G23" s="4"/>
      <c r="H23" s="20"/>
      <c r="I23" s="20">
        <f>SUM(I24:I27)</f>
        <v>4720</v>
      </c>
      <c r="J23" s="4"/>
    </row>
    <row r="24" spans="1:22" ht="15.75" customHeight="1" x14ac:dyDescent="0.25">
      <c r="A24" s="17"/>
      <c r="B24" s="10"/>
      <c r="C24" s="4" t="s">
        <v>27</v>
      </c>
      <c r="D24" s="18"/>
      <c r="E24" s="4" t="s">
        <v>11</v>
      </c>
      <c r="F24" s="15"/>
      <c r="G24" s="4" t="s">
        <v>10</v>
      </c>
      <c r="H24" s="20">
        <v>30</v>
      </c>
      <c r="I24" s="20">
        <f t="shared" ref="I24:I26" si="3">(H24)*40</f>
        <v>1200</v>
      </c>
      <c r="J24" s="21">
        <v>96000</v>
      </c>
    </row>
    <row r="25" spans="1:22" ht="15.75" customHeight="1" x14ac:dyDescent="0.25">
      <c r="A25" s="17"/>
      <c r="B25" s="18"/>
      <c r="C25" s="4" t="s">
        <v>28</v>
      </c>
      <c r="D25" s="18"/>
      <c r="E25" s="4" t="s">
        <v>12</v>
      </c>
      <c r="F25" s="15"/>
      <c r="G25" s="4" t="s">
        <v>10</v>
      </c>
      <c r="H25" s="20">
        <v>20</v>
      </c>
      <c r="I25" s="20">
        <f t="shared" si="3"/>
        <v>800</v>
      </c>
      <c r="J25" s="21">
        <v>640000</v>
      </c>
    </row>
    <row r="26" spans="1:22" ht="15.75" customHeight="1" x14ac:dyDescent="0.25">
      <c r="A26" s="17"/>
      <c r="B26" s="18"/>
      <c r="C26" s="4" t="s">
        <v>29</v>
      </c>
      <c r="D26" s="18"/>
      <c r="E26" s="4" t="s">
        <v>13</v>
      </c>
      <c r="F26" s="15"/>
      <c r="G26" s="4" t="s">
        <v>9</v>
      </c>
      <c r="H26" s="20">
        <v>10</v>
      </c>
      <c r="I26" s="20">
        <f t="shared" si="3"/>
        <v>400</v>
      </c>
      <c r="J26" s="21">
        <v>30000</v>
      </c>
    </row>
    <row r="27" spans="1:22" ht="15.75" customHeight="1" x14ac:dyDescent="0.25">
      <c r="A27" s="17"/>
      <c r="B27" s="13"/>
      <c r="C27" s="4" t="s">
        <v>38</v>
      </c>
      <c r="D27" s="18"/>
      <c r="E27" s="4" t="s">
        <v>14</v>
      </c>
      <c r="F27" s="15"/>
      <c r="G27" s="4" t="s">
        <v>8</v>
      </c>
      <c r="H27" s="20"/>
      <c r="I27" s="20">
        <f>SUM(I31,I28,I34)</f>
        <v>2320</v>
      </c>
      <c r="J27" s="4"/>
    </row>
    <row r="28" spans="1:22" ht="15.75" customHeight="1" x14ac:dyDescent="0.25">
      <c r="A28" s="17"/>
      <c r="B28" s="4" t="s">
        <v>23</v>
      </c>
      <c r="D28" s="18"/>
      <c r="E28" s="23" t="s">
        <v>40</v>
      </c>
      <c r="F28" s="15"/>
      <c r="G28" s="4"/>
      <c r="H28" s="20"/>
      <c r="I28" s="20"/>
      <c r="J28" s="4"/>
    </row>
    <row r="29" spans="1:22" ht="15.75" customHeight="1" x14ac:dyDescent="0.25">
      <c r="A29" s="17"/>
      <c r="B29" s="9"/>
      <c r="C29" s="4" t="s">
        <v>71</v>
      </c>
      <c r="D29" s="13"/>
      <c r="E29" s="4" t="s">
        <v>65</v>
      </c>
      <c r="F29" s="15"/>
      <c r="G29" s="4"/>
      <c r="H29" s="20"/>
      <c r="I29" s="20">
        <f>SUM(I30:I33)</f>
        <v>3240</v>
      </c>
      <c r="J29" s="4"/>
    </row>
    <row r="30" spans="1:22" ht="15.75" customHeight="1" x14ac:dyDescent="0.25">
      <c r="A30" s="17"/>
      <c r="B30" s="17"/>
      <c r="C30" s="9"/>
      <c r="D30" s="4" t="s">
        <v>73</v>
      </c>
      <c r="E30" s="4" t="s">
        <v>66</v>
      </c>
      <c r="F30" s="15"/>
      <c r="G30" s="4" t="s">
        <v>9</v>
      </c>
      <c r="H30" s="20">
        <v>5</v>
      </c>
      <c r="I30" s="20">
        <f t="shared" ref="I30" si="4">(H30)*40</f>
        <v>200</v>
      </c>
      <c r="J30" s="21">
        <v>150000</v>
      </c>
    </row>
    <row r="31" spans="1:22" ht="15.75" customHeight="1" x14ac:dyDescent="0.25">
      <c r="A31" s="17"/>
      <c r="B31" s="17"/>
      <c r="C31" s="17"/>
      <c r="D31" s="4" t="s">
        <v>74</v>
      </c>
      <c r="E31" s="4" t="s">
        <v>102</v>
      </c>
      <c r="F31" s="15"/>
      <c r="G31" s="4" t="s">
        <v>9</v>
      </c>
      <c r="H31" s="20">
        <v>15</v>
      </c>
      <c r="I31" s="20">
        <f>I32+I33</f>
        <v>1520</v>
      </c>
      <c r="J31" s="21">
        <v>114000</v>
      </c>
    </row>
    <row r="32" spans="1:22" ht="15.75" customHeight="1" x14ac:dyDescent="0.25">
      <c r="A32" s="17"/>
      <c r="B32" s="17"/>
      <c r="C32" s="17"/>
      <c r="D32" s="4" t="s">
        <v>78</v>
      </c>
      <c r="E32" s="4" t="s">
        <v>67</v>
      </c>
      <c r="F32" s="15"/>
      <c r="G32" s="4" t="s">
        <v>9</v>
      </c>
      <c r="H32" s="20">
        <v>33</v>
      </c>
      <c r="I32" s="20">
        <f t="shared" ref="I32:I33" si="5">(H32)*40</f>
        <v>1320</v>
      </c>
      <c r="J32" s="21">
        <v>99000</v>
      </c>
    </row>
    <row r="33" spans="1:13" ht="15.75" customHeight="1" x14ac:dyDescent="0.25">
      <c r="A33" s="17"/>
      <c r="B33" s="12"/>
      <c r="C33" s="17"/>
      <c r="D33" s="4" t="s">
        <v>79</v>
      </c>
      <c r="E33" s="4" t="s">
        <v>68</v>
      </c>
      <c r="F33" s="15"/>
      <c r="G33" s="4" t="s">
        <v>9</v>
      </c>
      <c r="H33" s="20">
        <v>5</v>
      </c>
      <c r="I33" s="20">
        <f t="shared" si="5"/>
        <v>200</v>
      </c>
      <c r="J33" s="21">
        <v>15000</v>
      </c>
    </row>
    <row r="34" spans="1:13" ht="15.75" customHeight="1" x14ac:dyDescent="0.25">
      <c r="A34" s="17"/>
      <c r="B34" s="4" t="s">
        <v>70</v>
      </c>
      <c r="C34" s="12"/>
      <c r="D34" s="10"/>
      <c r="E34" s="23" t="s">
        <v>111</v>
      </c>
      <c r="F34" s="15"/>
      <c r="G34" s="4"/>
      <c r="H34" s="20"/>
      <c r="I34" s="20">
        <f>SUM(I35:I37)</f>
        <v>800</v>
      </c>
      <c r="J34" s="4"/>
    </row>
    <row r="35" spans="1:13" ht="15.75" customHeight="1" x14ac:dyDescent="0.25">
      <c r="A35" s="17"/>
      <c r="B35" s="9"/>
      <c r="C35" s="4" t="s">
        <v>71</v>
      </c>
      <c r="D35" s="13"/>
      <c r="E35" s="4" t="s">
        <v>15</v>
      </c>
      <c r="F35" s="15"/>
      <c r="G35" s="4" t="s">
        <v>9</v>
      </c>
      <c r="H35" s="20">
        <v>5</v>
      </c>
      <c r="I35" s="20">
        <f t="shared" ref="I35:I53" si="6">(H35)*40</f>
        <v>200</v>
      </c>
      <c r="J35" s="21">
        <v>15000</v>
      </c>
    </row>
    <row r="36" spans="1:13" ht="15.75" customHeight="1" x14ac:dyDescent="0.25">
      <c r="A36" s="17"/>
      <c r="B36" s="17"/>
      <c r="D36" s="4" t="s">
        <v>73</v>
      </c>
      <c r="E36" s="4" t="s">
        <v>16</v>
      </c>
      <c r="F36" s="15"/>
      <c r="G36" s="4" t="s">
        <v>9</v>
      </c>
      <c r="H36" s="20">
        <v>5</v>
      </c>
      <c r="I36" s="20">
        <f t="shared" si="6"/>
        <v>200</v>
      </c>
      <c r="J36" s="21">
        <v>15000</v>
      </c>
    </row>
    <row r="37" spans="1:13" ht="15.75" customHeight="1" x14ac:dyDescent="0.25">
      <c r="A37" s="17"/>
      <c r="B37" s="17"/>
      <c r="C37" s="4"/>
      <c r="D37" s="4" t="s">
        <v>74</v>
      </c>
      <c r="E37" s="4" t="s">
        <v>17</v>
      </c>
      <c r="F37" s="15"/>
      <c r="G37" s="4" t="s">
        <v>9</v>
      </c>
      <c r="H37" s="20">
        <v>10</v>
      </c>
      <c r="I37" s="20">
        <f t="shared" si="6"/>
        <v>400</v>
      </c>
      <c r="J37" s="21">
        <v>30000</v>
      </c>
    </row>
    <row r="38" spans="1:13" ht="15.75" customHeight="1" x14ac:dyDescent="0.25">
      <c r="A38" s="17"/>
      <c r="B38" s="17"/>
      <c r="C38" s="4" t="s">
        <v>72</v>
      </c>
      <c r="E38" s="4" t="s">
        <v>18</v>
      </c>
      <c r="F38" s="15"/>
      <c r="G38" s="4"/>
      <c r="H38" s="20"/>
      <c r="I38" s="20">
        <f>SUM(I39:I41)</f>
        <v>640</v>
      </c>
      <c r="J38" s="4"/>
    </row>
    <row r="39" spans="1:13" ht="15.75" customHeight="1" x14ac:dyDescent="0.25">
      <c r="A39" s="17"/>
      <c r="B39" s="17"/>
      <c r="C39" s="9"/>
      <c r="D39" s="4" t="s">
        <v>75</v>
      </c>
      <c r="E39" s="4" t="s">
        <v>19</v>
      </c>
      <c r="F39" s="15"/>
      <c r="G39" s="4" t="s">
        <v>105</v>
      </c>
      <c r="H39" s="20">
        <v>7</v>
      </c>
      <c r="I39" s="20">
        <f t="shared" si="6"/>
        <v>280</v>
      </c>
      <c r="J39" s="21">
        <v>19600</v>
      </c>
    </row>
    <row r="40" spans="1:13" ht="15.75" customHeight="1" x14ac:dyDescent="0.25">
      <c r="A40" s="17"/>
      <c r="B40" s="17"/>
      <c r="C40" s="17"/>
      <c r="D40" s="4" t="s">
        <v>76</v>
      </c>
      <c r="E40" s="4" t="s">
        <v>20</v>
      </c>
      <c r="F40" s="15"/>
      <c r="G40" s="4" t="s">
        <v>105</v>
      </c>
      <c r="H40" s="20">
        <v>4</v>
      </c>
      <c r="I40" s="20">
        <f t="shared" si="6"/>
        <v>160</v>
      </c>
      <c r="J40" s="21">
        <v>12800</v>
      </c>
    </row>
    <row r="41" spans="1:13" ht="15.75" customHeight="1" x14ac:dyDescent="0.25">
      <c r="A41" s="17"/>
      <c r="B41" s="12"/>
      <c r="C41" s="17"/>
      <c r="D41" s="4" t="s">
        <v>77</v>
      </c>
      <c r="E41" s="4" t="s">
        <v>69</v>
      </c>
      <c r="F41" s="15"/>
      <c r="G41" s="4" t="s">
        <v>105</v>
      </c>
      <c r="H41" s="20">
        <v>5</v>
      </c>
      <c r="I41" s="20">
        <f t="shared" si="6"/>
        <v>200</v>
      </c>
      <c r="J41" s="21">
        <v>160000</v>
      </c>
    </row>
    <row r="42" spans="1:13" ht="15.75" customHeight="1" x14ac:dyDescent="0.25">
      <c r="A42" s="17"/>
      <c r="B42" s="4" t="s">
        <v>80</v>
      </c>
      <c r="C42" s="17"/>
      <c r="E42" s="23" t="s">
        <v>41</v>
      </c>
      <c r="F42" s="15"/>
      <c r="G42" s="4"/>
      <c r="H42" s="20"/>
      <c r="I42" s="20">
        <f>SUM(I43:I47)</f>
        <v>3000</v>
      </c>
      <c r="J42" s="4"/>
    </row>
    <row r="43" spans="1:13" x14ac:dyDescent="0.25">
      <c r="A43" s="17"/>
      <c r="B43" s="9"/>
      <c r="C43" s="17"/>
      <c r="D43" s="4" t="s">
        <v>91</v>
      </c>
      <c r="E43" s="4" t="s">
        <v>81</v>
      </c>
      <c r="F43" s="15"/>
      <c r="G43" s="4" t="s">
        <v>8</v>
      </c>
      <c r="H43" s="20">
        <v>9</v>
      </c>
      <c r="I43" s="20">
        <f t="shared" si="6"/>
        <v>360</v>
      </c>
      <c r="J43" s="21">
        <v>36000</v>
      </c>
    </row>
    <row r="44" spans="1:13" x14ac:dyDescent="0.25">
      <c r="A44" s="17"/>
      <c r="B44" s="17"/>
      <c r="C44" s="17"/>
      <c r="D44" s="4" t="s">
        <v>92</v>
      </c>
      <c r="E44" s="4" t="s">
        <v>82</v>
      </c>
      <c r="F44" s="15"/>
      <c r="G44" s="4" t="s">
        <v>8</v>
      </c>
      <c r="H44" s="20">
        <v>5</v>
      </c>
      <c r="I44" s="20">
        <f t="shared" si="6"/>
        <v>200</v>
      </c>
      <c r="J44" s="21">
        <v>20000</v>
      </c>
      <c r="M44" s="1"/>
    </row>
    <row r="45" spans="1:13" x14ac:dyDescent="0.25">
      <c r="A45" s="17"/>
      <c r="B45" s="17"/>
      <c r="C45" s="17"/>
      <c r="D45" s="4" t="s">
        <v>93</v>
      </c>
      <c r="E45" s="4" t="s">
        <v>83</v>
      </c>
      <c r="F45" s="15"/>
      <c r="G45" s="4" t="s">
        <v>8</v>
      </c>
      <c r="H45" s="20">
        <v>11</v>
      </c>
      <c r="I45" s="20">
        <f t="shared" si="6"/>
        <v>440</v>
      </c>
      <c r="J45" s="21">
        <v>44000</v>
      </c>
      <c r="M45" s="1"/>
    </row>
    <row r="46" spans="1:13" x14ac:dyDescent="0.25">
      <c r="A46" s="17"/>
      <c r="B46" s="17"/>
      <c r="C46" s="17"/>
      <c r="D46" s="4" t="s">
        <v>94</v>
      </c>
      <c r="E46" s="4" t="s">
        <v>84</v>
      </c>
      <c r="F46" s="15"/>
      <c r="G46" s="4" t="s">
        <v>8</v>
      </c>
      <c r="H46" s="20">
        <v>25</v>
      </c>
      <c r="I46" s="20">
        <f t="shared" si="6"/>
        <v>1000</v>
      </c>
      <c r="J46" s="21">
        <v>100000</v>
      </c>
      <c r="M46" s="1"/>
    </row>
    <row r="47" spans="1:13" x14ac:dyDescent="0.25">
      <c r="A47" s="17"/>
      <c r="B47" s="12"/>
      <c r="C47" s="17"/>
      <c r="D47" s="4" t="s">
        <v>95</v>
      </c>
      <c r="E47" s="4" t="s">
        <v>85</v>
      </c>
      <c r="F47" s="15"/>
      <c r="G47" s="4" t="s">
        <v>8</v>
      </c>
      <c r="H47" s="20">
        <v>25</v>
      </c>
      <c r="I47" s="20">
        <f t="shared" si="6"/>
        <v>1000</v>
      </c>
      <c r="J47" s="21">
        <v>100000</v>
      </c>
    </row>
    <row r="48" spans="1:13" x14ac:dyDescent="0.25">
      <c r="A48" s="17"/>
      <c r="B48" s="4" t="s">
        <v>96</v>
      </c>
      <c r="C48" s="17"/>
      <c r="E48" s="23" t="s">
        <v>42</v>
      </c>
      <c r="F48" s="15"/>
      <c r="G48" s="4"/>
      <c r="H48" s="20"/>
      <c r="I48" s="20">
        <f>SUM(I49:I53)</f>
        <v>880</v>
      </c>
      <c r="J48" s="4"/>
    </row>
    <row r="49" spans="1:22" x14ac:dyDescent="0.25">
      <c r="A49" s="17"/>
      <c r="B49" s="9"/>
      <c r="C49" s="17"/>
      <c r="D49" s="4" t="s">
        <v>97</v>
      </c>
      <c r="E49" s="4" t="s">
        <v>86</v>
      </c>
      <c r="F49" s="15"/>
      <c r="G49" s="4" t="s">
        <v>8</v>
      </c>
      <c r="H49" s="20">
        <v>10</v>
      </c>
      <c r="I49" s="20">
        <f t="shared" si="6"/>
        <v>400</v>
      </c>
      <c r="J49" s="21">
        <v>40000</v>
      </c>
    </row>
    <row r="50" spans="1:22" x14ac:dyDescent="0.25">
      <c r="A50" s="17"/>
      <c r="B50" s="17"/>
      <c r="C50" s="17"/>
      <c r="D50" s="4" t="s">
        <v>98</v>
      </c>
      <c r="E50" s="4" t="s">
        <v>87</v>
      </c>
      <c r="F50" s="15"/>
      <c r="G50" s="4" t="s">
        <v>8</v>
      </c>
      <c r="H50" s="20">
        <v>3</v>
      </c>
      <c r="I50" s="20">
        <f t="shared" si="6"/>
        <v>120</v>
      </c>
      <c r="J50" s="21">
        <v>12000</v>
      </c>
      <c r="V50" s="2"/>
    </row>
    <row r="51" spans="1:22" x14ac:dyDescent="0.25">
      <c r="A51" s="17"/>
      <c r="B51" s="17"/>
      <c r="C51" s="17"/>
      <c r="D51" s="4" t="s">
        <v>99</v>
      </c>
      <c r="E51" s="4" t="s">
        <v>88</v>
      </c>
      <c r="F51" s="15"/>
      <c r="G51" s="4" t="s">
        <v>8</v>
      </c>
      <c r="H51" s="20">
        <v>2</v>
      </c>
      <c r="I51" s="20">
        <f t="shared" si="6"/>
        <v>80</v>
      </c>
      <c r="J51" s="21">
        <v>8000</v>
      </c>
      <c r="V51" s="2"/>
    </row>
    <row r="52" spans="1:22" ht="15.75" customHeight="1" x14ac:dyDescent="0.25">
      <c r="A52" s="17"/>
      <c r="B52" s="17"/>
      <c r="C52" s="17"/>
      <c r="D52" s="4" t="s">
        <v>100</v>
      </c>
      <c r="E52" s="4" t="s">
        <v>89</v>
      </c>
      <c r="F52" s="15"/>
      <c r="G52" s="4" t="s">
        <v>8</v>
      </c>
      <c r="H52" s="20">
        <v>5</v>
      </c>
      <c r="I52" s="20">
        <f t="shared" si="6"/>
        <v>200</v>
      </c>
      <c r="J52" s="21">
        <v>20000</v>
      </c>
    </row>
    <row r="53" spans="1:22" ht="15.75" customHeight="1" x14ac:dyDescent="0.25">
      <c r="A53" s="17"/>
      <c r="B53" s="17"/>
      <c r="C53" s="17"/>
      <c r="D53" s="4" t="s">
        <v>101</v>
      </c>
      <c r="E53" s="4" t="s">
        <v>90</v>
      </c>
      <c r="F53" s="16"/>
      <c r="G53" s="4" t="s">
        <v>8</v>
      </c>
      <c r="H53" s="20">
        <v>2</v>
      </c>
      <c r="I53" s="20">
        <f t="shared" si="6"/>
        <v>80</v>
      </c>
      <c r="J53" s="21">
        <v>8000</v>
      </c>
    </row>
    <row r="54" spans="1:22" ht="15.75" customHeight="1" x14ac:dyDescent="0.25">
      <c r="H54" s="3"/>
      <c r="J54" s="4"/>
    </row>
    <row r="55" spans="1:22" ht="15.75" customHeight="1" x14ac:dyDescent="0.25">
      <c r="J55" s="4"/>
    </row>
    <row r="56" spans="1:22" ht="15.75" customHeight="1" x14ac:dyDescent="0.25">
      <c r="J56" s="4"/>
    </row>
    <row r="57" spans="1:22" ht="15.75" customHeight="1" x14ac:dyDescent="0.25">
      <c r="J57" s="4"/>
    </row>
    <row r="58" spans="1:22" ht="15.75" customHeight="1" x14ac:dyDescent="0.25">
      <c r="J58" s="4"/>
    </row>
    <row r="59" spans="1:22" ht="15.75" customHeight="1" x14ac:dyDescent="0.25">
      <c r="J59" s="4"/>
    </row>
    <row r="60" spans="1:22" ht="15.75" customHeight="1" x14ac:dyDescent="0.25">
      <c r="J60" s="4"/>
    </row>
    <row r="61" spans="1:22" ht="15.75" customHeight="1" x14ac:dyDescent="0.25">
      <c r="J61" s="4"/>
    </row>
    <row r="62" spans="1:22" ht="15.75" customHeight="1" x14ac:dyDescent="0.25">
      <c r="J62" s="4"/>
    </row>
    <row r="63" spans="1:22" ht="15.75" customHeight="1" x14ac:dyDescent="0.25">
      <c r="J63" s="4"/>
    </row>
    <row r="64" spans="1:22" ht="15.75" customHeight="1" x14ac:dyDescent="0.25">
      <c r="J64" s="4"/>
    </row>
    <row r="65" spans="10:11" ht="15.75" customHeight="1" x14ac:dyDescent="0.25">
      <c r="J65" s="4"/>
    </row>
    <row r="66" spans="10:11" ht="15.75" customHeight="1" x14ac:dyDescent="0.25">
      <c r="J66" s="4"/>
    </row>
    <row r="67" spans="10:11" ht="15.75" customHeight="1" x14ac:dyDescent="0.25">
      <c r="J67" s="4"/>
    </row>
    <row r="68" spans="10:11" ht="15.75" customHeight="1" x14ac:dyDescent="0.25">
      <c r="J68" s="4"/>
    </row>
    <row r="69" spans="10:11" ht="15.75" customHeight="1" x14ac:dyDescent="0.25">
      <c r="J69" s="4"/>
    </row>
    <row r="70" spans="10:11" ht="15.75" customHeight="1" x14ac:dyDescent="0.25">
      <c r="J70" s="4"/>
    </row>
    <row r="71" spans="10:11" ht="15.75" customHeight="1" x14ac:dyDescent="0.25">
      <c r="J71" s="4"/>
    </row>
    <row r="72" spans="10:11" ht="15.75" customHeight="1" x14ac:dyDescent="0.25">
      <c r="J72" s="4"/>
    </row>
    <row r="73" spans="10:11" ht="15.75" customHeight="1" x14ac:dyDescent="0.25">
      <c r="J73" s="4"/>
    </row>
    <row r="74" spans="10:11" ht="15.75" customHeight="1" x14ac:dyDescent="0.25">
      <c r="J74" s="4"/>
    </row>
    <row r="75" spans="10:11" ht="15.75" customHeight="1" x14ac:dyDescent="0.25">
      <c r="J75" s="4"/>
    </row>
    <row r="76" spans="10:11" ht="15.75" customHeight="1" x14ac:dyDescent="0.25">
      <c r="J76" s="4"/>
    </row>
    <row r="77" spans="10:11" ht="15.75" customHeight="1" x14ac:dyDescent="0.25">
      <c r="J77" s="4"/>
    </row>
    <row r="78" spans="10:11" ht="15.75" customHeight="1" x14ac:dyDescent="0.25">
      <c r="J78" s="4"/>
      <c r="K78" s="2" t="s">
        <v>40</v>
      </c>
    </row>
    <row r="79" spans="10:11" ht="15.75" customHeight="1" x14ac:dyDescent="0.25">
      <c r="J79" s="4"/>
    </row>
    <row r="80" spans="10:11" ht="15.75" customHeight="1" x14ac:dyDescent="0.25">
      <c r="J80" s="4"/>
    </row>
    <row r="81" spans="10:10" ht="15.75" customHeight="1" x14ac:dyDescent="0.25">
      <c r="J81" s="4"/>
    </row>
    <row r="82" spans="10:10" ht="15.75" customHeight="1" x14ac:dyDescent="0.25">
      <c r="J82" s="4"/>
    </row>
    <row r="83" spans="10:10" ht="15.75" customHeight="1" x14ac:dyDescent="0.25">
      <c r="J83" s="4"/>
    </row>
    <row r="84" spans="10:10" ht="15.75" customHeight="1" x14ac:dyDescent="0.25">
      <c r="J84" s="4"/>
    </row>
    <row r="85" spans="10:10" ht="15.75" customHeight="1" x14ac:dyDescent="0.25">
      <c r="J85" s="4"/>
    </row>
    <row r="86" spans="10:10" ht="15.75" customHeight="1" x14ac:dyDescent="0.25">
      <c r="J86" s="4"/>
    </row>
    <row r="87" spans="10:10" ht="15.75" customHeight="1" x14ac:dyDescent="0.25">
      <c r="J87" s="4"/>
    </row>
    <row r="88" spans="10:10" ht="15.75" customHeight="1" x14ac:dyDescent="0.25">
      <c r="J88" s="4"/>
    </row>
    <row r="89" spans="10:10" ht="15.75" customHeight="1" x14ac:dyDescent="0.25">
      <c r="J89" s="4"/>
    </row>
    <row r="90" spans="10:10" ht="15.75" customHeight="1" x14ac:dyDescent="0.25">
      <c r="J90" s="4"/>
    </row>
    <row r="91" spans="10:10" ht="15.75" customHeight="1" x14ac:dyDescent="0.25">
      <c r="J91" s="4"/>
    </row>
    <row r="92" spans="10:10" ht="15.75" customHeight="1" x14ac:dyDescent="0.25">
      <c r="J92" s="4"/>
    </row>
    <row r="93" spans="10:10" ht="15.75" customHeight="1" x14ac:dyDescent="0.25">
      <c r="J93" s="4"/>
    </row>
    <row r="94" spans="10:10" ht="15.75" customHeight="1" x14ac:dyDescent="0.25">
      <c r="J94" s="4"/>
    </row>
    <row r="95" spans="10:10" ht="15.75" customHeight="1" x14ac:dyDescent="0.25">
      <c r="J95" s="4"/>
    </row>
    <row r="96" spans="10:10" ht="15.75" customHeight="1" x14ac:dyDescent="0.25">
      <c r="J96" s="4"/>
    </row>
    <row r="97" spans="10:10" ht="15.75" customHeight="1" x14ac:dyDescent="0.25">
      <c r="J97" s="4"/>
    </row>
    <row r="98" spans="10:10" ht="15.75" customHeight="1" x14ac:dyDescent="0.25">
      <c r="J98" s="4"/>
    </row>
    <row r="99" spans="10:10" ht="15.75" customHeight="1" x14ac:dyDescent="0.25">
      <c r="J99" s="4"/>
    </row>
    <row r="100" spans="10:10" ht="15.75" customHeight="1" x14ac:dyDescent="0.25">
      <c r="J100" s="4"/>
    </row>
    <row r="101" spans="10:10" ht="15.75" customHeight="1" x14ac:dyDescent="0.25">
      <c r="J101" s="4"/>
    </row>
    <row r="102" spans="10:10" ht="15.75" customHeight="1" x14ac:dyDescent="0.25">
      <c r="J102" s="4"/>
    </row>
    <row r="103" spans="10:10" ht="15.75" customHeight="1" x14ac:dyDescent="0.25">
      <c r="J103" s="4"/>
    </row>
    <row r="104" spans="10:10" ht="15.75" customHeight="1" x14ac:dyDescent="0.25">
      <c r="J104" s="4"/>
    </row>
    <row r="105" spans="10:10" ht="15.75" customHeight="1" x14ac:dyDescent="0.25">
      <c r="J105" s="4"/>
    </row>
    <row r="106" spans="10:10" ht="15.75" customHeight="1" x14ac:dyDescent="0.25">
      <c r="J106" s="4"/>
    </row>
    <row r="107" spans="10:10" ht="15.75" customHeight="1" x14ac:dyDescent="0.25">
      <c r="J107" s="4"/>
    </row>
    <row r="108" spans="10:10" ht="15.75" customHeight="1" x14ac:dyDescent="0.25">
      <c r="J108" s="4"/>
    </row>
    <row r="109" spans="10:10" ht="15.75" customHeight="1" x14ac:dyDescent="0.25">
      <c r="J109" s="4"/>
    </row>
    <row r="110" spans="10:10" ht="15.75" customHeight="1" x14ac:dyDescent="0.25">
      <c r="J110" s="4"/>
    </row>
    <row r="111" spans="10:10" ht="15.75" customHeight="1" x14ac:dyDescent="0.25">
      <c r="J111" s="4"/>
    </row>
    <row r="112" spans="10:10" ht="15.75" customHeight="1" x14ac:dyDescent="0.25">
      <c r="J112" s="4"/>
    </row>
    <row r="113" spans="10:10" ht="15.75" customHeight="1" x14ac:dyDescent="0.25">
      <c r="J113" s="4"/>
    </row>
    <row r="114" spans="10:10" ht="15.75" customHeight="1" x14ac:dyDescent="0.25">
      <c r="J114" s="4"/>
    </row>
    <row r="115" spans="10:10" ht="15.75" customHeight="1" x14ac:dyDescent="0.25">
      <c r="J115" s="4"/>
    </row>
    <row r="116" spans="10:10" ht="15.75" customHeight="1" x14ac:dyDescent="0.25">
      <c r="J116" s="4"/>
    </row>
    <row r="117" spans="10:10" ht="15.75" customHeight="1" x14ac:dyDescent="0.25">
      <c r="J117" s="4"/>
    </row>
    <row r="118" spans="10:10" ht="15.75" customHeight="1" x14ac:dyDescent="0.25">
      <c r="J118" s="4"/>
    </row>
    <row r="119" spans="10:10" ht="15.75" customHeight="1" x14ac:dyDescent="0.25">
      <c r="J119" s="4"/>
    </row>
    <row r="120" spans="10:10" ht="15.75" customHeight="1" x14ac:dyDescent="0.25">
      <c r="J120" s="4"/>
    </row>
    <row r="121" spans="10:10" ht="15.75" customHeight="1" x14ac:dyDescent="0.25">
      <c r="J121" s="4"/>
    </row>
    <row r="122" spans="10:10" ht="15.75" customHeight="1" x14ac:dyDescent="0.25">
      <c r="J122" s="4"/>
    </row>
    <row r="123" spans="10:10" ht="15.75" customHeight="1" x14ac:dyDescent="0.25">
      <c r="J123" s="4"/>
    </row>
    <row r="124" spans="10:10" ht="15.75" customHeight="1" x14ac:dyDescent="0.25">
      <c r="J124" s="4"/>
    </row>
    <row r="125" spans="10:10" ht="15.75" customHeight="1" x14ac:dyDescent="0.25">
      <c r="J125" s="4"/>
    </row>
    <row r="126" spans="10:10" ht="15.75" customHeight="1" x14ac:dyDescent="0.25">
      <c r="J126" s="4"/>
    </row>
    <row r="127" spans="10:10" ht="15.75" customHeight="1" x14ac:dyDescent="0.25">
      <c r="J127" s="4"/>
    </row>
    <row r="128" spans="10:10" ht="15.75" customHeight="1" x14ac:dyDescent="0.25">
      <c r="J128" s="4"/>
    </row>
    <row r="129" spans="10:10" ht="15.75" customHeight="1" x14ac:dyDescent="0.25">
      <c r="J129" s="4"/>
    </row>
    <row r="130" spans="10:10" ht="15.75" customHeight="1" x14ac:dyDescent="0.25">
      <c r="J130" s="4"/>
    </row>
    <row r="131" spans="10:10" ht="15.75" customHeight="1" x14ac:dyDescent="0.25">
      <c r="J131" s="4"/>
    </row>
    <row r="132" spans="10:10" ht="15.75" customHeight="1" x14ac:dyDescent="0.25">
      <c r="J132" s="4"/>
    </row>
    <row r="133" spans="10:10" ht="15.75" customHeight="1" x14ac:dyDescent="0.25">
      <c r="J133" s="4"/>
    </row>
    <row r="134" spans="10:10" ht="15.75" customHeight="1" x14ac:dyDescent="0.25">
      <c r="J134" s="4"/>
    </row>
    <row r="135" spans="10:10" ht="15.75" customHeight="1" x14ac:dyDescent="0.25">
      <c r="J135" s="4"/>
    </row>
    <row r="136" spans="10:10" ht="15.75" customHeight="1" x14ac:dyDescent="0.25">
      <c r="J136" s="4"/>
    </row>
    <row r="137" spans="10:10" ht="15.75" customHeight="1" x14ac:dyDescent="0.25">
      <c r="J137" s="4"/>
    </row>
    <row r="138" spans="10:10" ht="15.75" customHeight="1" x14ac:dyDescent="0.2"/>
    <row r="139" spans="10:10" ht="15.75" customHeight="1" x14ac:dyDescent="0.2"/>
    <row r="140" spans="10:10" ht="15.75" customHeight="1" x14ac:dyDescent="0.2"/>
    <row r="141" spans="10:10" ht="15.75" customHeight="1" x14ac:dyDescent="0.2"/>
    <row r="142" spans="10:10" ht="15.75" customHeight="1" x14ac:dyDescent="0.2"/>
    <row r="143" spans="10:10" ht="15.75" customHeight="1" x14ac:dyDescent="0.2"/>
    <row r="144" spans="10:10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0">
    <mergeCell ref="D34:D35"/>
    <mergeCell ref="B29:B33"/>
    <mergeCell ref="B35:B41"/>
    <mergeCell ref="B43:B47"/>
    <mergeCell ref="B49:B53"/>
    <mergeCell ref="E2:I3"/>
    <mergeCell ref="F4:F53"/>
    <mergeCell ref="A5:A53"/>
    <mergeCell ref="B6:B22"/>
    <mergeCell ref="A1:D3"/>
    <mergeCell ref="B4:D4"/>
    <mergeCell ref="C5:D5"/>
    <mergeCell ref="B24:B27"/>
    <mergeCell ref="D23:D29"/>
    <mergeCell ref="C19:C23"/>
    <mergeCell ref="C14:C17"/>
    <mergeCell ref="C11:C12"/>
    <mergeCell ref="C7:C9"/>
    <mergeCell ref="C39:C53"/>
    <mergeCell ref="C30:C34"/>
  </mergeCells>
  <phoneticPr fontId="3" type="noConversion"/>
  <pageMargins left="0.7" right="0.7" top="0.75" bottom="0.75" header="0" footer="0"/>
  <pageSetup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I4MjA0OTQxMy0yZDNlLTQwODMtYTU5Mi1hYzIzZjkxNTc1MzkiIG9yaWdpbj0idXNlclNlbGVjdGVkIj48ZWxlbWVudCB1aWQ9ImVlNzFlNDNjLTY5NTItNGFhMC1iYTkzLTFjMzk4MTQzOWEwNSIgdmFsdWU9IiIgeG1sbnM9Imh0dHA6Ly93d3cuYm9sZG9uamFtZXMuY29tLzIwMDgvMDEvc2llL2ludGVybmFsL2xhYmVsIiAvPjwvc2lzbD48VXNlck5hbWU+Q09SUFxzczEwMDkxMjwvVXNlck5hbWU+PERhdGVUaW1lPjExLzIxLzIwMjAgMTE6MDQ6MDQgUE08L0RhdGVUaW1lPjxMYWJlbFN0cmluZz5VTlJFU1RSSUNURUQ8L0xhYmVsU3RyaW5nPjwvaXRlbT48L2xhYmVsSGlzdG9yeT4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82049413-2d3e-4083-a592-ac23f9157539" origin="userSelected">
  <element uid="ee71e43c-6952-4aa0-ba93-1c3981439a05" value=""/>
</sisl>
</file>

<file path=customXml/itemProps1.xml><?xml version="1.0" encoding="utf-8"?>
<ds:datastoreItem xmlns:ds="http://schemas.openxmlformats.org/officeDocument/2006/customXml" ds:itemID="{44139685-E261-4C78-9B2E-A30323E47EB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D0178C48-A9AE-4AD4-BCDC-1F9EEF6DFAE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I&amp;T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Pskowski</dc:creator>
  <cp:lastModifiedBy>Sulabh Sharma</cp:lastModifiedBy>
  <dcterms:created xsi:type="dcterms:W3CDTF">2020-04-19T18:21:09Z</dcterms:created>
  <dcterms:modified xsi:type="dcterms:W3CDTF">2020-12-01T02:54:10Z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ee1eb578-9dba-496f-9c64-72d11026078d</vt:lpwstr>
  </property>
  <property fmtid="{D5CDD505-2E9C-101B-9397-08002B2CF9AE}" pid="3" name="bjSaver">
    <vt:lpwstr>dafYyXJxAlqYft4KhWI/0TVmNCQKAhZN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policy="82049413-2d3e-4083-a592-ac23f9157539" origin="userSelected" xmlns="http://www.boldonj</vt:lpwstr>
  </property>
  <property fmtid="{D5CDD505-2E9C-101B-9397-08002B2CF9AE}" pid="5" name="bjDocumentLabelXML-0">
    <vt:lpwstr>ames.com/2008/01/sie/internal/label"&gt;&lt;element uid="ee71e43c-6952-4aa0-ba93-1c3981439a05"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ClsUserRVM">
    <vt:lpwstr>[]</vt:lpwstr>
  </property>
  <property fmtid="{D5CDD505-2E9C-101B-9397-08002B2CF9AE}" pid="8" name="bjLabelHistoryID">
    <vt:lpwstr>{44139685-E261-4C78-9B2E-A30323E47EB0}</vt:lpwstr>
  </property>
</Properties>
</file>