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7CFF830-B487-4DC0-BE18-EB30874288A7}" xr6:coauthVersionLast="47" xr6:coauthVersionMax="47" xr10:uidLastSave="{00000000-0000-0000-0000-000000000000}"/>
  <bookViews>
    <workbookView xWindow="-108" yWindow="-108" windowWidth="23256" windowHeight="13176" xr2:uid="{648B9E7F-A322-4651-A63A-3AD4EBBF95F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1" l="1"/>
  <c r="D81" i="1" s="1"/>
  <c r="G81" i="1" s="1"/>
  <c r="D70" i="1"/>
  <c r="D71" i="1" s="1"/>
  <c r="D72" i="1" s="1"/>
  <c r="G50" i="1"/>
  <c r="G51" i="1"/>
  <c r="G52" i="1"/>
  <c r="D39" i="1"/>
  <c r="D41" i="1" s="1"/>
  <c r="D45" i="1" s="1"/>
  <c r="G24" i="1"/>
  <c r="G25" i="1"/>
  <c r="G26" i="1"/>
  <c r="D22" i="1"/>
  <c r="F7" i="1"/>
  <c r="E7" i="1"/>
  <c r="G6" i="1"/>
  <c r="G5" i="1"/>
  <c r="G7" i="1" l="1"/>
  <c r="E11" i="1" s="1"/>
  <c r="D82" i="1"/>
  <c r="G82" i="1" s="1"/>
  <c r="D80" i="1"/>
  <c r="G80" i="1" s="1"/>
  <c r="G27" i="1"/>
  <c r="D32" i="1" s="1"/>
  <c r="G53" i="1"/>
  <c r="D57" i="1" s="1"/>
  <c r="D46" i="1"/>
  <c r="E15" i="1" l="1"/>
  <c r="E12" i="1"/>
  <c r="E14" i="1" s="1"/>
  <c r="D31" i="1"/>
  <c r="G83" i="1"/>
  <c r="D87" i="1" s="1"/>
  <c r="D33" i="1"/>
  <c r="D56" i="1"/>
  <c r="D58" i="1"/>
  <c r="E13" i="1" l="1"/>
  <c r="D88" i="1"/>
  <c r="D86" i="1"/>
</calcChain>
</file>

<file path=xl/sharedStrings.xml><?xml version="1.0" encoding="utf-8"?>
<sst xmlns="http://schemas.openxmlformats.org/spreadsheetml/2006/main" count="132" uniqueCount="79">
  <si>
    <t>Purchase TV</t>
  </si>
  <si>
    <t>Purchase DVD</t>
  </si>
  <si>
    <t>No</t>
  </si>
  <si>
    <t>Total</t>
  </si>
  <si>
    <t>Yes(T)</t>
  </si>
  <si>
    <t>Yes(D)</t>
  </si>
  <si>
    <t>Probability</t>
  </si>
  <si>
    <t>Value</t>
  </si>
  <si>
    <t>Formula</t>
  </si>
  <si>
    <t>a</t>
  </si>
  <si>
    <t>b</t>
  </si>
  <si>
    <t>c</t>
  </si>
  <si>
    <t>d</t>
  </si>
  <si>
    <t>P(T)</t>
  </si>
  <si>
    <t>P(T &amp; D)</t>
  </si>
  <si>
    <t>P(T or D)</t>
  </si>
  <si>
    <t>P(D/T)</t>
  </si>
  <si>
    <t>P(D)</t>
  </si>
  <si>
    <t>e</t>
  </si>
  <si>
    <t xml:space="preserve"> =G5/G7</t>
  </si>
  <si>
    <t xml:space="preserve"> =E5/G7</t>
  </si>
  <si>
    <t xml:space="preserve"> =E7/G7</t>
  </si>
  <si>
    <t xml:space="preserve"> =E11+E15-E12</t>
  </si>
  <si>
    <t xml:space="preserve"> =E12/E11</t>
  </si>
  <si>
    <t>A</t>
  </si>
  <si>
    <t>B</t>
  </si>
  <si>
    <t>C</t>
  </si>
  <si>
    <t>P(A)</t>
  </si>
  <si>
    <t>P(B)</t>
  </si>
  <si>
    <t>P(D/A)</t>
  </si>
  <si>
    <t>P(C)</t>
  </si>
  <si>
    <t>P(D/B)</t>
  </si>
  <si>
    <t>P(D/C)</t>
  </si>
  <si>
    <t xml:space="preserve"> =D24*F24</t>
  </si>
  <si>
    <t>i</t>
  </si>
  <si>
    <t>ii</t>
  </si>
  <si>
    <t>iii</t>
  </si>
  <si>
    <t>P(A/D)</t>
  </si>
  <si>
    <t>P(B/D)</t>
  </si>
  <si>
    <t>P9C/D)</t>
  </si>
  <si>
    <t xml:space="preserve"> =D24*F24/G27</t>
  </si>
  <si>
    <t xml:space="preserve"> =D25*F25/G27</t>
  </si>
  <si>
    <t xml:space="preserve"> =D26*F26/G27</t>
  </si>
  <si>
    <t>Dell</t>
  </si>
  <si>
    <t>Lenovo</t>
  </si>
  <si>
    <t>Acer</t>
  </si>
  <si>
    <t>Selection</t>
  </si>
  <si>
    <t>n</t>
  </si>
  <si>
    <t xml:space="preserve"> =COMBIN(D39,D40)</t>
  </si>
  <si>
    <t>P(both Len)</t>
  </si>
  <si>
    <t>P(Dell and Acer)</t>
  </si>
  <si>
    <t xml:space="preserve"> =COMBIN(D37,D40)/D41</t>
  </si>
  <si>
    <t xml:space="preserve"> =COMBIN(D36,D40)*COMBIN(D38,D40)/D41</t>
  </si>
  <si>
    <t>P(C/D)</t>
  </si>
  <si>
    <t xml:space="preserve"> =G50/$G$53</t>
  </si>
  <si>
    <t xml:space="preserve"> =G51/$G$53</t>
  </si>
  <si>
    <t xml:space="preserve"> =G52/$G$53</t>
  </si>
  <si>
    <t>Let N= Numerical Method</t>
  </si>
  <si>
    <t>C=Computer graphics</t>
  </si>
  <si>
    <t>P(N)</t>
  </si>
  <si>
    <t>P(G)</t>
  </si>
  <si>
    <t>P(N and G)</t>
  </si>
  <si>
    <t>P(N or G)</t>
  </si>
  <si>
    <t xml:space="preserve"> =1-D70</t>
  </si>
  <si>
    <t xml:space="preserve"> =D66+D65-D69</t>
  </si>
  <si>
    <t>P(N or G)c</t>
  </si>
  <si>
    <t xml:space="preserve"> =D66*D65</t>
  </si>
  <si>
    <t xml:space="preserve"> =G79/$G$82</t>
  </si>
  <si>
    <t xml:space="preserve"> =G80/$G$82</t>
  </si>
  <si>
    <t xml:space="preserve"> =G81/$G$82</t>
  </si>
  <si>
    <t xml:space="preserve"> =SUM(G24:G26)</t>
  </si>
  <si>
    <t xml:space="preserve">Cell </t>
  </si>
  <si>
    <t>G82</t>
  </si>
  <si>
    <t xml:space="preserve"> =SUM(G79:G81)</t>
  </si>
  <si>
    <t>G79</t>
  </si>
  <si>
    <t>D79</t>
  </si>
  <si>
    <t xml:space="preserve"> =D74/$D$77</t>
  </si>
  <si>
    <t xml:space="preserve"> =D79*$F$79</t>
  </si>
  <si>
    <t xml:space="preserve"> =SUM(D36:D38)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</si>
</sst>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73A7-4B25-4CCC-9905-63E97B37973F}">
  <dimension ref="A1:K88"/>
  <sheetViews>
    <sheetView tabSelected="1" showWhiteSpace="0" view="pageLayout" zoomScaleNormal="100" workbookViewId="0">
      <selection activeCell="J11" sqref="J11"/>
    </sheetView>
  </sheetViews>
  <sheetFormatPr defaultRowHeight="14.4" x14ac:dyDescent="0.3"/>
  <cols>
    <col min="1" max="2" width="8.88671875" style="2"/>
    <col min="3" max="3" width="13.6640625" style="2" customWidth="1"/>
    <col min="4" max="4" width="11" style="2" customWidth="1"/>
    <col min="5" max="5" width="12.109375" style="2" customWidth="1"/>
    <col min="6" max="16384" width="8.88671875" style="2"/>
  </cols>
  <sheetData>
    <row r="1" spans="1:7" x14ac:dyDescent="0.3">
      <c r="A1" s="2">
        <v>1</v>
      </c>
    </row>
    <row r="3" spans="1:7" ht="32.25" customHeight="1" x14ac:dyDescent="0.3">
      <c r="D3" s="1" t="s">
        <v>0</v>
      </c>
      <c r="E3" s="1" t="s">
        <v>1</v>
      </c>
      <c r="F3" s="1"/>
      <c r="G3" s="1"/>
    </row>
    <row r="4" spans="1:7" x14ac:dyDescent="0.3">
      <c r="D4" s="1"/>
      <c r="E4" s="1" t="s">
        <v>5</v>
      </c>
      <c r="F4" s="1" t="s">
        <v>2</v>
      </c>
      <c r="G4" s="1" t="s">
        <v>3</v>
      </c>
    </row>
    <row r="5" spans="1:7" x14ac:dyDescent="0.3">
      <c r="D5" s="1" t="s">
        <v>4</v>
      </c>
      <c r="E5" s="1">
        <v>38</v>
      </c>
      <c r="F5" s="1">
        <v>42</v>
      </c>
      <c r="G5" s="1">
        <f>SUM(E5:F5)</f>
        <v>80</v>
      </c>
    </row>
    <row r="6" spans="1:7" x14ac:dyDescent="0.3">
      <c r="D6" s="1" t="s">
        <v>2</v>
      </c>
      <c r="E6" s="1">
        <v>70</v>
      </c>
      <c r="F6" s="1">
        <v>150</v>
      </c>
      <c r="G6" s="1">
        <f>SUM(E6:F6)</f>
        <v>220</v>
      </c>
    </row>
    <row r="7" spans="1:7" x14ac:dyDescent="0.3">
      <c r="D7" s="1" t="s">
        <v>3</v>
      </c>
      <c r="E7" s="1">
        <f>SUM(E5:E6)</f>
        <v>108</v>
      </c>
      <c r="F7" s="1">
        <f>SUM(F5:F6)</f>
        <v>192</v>
      </c>
      <c r="G7" s="1">
        <f>SUM(E7:F7)</f>
        <v>300</v>
      </c>
    </row>
    <row r="10" spans="1:7" x14ac:dyDescent="0.3">
      <c r="C10" s="3"/>
      <c r="D10" s="3" t="s">
        <v>6</v>
      </c>
      <c r="E10" s="3" t="s">
        <v>7</v>
      </c>
      <c r="F10" s="4" t="s">
        <v>8</v>
      </c>
      <c r="G10" s="4"/>
    </row>
    <row r="11" spans="1:7" x14ac:dyDescent="0.3">
      <c r="C11" s="5" t="s">
        <v>9</v>
      </c>
      <c r="D11" s="3" t="s">
        <v>13</v>
      </c>
      <c r="E11" s="3">
        <f>G5/G7</f>
        <v>0.26666666666666666</v>
      </c>
      <c r="F11" s="4" t="s">
        <v>19</v>
      </c>
      <c r="G11" s="4"/>
    </row>
    <row r="12" spans="1:7" x14ac:dyDescent="0.3">
      <c r="C12" s="5" t="s">
        <v>10</v>
      </c>
      <c r="D12" s="3" t="s">
        <v>14</v>
      </c>
      <c r="E12" s="3">
        <f>E5/G7</f>
        <v>0.12666666666666668</v>
      </c>
      <c r="F12" s="4" t="s">
        <v>20</v>
      </c>
      <c r="G12" s="4"/>
    </row>
    <row r="13" spans="1:7" x14ac:dyDescent="0.3">
      <c r="C13" s="5" t="s">
        <v>11</v>
      </c>
      <c r="D13" s="3" t="s">
        <v>15</v>
      </c>
      <c r="E13" s="3">
        <f>E11+E15-E12</f>
        <v>0.5</v>
      </c>
      <c r="F13" s="4" t="s">
        <v>22</v>
      </c>
      <c r="G13" s="4"/>
    </row>
    <row r="14" spans="1:7" x14ac:dyDescent="0.3">
      <c r="C14" s="5" t="s">
        <v>12</v>
      </c>
      <c r="D14" s="3" t="s">
        <v>16</v>
      </c>
      <c r="E14" s="3">
        <f>E12/E11</f>
        <v>0.47500000000000003</v>
      </c>
      <c r="F14" s="4" t="s">
        <v>23</v>
      </c>
      <c r="G14" s="4"/>
    </row>
    <row r="15" spans="1:7" x14ac:dyDescent="0.3">
      <c r="C15" s="5" t="s">
        <v>18</v>
      </c>
      <c r="D15" s="3" t="s">
        <v>17</v>
      </c>
      <c r="E15" s="3">
        <f>E7/G7</f>
        <v>0.36</v>
      </c>
      <c r="F15" s="4" t="s">
        <v>21</v>
      </c>
      <c r="G15" s="4"/>
    </row>
    <row r="18" spans="1:9" x14ac:dyDescent="0.3">
      <c r="A18" s="2">
        <v>2</v>
      </c>
    </row>
    <row r="19" spans="1:9" x14ac:dyDescent="0.3">
      <c r="C19" s="1" t="s">
        <v>24</v>
      </c>
      <c r="D19" s="1">
        <v>3000</v>
      </c>
    </row>
    <row r="20" spans="1:9" x14ac:dyDescent="0.3">
      <c r="C20" s="1" t="s">
        <v>25</v>
      </c>
      <c r="D20" s="1">
        <v>2500</v>
      </c>
    </row>
    <row r="21" spans="1:9" x14ac:dyDescent="0.3">
      <c r="C21" s="1" t="s">
        <v>26</v>
      </c>
      <c r="D21" s="1">
        <v>4500</v>
      </c>
    </row>
    <row r="22" spans="1:9" x14ac:dyDescent="0.3">
      <c r="D22" s="1">
        <f>SUM(D19:D21)</f>
        <v>10000</v>
      </c>
    </row>
    <row r="24" spans="1:9" x14ac:dyDescent="0.3">
      <c r="C24" s="1" t="s">
        <v>27</v>
      </c>
      <c r="D24" s="1">
        <v>0.3</v>
      </c>
      <c r="E24" s="1" t="s">
        <v>29</v>
      </c>
      <c r="F24" s="1">
        <v>0.03</v>
      </c>
      <c r="G24" s="1">
        <f>D24*F24</f>
        <v>8.9999999999999993E-3</v>
      </c>
      <c r="H24" s="2" t="s">
        <v>33</v>
      </c>
    </row>
    <row r="25" spans="1:9" x14ac:dyDescent="0.3">
      <c r="C25" s="1" t="s">
        <v>28</v>
      </c>
      <c r="D25" s="1">
        <v>0.25</v>
      </c>
      <c r="E25" s="1" t="s">
        <v>31</v>
      </c>
      <c r="F25" s="1">
        <v>1.2E-2</v>
      </c>
      <c r="G25" s="1">
        <f t="shared" ref="G25:G26" si="0">D25*F25</f>
        <v>3.0000000000000001E-3</v>
      </c>
    </row>
    <row r="26" spans="1:9" x14ac:dyDescent="0.3">
      <c r="C26" s="1" t="s">
        <v>30</v>
      </c>
      <c r="D26" s="1">
        <v>0.45</v>
      </c>
      <c r="E26" s="1" t="s">
        <v>32</v>
      </c>
      <c r="F26" s="1">
        <v>0.02</v>
      </c>
      <c r="G26" s="1">
        <f t="shared" si="0"/>
        <v>9.0000000000000011E-3</v>
      </c>
    </row>
    <row r="27" spans="1:9" x14ac:dyDescent="0.3">
      <c r="F27" s="2" t="s">
        <v>17</v>
      </c>
      <c r="G27" s="1">
        <f>SUM(G24:G26)</f>
        <v>2.1000000000000001E-2</v>
      </c>
      <c r="H27" s="6" t="s">
        <v>70</v>
      </c>
      <c r="I27" s="7"/>
    </row>
    <row r="30" spans="1:9" x14ac:dyDescent="0.3">
      <c r="A30" s="1"/>
      <c r="B30" s="8" t="s">
        <v>6</v>
      </c>
      <c r="C30" s="3" t="s">
        <v>8</v>
      </c>
      <c r="D30" s="3" t="s">
        <v>7</v>
      </c>
    </row>
    <row r="31" spans="1:9" x14ac:dyDescent="0.3">
      <c r="A31" s="9" t="s">
        <v>34</v>
      </c>
      <c r="B31" s="3" t="s">
        <v>37</v>
      </c>
      <c r="C31" s="3" t="s">
        <v>40</v>
      </c>
      <c r="D31" s="3">
        <f>D24*F24/G27</f>
        <v>0.42857142857142849</v>
      </c>
    </row>
    <row r="32" spans="1:9" x14ac:dyDescent="0.3">
      <c r="A32" s="3" t="s">
        <v>35</v>
      </c>
      <c r="B32" s="3" t="s">
        <v>38</v>
      </c>
      <c r="C32" s="3" t="s">
        <v>41</v>
      </c>
      <c r="D32" s="3">
        <f>D25*F25/G27</f>
        <v>0.14285714285714285</v>
      </c>
    </row>
    <row r="33" spans="1:9" x14ac:dyDescent="0.3">
      <c r="A33" s="3" t="s">
        <v>36</v>
      </c>
      <c r="B33" s="3" t="s">
        <v>39</v>
      </c>
      <c r="C33" s="3" t="s">
        <v>42</v>
      </c>
      <c r="D33" s="3">
        <f>D26*F26/G27</f>
        <v>0.4285714285714286</v>
      </c>
    </row>
    <row r="35" spans="1:9" x14ac:dyDescent="0.3">
      <c r="A35" s="2">
        <v>3</v>
      </c>
    </row>
    <row r="36" spans="1:9" x14ac:dyDescent="0.3">
      <c r="C36" s="1" t="s">
        <v>43</v>
      </c>
      <c r="D36" s="1">
        <v>6</v>
      </c>
    </row>
    <row r="37" spans="1:9" x14ac:dyDescent="0.3">
      <c r="C37" s="1" t="s">
        <v>44</v>
      </c>
      <c r="D37" s="1">
        <v>9</v>
      </c>
    </row>
    <row r="38" spans="1:9" x14ac:dyDescent="0.3">
      <c r="C38" s="1" t="s">
        <v>45</v>
      </c>
      <c r="D38" s="1">
        <v>5</v>
      </c>
    </row>
    <row r="39" spans="1:9" x14ac:dyDescent="0.3">
      <c r="C39" s="1" t="s">
        <v>3</v>
      </c>
      <c r="D39" s="1">
        <f>SUM(D36:D38)</f>
        <v>20</v>
      </c>
      <c r="E39" s="6" t="s">
        <v>78</v>
      </c>
      <c r="F39" s="23"/>
    </row>
    <row r="40" spans="1:9" x14ac:dyDescent="0.3">
      <c r="C40" s="1" t="s">
        <v>46</v>
      </c>
      <c r="D40" s="1">
        <v>2</v>
      </c>
    </row>
    <row r="41" spans="1:9" x14ac:dyDescent="0.3">
      <c r="C41" s="1" t="s">
        <v>47</v>
      </c>
      <c r="D41" s="1">
        <f>COMBIN(D39,D40)</f>
        <v>190</v>
      </c>
      <c r="E41" s="10" t="s">
        <v>48</v>
      </c>
    </row>
    <row r="44" spans="1:9" x14ac:dyDescent="0.3">
      <c r="B44" s="1"/>
      <c r="C44" s="1" t="s">
        <v>6</v>
      </c>
      <c r="D44" s="1" t="s">
        <v>7</v>
      </c>
      <c r="E44" s="11" t="s">
        <v>8</v>
      </c>
      <c r="F44" s="12"/>
      <c r="G44" s="12"/>
      <c r="H44" s="12"/>
      <c r="I44" s="13"/>
    </row>
    <row r="45" spans="1:9" x14ac:dyDescent="0.3">
      <c r="B45" s="1" t="s">
        <v>34</v>
      </c>
      <c r="C45" s="1" t="s">
        <v>49</v>
      </c>
      <c r="D45" s="1">
        <f>COMBIN(D37,D40)/D41</f>
        <v>0.18947368421052632</v>
      </c>
      <c r="E45" s="11" t="s">
        <v>51</v>
      </c>
      <c r="F45" s="12"/>
      <c r="G45" s="12"/>
      <c r="H45" s="12"/>
      <c r="I45" s="13"/>
    </row>
    <row r="46" spans="1:9" x14ac:dyDescent="0.3">
      <c r="B46" s="1" t="s">
        <v>35</v>
      </c>
      <c r="C46" s="1" t="s">
        <v>50</v>
      </c>
      <c r="D46" s="1">
        <f>COMBIN(D36,D40)*COMBIN(D38,D40)/D41</f>
        <v>0.78947368421052633</v>
      </c>
      <c r="E46" s="11" t="s">
        <v>52</v>
      </c>
      <c r="F46" s="12"/>
      <c r="G46" s="12"/>
      <c r="H46" s="12"/>
      <c r="I46" s="13"/>
    </row>
    <row r="49" spans="1:7" x14ac:dyDescent="0.3">
      <c r="A49" s="2">
        <v>4</v>
      </c>
    </row>
    <row r="50" spans="1:7" x14ac:dyDescent="0.3">
      <c r="B50" s="1" t="s">
        <v>27</v>
      </c>
      <c r="C50" s="22">
        <v>0.3</v>
      </c>
      <c r="D50" s="22" t="s">
        <v>29</v>
      </c>
      <c r="E50" s="22">
        <v>0.02</v>
      </c>
      <c r="F50" s="22"/>
      <c r="G50" s="22">
        <f>C50*E50</f>
        <v>6.0000000000000001E-3</v>
      </c>
    </row>
    <row r="51" spans="1:7" x14ac:dyDescent="0.3">
      <c r="B51" s="1" t="s">
        <v>28</v>
      </c>
      <c r="C51" s="22">
        <v>0.45</v>
      </c>
      <c r="D51" s="22" t="s">
        <v>31</v>
      </c>
      <c r="E51" s="22">
        <v>0.03</v>
      </c>
      <c r="F51" s="22"/>
      <c r="G51" s="22">
        <f t="shared" ref="G51:G52" si="1">C51*E51</f>
        <v>1.35E-2</v>
      </c>
    </row>
    <row r="52" spans="1:7" x14ac:dyDescent="0.3">
      <c r="B52" s="1" t="s">
        <v>30</v>
      </c>
      <c r="C52" s="22">
        <v>0.25</v>
      </c>
      <c r="D52" s="22" t="s">
        <v>32</v>
      </c>
      <c r="E52" s="22">
        <v>0.02</v>
      </c>
      <c r="F52" s="22"/>
      <c r="G52" s="22">
        <f t="shared" si="1"/>
        <v>5.0000000000000001E-3</v>
      </c>
    </row>
    <row r="53" spans="1:7" x14ac:dyDescent="0.3">
      <c r="F53" s="1" t="s">
        <v>17</v>
      </c>
      <c r="G53" s="1">
        <f>SUM(G50:G52)</f>
        <v>2.4500000000000001E-2</v>
      </c>
    </row>
    <row r="54" spans="1:7" x14ac:dyDescent="0.3">
      <c r="G54" s="21"/>
    </row>
    <row r="55" spans="1:7" x14ac:dyDescent="0.3">
      <c r="B55" s="14"/>
      <c r="C55" s="8" t="s">
        <v>6</v>
      </c>
      <c r="D55" s="3" t="s">
        <v>7</v>
      </c>
      <c r="E55" s="15"/>
      <c r="F55" s="16" t="s">
        <v>8</v>
      </c>
      <c r="G55" s="8"/>
    </row>
    <row r="56" spans="1:7" x14ac:dyDescent="0.3">
      <c r="B56" s="9" t="s">
        <v>34</v>
      </c>
      <c r="C56" s="3" t="s">
        <v>37</v>
      </c>
      <c r="D56" s="3">
        <f>G50/$G$53</f>
        <v>0.24489795918367346</v>
      </c>
      <c r="E56" s="17" t="s">
        <v>54</v>
      </c>
      <c r="F56" s="18"/>
      <c r="G56" s="19"/>
    </row>
    <row r="57" spans="1:7" x14ac:dyDescent="0.3">
      <c r="B57" s="3" t="s">
        <v>35</v>
      </c>
      <c r="C57" s="3" t="s">
        <v>38</v>
      </c>
      <c r="D57" s="3">
        <f>G51/$G$53</f>
        <v>0.55102040816326525</v>
      </c>
      <c r="E57" s="17" t="s">
        <v>55</v>
      </c>
      <c r="F57" s="18"/>
      <c r="G57" s="19"/>
    </row>
    <row r="58" spans="1:7" x14ac:dyDescent="0.3">
      <c r="B58" s="3" t="s">
        <v>36</v>
      </c>
      <c r="C58" s="3" t="s">
        <v>53</v>
      </c>
      <c r="D58" s="3">
        <f>G52/$G$53</f>
        <v>0.20408163265306123</v>
      </c>
      <c r="E58" s="17" t="s">
        <v>56</v>
      </c>
      <c r="F58" s="18"/>
      <c r="G58" s="19"/>
    </row>
    <row r="62" spans="1:7" x14ac:dyDescent="0.3">
      <c r="A62" s="2">
        <v>5</v>
      </c>
    </row>
    <row r="63" spans="1:7" x14ac:dyDescent="0.3">
      <c r="C63" s="20" t="s">
        <v>57</v>
      </c>
      <c r="D63" s="20"/>
    </row>
    <row r="64" spans="1:7" x14ac:dyDescent="0.3">
      <c r="C64" s="20" t="s">
        <v>58</v>
      </c>
      <c r="D64" s="20"/>
    </row>
    <row r="66" spans="1:11" x14ac:dyDescent="0.3">
      <c r="C66" s="1" t="s">
        <v>59</v>
      </c>
      <c r="D66" s="1">
        <v>0.75</v>
      </c>
    </row>
    <row r="67" spans="1:11" x14ac:dyDescent="0.3">
      <c r="C67" s="1" t="s">
        <v>60</v>
      </c>
      <c r="D67" s="1">
        <v>0.85</v>
      </c>
    </row>
    <row r="69" spans="1:11" x14ac:dyDescent="0.3">
      <c r="B69" s="1"/>
      <c r="C69" s="1" t="s">
        <v>6</v>
      </c>
      <c r="D69" s="1" t="s">
        <v>7</v>
      </c>
      <c r="E69" s="1" t="s">
        <v>8</v>
      </c>
    </row>
    <row r="70" spans="1:11" x14ac:dyDescent="0.3">
      <c r="B70" s="1" t="s">
        <v>34</v>
      </c>
      <c r="C70" s="1" t="s">
        <v>61</v>
      </c>
      <c r="D70" s="1">
        <f>D67*D66</f>
        <v>0.63749999999999996</v>
      </c>
      <c r="E70" s="1" t="s">
        <v>66</v>
      </c>
    </row>
    <row r="71" spans="1:11" x14ac:dyDescent="0.3">
      <c r="B71" s="1" t="s">
        <v>35</v>
      </c>
      <c r="C71" s="1" t="s">
        <v>62</v>
      </c>
      <c r="D71" s="1">
        <f>D67+D66-D70</f>
        <v>0.96250000000000013</v>
      </c>
      <c r="E71" s="1" t="s">
        <v>64</v>
      </c>
    </row>
    <row r="72" spans="1:11" x14ac:dyDescent="0.3">
      <c r="B72" s="1" t="s">
        <v>36</v>
      </c>
      <c r="C72" s="1" t="s">
        <v>65</v>
      </c>
      <c r="D72" s="1">
        <f>1-D71</f>
        <v>3.7499999999999867E-2</v>
      </c>
      <c r="E72" s="1" t="s">
        <v>63</v>
      </c>
    </row>
    <row r="74" spans="1:11" x14ac:dyDescent="0.3">
      <c r="A74" s="2">
        <v>6</v>
      </c>
    </row>
    <row r="75" spans="1:11" x14ac:dyDescent="0.3">
      <c r="C75" s="1" t="s">
        <v>24</v>
      </c>
      <c r="D75" s="1">
        <v>1</v>
      </c>
    </row>
    <row r="76" spans="1:11" x14ac:dyDescent="0.3">
      <c r="C76" s="1" t="s">
        <v>25</v>
      </c>
      <c r="D76" s="1">
        <v>1</v>
      </c>
    </row>
    <row r="77" spans="1:11" x14ac:dyDescent="0.3">
      <c r="C77" s="1" t="s">
        <v>26</v>
      </c>
      <c r="D77" s="1">
        <v>1</v>
      </c>
    </row>
    <row r="78" spans="1:11" x14ac:dyDescent="0.3">
      <c r="D78" s="1">
        <f>SUM(D75:D77)</f>
        <v>3</v>
      </c>
    </row>
    <row r="80" spans="1:11" x14ac:dyDescent="0.3">
      <c r="C80" s="1" t="s">
        <v>27</v>
      </c>
      <c r="D80" s="1">
        <f>D75/$D$78</f>
        <v>0.33333333333333331</v>
      </c>
      <c r="E80" s="1" t="s">
        <v>29</v>
      </c>
      <c r="F80" s="1">
        <v>0.1</v>
      </c>
      <c r="G80" s="1">
        <f>D80*$F$80</f>
        <v>3.3333333333333333E-2</v>
      </c>
      <c r="I80" s="1" t="s">
        <v>71</v>
      </c>
      <c r="J80" s="20" t="s">
        <v>8</v>
      </c>
      <c r="K80" s="20"/>
    </row>
    <row r="81" spans="2:11" x14ac:dyDescent="0.3">
      <c r="C81" s="1" t="s">
        <v>28</v>
      </c>
      <c r="D81" s="1">
        <f t="shared" ref="D81:D82" si="2">D76/$D$78</f>
        <v>0.33333333333333331</v>
      </c>
      <c r="E81" s="1" t="s">
        <v>31</v>
      </c>
      <c r="F81" s="1">
        <v>0.125</v>
      </c>
      <c r="G81" s="1">
        <f>D81*F81</f>
        <v>4.1666666666666664E-2</v>
      </c>
      <c r="I81" s="1" t="s">
        <v>72</v>
      </c>
      <c r="J81" s="20" t="s">
        <v>73</v>
      </c>
      <c r="K81" s="20"/>
    </row>
    <row r="82" spans="2:11" x14ac:dyDescent="0.3">
      <c r="C82" s="1" t="s">
        <v>30</v>
      </c>
      <c r="D82" s="1">
        <f t="shared" si="2"/>
        <v>0.33333333333333331</v>
      </c>
      <c r="E82" s="1" t="s">
        <v>32</v>
      </c>
      <c r="F82" s="1">
        <v>0.2</v>
      </c>
      <c r="G82" s="1">
        <f>D82*F82</f>
        <v>6.6666666666666666E-2</v>
      </c>
      <c r="I82" s="1" t="s">
        <v>74</v>
      </c>
      <c r="J82" s="20" t="s">
        <v>77</v>
      </c>
      <c r="K82" s="20"/>
    </row>
    <row r="83" spans="2:11" x14ac:dyDescent="0.3">
      <c r="F83" s="1" t="s">
        <v>17</v>
      </c>
      <c r="G83" s="1">
        <f>SUM(G80:G82)</f>
        <v>0.14166666666666666</v>
      </c>
      <c r="I83" s="1" t="s">
        <v>75</v>
      </c>
      <c r="J83" s="20" t="s">
        <v>76</v>
      </c>
      <c r="K83" s="20"/>
    </row>
    <row r="85" spans="2:11" x14ac:dyDescent="0.3">
      <c r="B85" s="1"/>
      <c r="C85" s="1" t="s">
        <v>6</v>
      </c>
      <c r="D85" s="1" t="s">
        <v>7</v>
      </c>
      <c r="E85" s="20" t="s">
        <v>8</v>
      </c>
      <c r="F85" s="20"/>
      <c r="G85" s="20"/>
    </row>
    <row r="86" spans="2:11" x14ac:dyDescent="0.3">
      <c r="B86" s="1" t="s">
        <v>34</v>
      </c>
      <c r="C86" s="1" t="s">
        <v>37</v>
      </c>
      <c r="D86" s="1">
        <f>G80/$G$83</f>
        <v>0.23529411764705882</v>
      </c>
      <c r="E86" s="20" t="s">
        <v>67</v>
      </c>
      <c r="F86" s="20"/>
      <c r="G86" s="20"/>
    </row>
    <row r="87" spans="2:11" x14ac:dyDescent="0.3">
      <c r="B87" s="1" t="s">
        <v>35</v>
      </c>
      <c r="C87" s="1" t="s">
        <v>38</v>
      </c>
      <c r="D87" s="1">
        <f t="shared" ref="D87:D88" si="3">G81/$G$83</f>
        <v>0.29411764705882354</v>
      </c>
      <c r="E87" s="20" t="s">
        <v>68</v>
      </c>
      <c r="F87" s="20"/>
      <c r="G87" s="20"/>
    </row>
    <row r="88" spans="2:11" x14ac:dyDescent="0.3">
      <c r="B88" s="1" t="s">
        <v>36</v>
      </c>
      <c r="C88" s="1" t="s">
        <v>53</v>
      </c>
      <c r="D88" s="1">
        <f t="shared" si="3"/>
        <v>0.47058823529411764</v>
      </c>
      <c r="E88" s="20" t="s">
        <v>69</v>
      </c>
      <c r="F88" s="20"/>
      <c r="G88" s="20"/>
    </row>
  </sheetData>
  <mergeCells count="24">
    <mergeCell ref="J83:K83"/>
    <mergeCell ref="E39:F39"/>
    <mergeCell ref="F15:G15"/>
    <mergeCell ref="H27:I27"/>
    <mergeCell ref="J80:K80"/>
    <mergeCell ref="J81:K81"/>
    <mergeCell ref="J82:K82"/>
    <mergeCell ref="F10:G10"/>
    <mergeCell ref="F11:G11"/>
    <mergeCell ref="F12:G12"/>
    <mergeCell ref="F13:G13"/>
    <mergeCell ref="F14:G14"/>
    <mergeCell ref="C63:D63"/>
    <mergeCell ref="C64:D64"/>
    <mergeCell ref="E44:I44"/>
    <mergeCell ref="E45:I45"/>
    <mergeCell ref="E46:I46"/>
    <mergeCell ref="E85:G85"/>
    <mergeCell ref="E86:G86"/>
    <mergeCell ref="E87:G87"/>
    <mergeCell ref="E88:G88"/>
    <mergeCell ref="E56:G56"/>
    <mergeCell ref="E57:G57"/>
    <mergeCell ref="E58:G58"/>
  </mergeCells>
  <printOptions headings="1" gridLines="1"/>
  <pageMargins left="0.7" right="0.7" top="0.75" bottom="0.75" header="0.3" footer="0.3"/>
  <pageSetup scale="75" orientation="portrait" r:id="rId1"/>
  <headerFooter>
    <oddHeader>&amp;CSulav Adhikari
23081003
Lab 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C249-71DC-4D7B-BEDA-F11359DEB7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Sulav Adhikari</cp:lastModifiedBy>
  <cp:lastPrinted>2023-09-30T13:55:23Z</cp:lastPrinted>
  <dcterms:created xsi:type="dcterms:W3CDTF">2023-09-29T06:23:20Z</dcterms:created>
  <dcterms:modified xsi:type="dcterms:W3CDTF">2023-09-30T13:57:36Z</dcterms:modified>
</cp:coreProperties>
</file>