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suljai\Desktop\Python Scripts\Clustering\Buy_Try_Intent\From Adobe\"/>
    </mc:Choice>
  </mc:AlternateContent>
  <xr:revisionPtr revIDLastSave="0" documentId="13_ncr:1_{1C2874EC-7797-4DEA-B2A6-99D3DAF2B5E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re-test+post test period" sheetId="5" r:id="rId1"/>
    <sheet name="Sheet3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5" i="5" l="1"/>
  <c r="E65" i="5"/>
  <c r="C65" i="5"/>
  <c r="F38" i="5"/>
  <c r="E38" i="5"/>
  <c r="C38" i="5"/>
  <c r="F83" i="5"/>
  <c r="C66" i="5"/>
  <c r="F66" i="5" s="1"/>
  <c r="C67" i="5"/>
  <c r="F67" i="5" s="1"/>
  <c r="C68" i="5"/>
  <c r="F68" i="5" s="1"/>
  <c r="C69" i="5"/>
  <c r="F69" i="5" s="1"/>
  <c r="C70" i="5"/>
  <c r="F70" i="5" s="1"/>
  <c r="C71" i="5"/>
  <c r="F71" i="5" s="1"/>
  <c r="C72" i="5"/>
  <c r="F72" i="5" s="1"/>
  <c r="C73" i="5"/>
  <c r="F73" i="5" s="1"/>
  <c r="C74" i="5"/>
  <c r="F74" i="5" s="1"/>
  <c r="C75" i="5"/>
  <c r="F75" i="5" s="1"/>
  <c r="C76" i="5"/>
  <c r="F76" i="5" s="1"/>
  <c r="C77" i="5"/>
  <c r="F77" i="5" s="1"/>
  <c r="C78" i="5"/>
  <c r="F78" i="5" s="1"/>
  <c r="C79" i="5"/>
  <c r="F79" i="5" s="1"/>
  <c r="C80" i="5"/>
  <c r="F80" i="5" s="1"/>
  <c r="C81" i="5"/>
  <c r="F81" i="5" s="1"/>
  <c r="C82" i="5"/>
  <c r="F82" i="5" s="1"/>
  <c r="C64" i="5"/>
  <c r="E66" i="5"/>
  <c r="F39" i="5"/>
  <c r="E39" i="5"/>
  <c r="C39" i="5"/>
  <c r="E78" i="5"/>
  <c r="E79" i="5"/>
  <c r="E80" i="5"/>
  <c r="E81" i="5"/>
  <c r="E20" i="5" l="1"/>
  <c r="C20" i="5"/>
  <c r="E82" i="5" l="1"/>
  <c r="C55" i="5"/>
  <c r="E55" i="5"/>
  <c r="E67" i="5"/>
  <c r="E68" i="5"/>
  <c r="E69" i="5"/>
  <c r="E70" i="5"/>
  <c r="E71" i="5"/>
  <c r="E72" i="5"/>
  <c r="E73" i="5"/>
  <c r="E74" i="5"/>
  <c r="E75" i="5"/>
  <c r="E76" i="5"/>
  <c r="E77" i="5"/>
  <c r="E64" i="5"/>
  <c r="F64" i="5" s="1"/>
  <c r="E40" i="5"/>
  <c r="E41" i="5"/>
  <c r="E42" i="5"/>
  <c r="E43" i="5"/>
  <c r="F43" i="5" s="1"/>
  <c r="E44" i="5"/>
  <c r="E45" i="5"/>
  <c r="E46" i="5"/>
  <c r="F46" i="5" s="1"/>
  <c r="E47" i="5"/>
  <c r="F47" i="5" s="1"/>
  <c r="E48" i="5"/>
  <c r="E49" i="5"/>
  <c r="E50" i="5"/>
  <c r="F50" i="5" s="1"/>
  <c r="E51" i="5"/>
  <c r="E52" i="5"/>
  <c r="E53" i="5"/>
  <c r="E54" i="5"/>
  <c r="E37" i="5"/>
  <c r="F37" i="5" s="1"/>
  <c r="C37" i="5"/>
  <c r="F41" i="5"/>
  <c r="F42" i="5"/>
  <c r="F45" i="5"/>
  <c r="F48" i="5"/>
  <c r="F56" i="5"/>
  <c r="C54" i="5"/>
  <c r="C53" i="5"/>
  <c r="F53" i="5" s="1"/>
  <c r="C52" i="5"/>
  <c r="F52" i="5" s="1"/>
  <c r="C51" i="5"/>
  <c r="C50" i="5"/>
  <c r="C49" i="5"/>
  <c r="C48" i="5"/>
  <c r="C47" i="5"/>
  <c r="C46" i="5"/>
  <c r="C45" i="5"/>
  <c r="C44" i="5"/>
  <c r="C43" i="5"/>
  <c r="C42" i="5"/>
  <c r="C41" i="5"/>
  <c r="C40" i="5"/>
  <c r="K23" i="5"/>
  <c r="L23" i="5" s="1"/>
  <c r="J23" i="5"/>
  <c r="R21" i="5"/>
  <c r="Q21" i="5"/>
  <c r="N21" i="5"/>
  <c r="O21" i="5" s="1"/>
  <c r="F21" i="5"/>
  <c r="P19" i="5"/>
  <c r="Q19" i="5" s="1"/>
  <c r="R19" i="5" s="1"/>
  <c r="M19" i="5"/>
  <c r="E19" i="5"/>
  <c r="F19" i="5" s="1"/>
  <c r="C19" i="5"/>
  <c r="P18" i="5"/>
  <c r="Q18" i="5" s="1"/>
  <c r="R18" i="5" s="1"/>
  <c r="M18" i="5"/>
  <c r="N18" i="5" s="1"/>
  <c r="O18" i="5" s="1"/>
  <c r="F18" i="5"/>
  <c r="E18" i="5"/>
  <c r="C18" i="5"/>
  <c r="Q17" i="5"/>
  <c r="R17" i="5" s="1"/>
  <c r="P17" i="5"/>
  <c r="M17" i="5"/>
  <c r="N17" i="5" s="1"/>
  <c r="O17" i="5" s="1"/>
  <c r="F17" i="5"/>
  <c r="E17" i="5"/>
  <c r="C17" i="5"/>
  <c r="P16" i="5"/>
  <c r="N16" i="5"/>
  <c r="O16" i="5" s="1"/>
  <c r="M16" i="5"/>
  <c r="E16" i="5"/>
  <c r="F16" i="5" s="1"/>
  <c r="C16" i="5"/>
  <c r="P15" i="5"/>
  <c r="Q15" i="5" s="1"/>
  <c r="R15" i="5" s="1"/>
  <c r="M15" i="5"/>
  <c r="E15" i="5"/>
  <c r="F15" i="5" s="1"/>
  <c r="C15" i="5"/>
  <c r="P14" i="5"/>
  <c r="Q14" i="5" s="1"/>
  <c r="R14" i="5" s="1"/>
  <c r="M14" i="5"/>
  <c r="E14" i="5"/>
  <c r="C14" i="5"/>
  <c r="P13" i="5"/>
  <c r="Q13" i="5" s="1"/>
  <c r="R13" i="5" s="1"/>
  <c r="M13" i="5"/>
  <c r="E13" i="5"/>
  <c r="F13" i="5" s="1"/>
  <c r="C13" i="5"/>
  <c r="P12" i="5"/>
  <c r="Q12" i="5" s="1"/>
  <c r="R12" i="5" s="1"/>
  <c r="M12" i="5"/>
  <c r="F12" i="5"/>
  <c r="E12" i="5"/>
  <c r="C12" i="5"/>
  <c r="Q11" i="5"/>
  <c r="R11" i="5" s="1"/>
  <c r="P11" i="5"/>
  <c r="M11" i="5"/>
  <c r="N11" i="5" s="1"/>
  <c r="O11" i="5" s="1"/>
  <c r="F11" i="5"/>
  <c r="E11" i="5"/>
  <c r="C11" i="5"/>
  <c r="P10" i="5"/>
  <c r="N10" i="5"/>
  <c r="O10" i="5" s="1"/>
  <c r="M10" i="5"/>
  <c r="E10" i="5"/>
  <c r="C10" i="5"/>
  <c r="F10" i="5" s="1"/>
  <c r="P9" i="5"/>
  <c r="N9" i="5"/>
  <c r="M9" i="5"/>
  <c r="E9" i="5"/>
  <c r="C9" i="5"/>
  <c r="P8" i="5"/>
  <c r="Q8" i="5" s="1"/>
  <c r="R8" i="5" s="1"/>
  <c r="N8" i="5"/>
  <c r="O8" i="5" s="1"/>
  <c r="M8" i="5"/>
  <c r="E8" i="5"/>
  <c r="C8" i="5"/>
  <c r="F8" i="5" s="1"/>
  <c r="P7" i="5"/>
  <c r="M7" i="5"/>
  <c r="N7" i="5" s="1"/>
  <c r="O7" i="5" s="1"/>
  <c r="E7" i="5"/>
  <c r="F7" i="5" s="1"/>
  <c r="C7" i="5"/>
  <c r="P6" i="5"/>
  <c r="Q6" i="5" s="1"/>
  <c r="R6" i="5" s="1"/>
  <c r="M6" i="5"/>
  <c r="F6" i="5"/>
  <c r="E6" i="5"/>
  <c r="C6" i="5"/>
  <c r="Q5" i="5"/>
  <c r="R5" i="5" s="1"/>
  <c r="P5" i="5"/>
  <c r="M5" i="5"/>
  <c r="E5" i="5"/>
  <c r="C5" i="5"/>
  <c r="P4" i="5"/>
  <c r="Q4" i="5" s="1"/>
  <c r="R4" i="5" s="1"/>
  <c r="N4" i="5"/>
  <c r="O4" i="5" s="1"/>
  <c r="M4" i="5"/>
  <c r="E4" i="5"/>
  <c r="C4" i="5"/>
  <c r="P3" i="5"/>
  <c r="Q16" i="5" s="1"/>
  <c r="R16" i="5" s="1"/>
  <c r="M3" i="5"/>
  <c r="N19" i="5" s="1"/>
  <c r="O19" i="5" s="1"/>
  <c r="R20" i="4"/>
  <c r="O20" i="4"/>
  <c r="F20" i="4"/>
  <c r="R12" i="4"/>
  <c r="R4" i="4"/>
  <c r="Q5" i="4"/>
  <c r="Q6" i="4"/>
  <c r="Q7" i="4"/>
  <c r="Q8" i="4"/>
  <c r="R8" i="4" s="1"/>
  <c r="Q9" i="4"/>
  <c r="Q10" i="4"/>
  <c r="Q11" i="4"/>
  <c r="Q12" i="4"/>
  <c r="Q13" i="4"/>
  <c r="Q14" i="4"/>
  <c r="Q15" i="4"/>
  <c r="Q16" i="4"/>
  <c r="R16" i="4" s="1"/>
  <c r="Q17" i="4"/>
  <c r="Q18" i="4"/>
  <c r="Q19" i="4"/>
  <c r="P16" i="4"/>
  <c r="P17" i="4"/>
  <c r="P18" i="4"/>
  <c r="P19" i="4"/>
  <c r="Q20" i="4"/>
  <c r="P15" i="4"/>
  <c r="P4" i="4"/>
  <c r="P5" i="4"/>
  <c r="P6" i="4"/>
  <c r="P7" i="4"/>
  <c r="P8" i="4"/>
  <c r="P9" i="4"/>
  <c r="P10" i="4"/>
  <c r="P11" i="4"/>
  <c r="P12" i="4"/>
  <c r="P13" i="4"/>
  <c r="P14" i="4"/>
  <c r="P3" i="4"/>
  <c r="O4" i="4"/>
  <c r="L22" i="4"/>
  <c r="K22" i="4"/>
  <c r="J22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E5" i="4"/>
  <c r="R5" i="4" s="1"/>
  <c r="E6" i="4"/>
  <c r="R6" i="4" s="1"/>
  <c r="E7" i="4"/>
  <c r="R7" i="4" s="1"/>
  <c r="E8" i="4"/>
  <c r="E9" i="4"/>
  <c r="R9" i="4" s="1"/>
  <c r="E10" i="4"/>
  <c r="R10" i="4" s="1"/>
  <c r="E11" i="4"/>
  <c r="R11" i="4" s="1"/>
  <c r="E12" i="4"/>
  <c r="E13" i="4"/>
  <c r="R13" i="4" s="1"/>
  <c r="E14" i="4"/>
  <c r="R14" i="4" s="1"/>
  <c r="E15" i="4"/>
  <c r="R15" i="4" s="1"/>
  <c r="E16" i="4"/>
  <c r="E17" i="4"/>
  <c r="R17" i="4" s="1"/>
  <c r="E18" i="4"/>
  <c r="R18" i="4" s="1"/>
  <c r="E19" i="4"/>
  <c r="R19" i="4" s="1"/>
  <c r="E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4" i="4"/>
  <c r="M16" i="4"/>
  <c r="M17" i="4"/>
  <c r="M18" i="4"/>
  <c r="M19" i="4"/>
  <c r="N20" i="4"/>
  <c r="M15" i="4"/>
  <c r="M4" i="4"/>
  <c r="M5" i="4"/>
  <c r="M6" i="4"/>
  <c r="M7" i="4"/>
  <c r="M8" i="4"/>
  <c r="M9" i="4"/>
  <c r="M10" i="4"/>
  <c r="M11" i="4"/>
  <c r="M12" i="4"/>
  <c r="M13" i="4"/>
  <c r="M14" i="4"/>
  <c r="M3" i="4"/>
  <c r="F54" i="5" l="1"/>
  <c r="F51" i="5"/>
  <c r="F55" i="5"/>
  <c r="N5" i="5"/>
  <c r="N6" i="5"/>
  <c r="O6" i="5" s="1"/>
  <c r="Q7" i="5"/>
  <c r="R7" i="5" s="1"/>
  <c r="Q9" i="5"/>
  <c r="R9" i="5" s="1"/>
  <c r="N12" i="5"/>
  <c r="O12" i="5" s="1"/>
  <c r="Q10" i="5"/>
  <c r="R10" i="5" s="1"/>
  <c r="N13" i="5"/>
  <c r="O13" i="5" s="1"/>
  <c r="N14" i="5"/>
  <c r="N15" i="5"/>
  <c r="O15" i="5" s="1"/>
  <c r="F16" i="4" l="1"/>
  <c r="F19" i="4"/>
  <c r="F18" i="4" l="1"/>
  <c r="F17" i="4"/>
  <c r="Q4" i="4"/>
  <c r="N4" i="4"/>
  <c r="O16" i="4"/>
  <c r="O19" i="4"/>
  <c r="O11" i="4"/>
  <c r="O7" i="4" l="1"/>
  <c r="O12" i="4"/>
  <c r="O18" i="4"/>
  <c r="O15" i="4"/>
  <c r="O10" i="4"/>
  <c r="O6" i="4"/>
  <c r="O13" i="4"/>
  <c r="O8" i="4"/>
  <c r="O17" i="4"/>
  <c r="F15" i="4"/>
  <c r="F13" i="4"/>
  <c r="F12" i="4"/>
  <c r="F11" i="4"/>
  <c r="F10" i="4"/>
  <c r="F7" i="4"/>
  <c r="F8" i="4"/>
  <c r="F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46A28A-3056-452C-A290-7A9219849139}" keepAlive="1" name="Query - mean_grp" description="Connection to the 'mean_grp' query in the workbook." type="5" refreshedVersion="6" background="1" saveData="1">
    <dbPr connection="Provider=Microsoft.Mashup.OleDb.1;Data Source=$Workbook$;Location=mean_grp;Extended Properties=&quot;&quot;" command="SELECT * FROM [mean_grp]"/>
  </connection>
</connections>
</file>

<file path=xl/sharedStrings.xml><?xml version="1.0" encoding="utf-8"?>
<sst xmlns="http://schemas.openxmlformats.org/spreadsheetml/2006/main" count="168" uniqueCount="33">
  <si>
    <t>Time Spent per Visit (seconds)</t>
  </si>
  <si>
    <t>Buy</t>
  </si>
  <si>
    <t>Try</t>
  </si>
  <si>
    <t>Link Clicks (e4)</t>
  </si>
  <si>
    <t>O365 Web</t>
  </si>
  <si>
    <t>Office.com</t>
  </si>
  <si>
    <t>Direct</t>
  </si>
  <si>
    <t>O&amp;O</t>
  </si>
  <si>
    <t>Paid Search</t>
  </si>
  <si>
    <t>Organic Search</t>
  </si>
  <si>
    <t>tab-TechSpecsTab</t>
  </si>
  <si>
    <t>tab-FAQTab</t>
  </si>
  <si>
    <t>tab-ReviewsTab</t>
  </si>
  <si>
    <t>tab-OverviewTab</t>
  </si>
  <si>
    <t>Unique Visitors</t>
  </si>
  <si>
    <t>Entry Channel</t>
  </si>
  <si>
    <t xml:space="preserve">Store </t>
  </si>
  <si>
    <t>Traffic Channel</t>
  </si>
  <si>
    <t>Engagement</t>
  </si>
  <si>
    <t>Pre-Test (1 month)</t>
  </si>
  <si>
    <t>Rate</t>
  </si>
  <si>
    <t>Delta</t>
  </si>
  <si>
    <t>O365 Home PDP</t>
  </si>
  <si>
    <t>Test-Period</t>
  </si>
  <si>
    <t>Control</t>
  </si>
  <si>
    <t>Treatment</t>
  </si>
  <si>
    <t>Pre-Test</t>
  </si>
  <si>
    <t>Test Period</t>
  </si>
  <si>
    <t>Unique Visitors (orders)</t>
  </si>
  <si>
    <t>Trial link CTR</t>
  </si>
  <si>
    <t>Return Visitors</t>
  </si>
  <si>
    <t>Return visitors</t>
  </si>
  <si>
    <t>New visitors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</si>
</sst>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0" fontId="0" fillId="0" borderId="0" xfId="43" applyNumberFormat="1" applyFont="1"/>
    <xf numFmtId="164" fontId="0" fillId="0" borderId="0" xfId="43" applyNumberFormat="1" applyFont="1" applyBorder="1"/>
    <xf numFmtId="0" fontId="16" fillId="33" borderId="10" xfId="0" applyFont="1" applyFill="1" applyBorder="1"/>
    <xf numFmtId="0" fontId="16" fillId="0" borderId="14" xfId="0" applyFont="1" applyBorder="1"/>
    <xf numFmtId="0" fontId="0" fillId="0" borderId="14" xfId="0" applyBorder="1"/>
    <xf numFmtId="0" fontId="16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left" indent="1"/>
    </xf>
    <xf numFmtId="164" fontId="0" fillId="0" borderId="19" xfId="0" applyNumberFormat="1" applyBorder="1"/>
    <xf numFmtId="0" fontId="0" fillId="0" borderId="12" xfId="0" applyBorder="1" applyAlignment="1">
      <alignment horizontal="left" indent="1"/>
    </xf>
    <xf numFmtId="164" fontId="0" fillId="0" borderId="17" xfId="0" applyNumberFormat="1" applyBorder="1"/>
    <xf numFmtId="2" fontId="0" fillId="0" borderId="18" xfId="0" applyNumberFormat="1" applyBorder="1" applyAlignment="1">
      <alignment horizontal="left" indent="1"/>
    </xf>
    <xf numFmtId="165" fontId="0" fillId="0" borderId="14" xfId="42" applyNumberFormat="1" applyFont="1" applyBorder="1"/>
    <xf numFmtId="165" fontId="0" fillId="0" borderId="16" xfId="42" applyNumberFormat="1" applyFont="1" applyBorder="1"/>
    <xf numFmtId="165" fontId="0" fillId="0" borderId="0" xfId="42" applyNumberFormat="1" applyFont="1" applyBorder="1"/>
    <xf numFmtId="165" fontId="0" fillId="0" borderId="13" xfId="42" applyNumberFormat="1" applyFont="1" applyBorder="1"/>
    <xf numFmtId="0" fontId="16" fillId="33" borderId="11" xfId="0" applyFont="1" applyFill="1" applyBorder="1"/>
    <xf numFmtId="0" fontId="0" fillId="33" borderId="10" xfId="0" applyFill="1" applyBorder="1"/>
    <xf numFmtId="165" fontId="0" fillId="33" borderId="10" xfId="42" applyNumberFormat="1" applyFont="1" applyFill="1" applyBorder="1"/>
    <xf numFmtId="10" fontId="0" fillId="0" borderId="14" xfId="43" applyNumberFormat="1" applyFont="1" applyBorder="1"/>
    <xf numFmtId="10" fontId="0" fillId="0" borderId="0" xfId="43" applyNumberFormat="1" applyFont="1" applyBorder="1"/>
    <xf numFmtId="0" fontId="16" fillId="33" borderId="14" xfId="0" applyFont="1" applyFill="1" applyBorder="1"/>
    <xf numFmtId="0" fontId="16" fillId="33" borderId="15" xfId="0" applyFont="1" applyFill="1" applyBorder="1"/>
    <xf numFmtId="0" fontId="0" fillId="33" borderId="14" xfId="0" applyFill="1" applyBorder="1"/>
    <xf numFmtId="165" fontId="0" fillId="33" borderId="14" xfId="42" applyNumberFormat="1" applyFont="1" applyFill="1" applyBorder="1"/>
    <xf numFmtId="0" fontId="16" fillId="33" borderId="12" xfId="0" applyFont="1" applyFill="1" applyBorder="1" applyAlignment="1"/>
    <xf numFmtId="0" fontId="16" fillId="33" borderId="13" xfId="0" applyFont="1" applyFill="1" applyBorder="1" applyAlignment="1"/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0" fillId="33" borderId="10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'pre-test+post test period'!$A$6</c:f>
              <c:strCache>
                <c:ptCount val="1"/>
                <c:pt idx="0">
                  <c:v>Store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('pre-test+post test period'!$B$2,'pre-test+post test period'!$D$2)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('pre-test+post test period'!$C$6,'pre-test+post test period'!$E$6)</c:f>
              <c:numCache>
                <c:formatCode>0.00%</c:formatCode>
                <c:ptCount val="2"/>
                <c:pt idx="0">
                  <c:v>2.9524429268161782E-2</c:v>
                </c:pt>
                <c:pt idx="1">
                  <c:v>1.0109819338132198E-2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7-4508-B1D3-9445713A7D0A}"/>
            </c:ext>
          </c:extLst>
        </c:ser>
        <c:ser>
          <c:idx val="1"/>
          <c:order val="1"/>
          <c:tx>
            <c:strRef>
              <c:f>'pre-test+post test period'!$A$7</c:f>
              <c:strCache>
                <c:ptCount val="1"/>
                <c:pt idx="0">
                  <c:v>O365 Web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('pre-test+post test period'!$C$7,'pre-test+post test period'!$E$7)</c:f>
              <c:numCache>
                <c:formatCode>0.00%</c:formatCode>
                <c:ptCount val="2"/>
                <c:pt idx="0">
                  <c:v>2.1916907616242796E-2</c:v>
                </c:pt>
                <c:pt idx="1">
                  <c:v>6.2658070748609646E-3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7-4508-B1D3-9445713A7D0A}"/>
            </c:ext>
          </c:extLst>
        </c:ser>
        <c:ser>
          <c:idx val="2"/>
          <c:order val="2"/>
          <c:tx>
            <c:strRef>
              <c:f>'pre-test+post test period'!$A$8</c:f>
              <c:strCache>
                <c:ptCount val="1"/>
                <c:pt idx="0">
                  <c:v>Office.com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('pre-test+post test period'!$C$8,'pre-test+post test period'!$E$8)</c:f>
              <c:numCache>
                <c:formatCode>0.00%</c:formatCode>
                <c:ptCount val="2"/>
                <c:pt idx="0">
                  <c:v>5.598304072774599E-3</c:v>
                </c:pt>
                <c:pt idx="1">
                  <c:v>1.261211702434541E-3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57-4508-B1D3-9445713A7D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1278744"/>
        <c:axId val="1111275464"/>
      </c:barChart>
      <c:catAx>
        <c:axId val="111127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75464"/>
        <c:crosses val="autoZero"/>
        <c:auto val="1"/>
        <c:lblAlgn val="ctr"/>
        <c:lblOffset val="100"/>
        <c:noMultiLvlLbl val="0"/>
      </c:catAx>
      <c:valAx>
        <c:axId val="111127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7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08017179670727"/>
          <c:y val="0.20668398213401371"/>
          <c:w val="0.33755619183965641"/>
          <c:h val="0.340052488107667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Sheet3!$A$6</c:f>
              <c:strCache>
                <c:ptCount val="1"/>
                <c:pt idx="0">
                  <c:v>Store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(Sheet3!$B$2,Sheet3!$D$2)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(Sheet3!$C$6,Sheet3!$E$6)</c:f>
              <c:numCache>
                <c:formatCode>0.00%</c:formatCode>
                <c:ptCount val="2"/>
                <c:pt idx="0">
                  <c:v>2.9524429268161782E-2</c:v>
                </c:pt>
                <c:pt idx="1">
                  <c:v>1.0109819338132198E-2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0-4046-A077-0C3E07A05505}"/>
            </c:ext>
          </c:extLst>
        </c:ser>
        <c:ser>
          <c:idx val="1"/>
          <c:order val="1"/>
          <c:tx>
            <c:strRef>
              <c:f>Sheet3!$A$7</c:f>
              <c:strCache>
                <c:ptCount val="1"/>
                <c:pt idx="0">
                  <c:v>O365 Web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(Sheet3!$C$7,Sheet3!$E$7)</c:f>
              <c:numCache>
                <c:formatCode>0.00%</c:formatCode>
                <c:ptCount val="2"/>
                <c:pt idx="0">
                  <c:v>2.1916907616242796E-2</c:v>
                </c:pt>
                <c:pt idx="1">
                  <c:v>6.2658070748609646E-3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0-4046-A077-0C3E07A05505}"/>
            </c:ext>
          </c:extLst>
        </c:ser>
        <c:ser>
          <c:idx val="2"/>
          <c:order val="2"/>
          <c:tx>
            <c:strRef>
              <c:f>Sheet3!$A$8</c:f>
              <c:strCache>
                <c:ptCount val="1"/>
                <c:pt idx="0">
                  <c:v>Office.com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(Sheet3!$C$8,Sheet3!$E$8)</c:f>
              <c:numCache>
                <c:formatCode>0.00%</c:formatCode>
                <c:ptCount val="2"/>
                <c:pt idx="0">
                  <c:v>5.598304072774599E-3</c:v>
                </c:pt>
                <c:pt idx="1">
                  <c:v>1.261211702434541E-3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0-4046-A077-0C3E07A055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1278744"/>
        <c:axId val="1111275464"/>
      </c:barChart>
      <c:catAx>
        <c:axId val="1111278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75464"/>
        <c:crosses val="autoZero"/>
        <c:auto val="1"/>
        <c:lblAlgn val="ctr"/>
        <c:lblOffset val="100"/>
        <c:noMultiLvlLbl val="0"/>
      </c:catAx>
      <c:valAx>
        <c:axId val="111127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27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608017179670727"/>
          <c:y val="0.20668398213401371"/>
          <c:w val="0.33755619183965641"/>
          <c:h val="0.340052488107667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Sheet3!$A$10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(Sheet3!$B$2,Sheet3!$D$2)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(Sheet3!$C$10,Sheet3!$E$10)</c:f>
              <c:numCache>
                <c:formatCode>0.00%</c:formatCode>
                <c:ptCount val="2"/>
                <c:pt idx="0">
                  <c:v>2.7870766051937772E-2</c:v>
                </c:pt>
                <c:pt idx="1">
                  <c:v>5.3735668811173802E-3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B-479B-94AF-D56D9980B7E9}"/>
            </c:ext>
          </c:extLst>
        </c:ser>
        <c:ser>
          <c:idx val="1"/>
          <c:order val="1"/>
          <c:tx>
            <c:strRef>
              <c:f>Sheet3!$A$11</c:f>
              <c:strCache>
                <c:ptCount val="1"/>
                <c:pt idx="0">
                  <c:v>O&amp;O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(Sheet3!$C$11,Sheet3!$E$11)</c:f>
              <c:numCache>
                <c:formatCode>0.00%</c:formatCode>
                <c:ptCount val="2"/>
                <c:pt idx="0">
                  <c:v>2.1108524583565338E-2</c:v>
                </c:pt>
                <c:pt idx="1">
                  <c:v>3.9614122887638116E-3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B-479B-94AF-D56D9980B7E9}"/>
            </c:ext>
          </c:extLst>
        </c:ser>
        <c:ser>
          <c:idx val="2"/>
          <c:order val="2"/>
          <c:tx>
            <c:strRef>
              <c:f>Sheet3!$A$12</c:f>
              <c:strCache>
                <c:ptCount val="1"/>
                <c:pt idx="0">
                  <c:v>Paid 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(Sheet3!$C$12,Sheet3!$E$12)</c:f>
              <c:numCache>
                <c:formatCode>0.00%</c:formatCode>
                <c:ptCount val="2"/>
                <c:pt idx="0">
                  <c:v>1.4923220383327855E-2</c:v>
                </c:pt>
                <c:pt idx="1">
                  <c:v>5.8498755559729778E-3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CB-479B-94AF-D56D9980B7E9}"/>
            </c:ext>
          </c:extLst>
        </c:ser>
        <c:ser>
          <c:idx val="3"/>
          <c:order val="3"/>
          <c:tx>
            <c:strRef>
              <c:f>Sheet3!$A$13</c:f>
              <c:strCache>
                <c:ptCount val="1"/>
                <c:pt idx="0">
                  <c:v>Organic Search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(Sheet3!$C$13,Sheet3!$E$13)</c:f>
              <c:numCache>
                <c:formatCode>0.00%</c:formatCode>
                <c:ptCount val="2"/>
                <c:pt idx="0">
                  <c:v>1.4614626030604509E-2</c:v>
                </c:pt>
                <c:pt idx="1">
                  <c:v>4.6892924468177888E-3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CB-479B-94AF-D56D9980B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244488"/>
        <c:axId val="647247440"/>
      </c:barChart>
      <c:catAx>
        <c:axId val="64724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47440"/>
        <c:crosses val="autoZero"/>
        <c:auto val="1"/>
        <c:lblAlgn val="ctr"/>
        <c:lblOffset val="100"/>
        <c:noMultiLvlLbl val="0"/>
      </c:catAx>
      <c:valAx>
        <c:axId val="6472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4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803608146989329"/>
          <c:y val="0.20270773845576995"/>
          <c:w val="0.3242830146206187"/>
          <c:h val="0.63163471413899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Tabs Engagement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Sheet3!$A$16</c:f>
              <c:strCache>
                <c:ptCount val="1"/>
                <c:pt idx="0">
                  <c:v>tab-TechSpecsTab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(Sheet3!$B$2,Sheet3!$D$2)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(Sheet3!$C$16,Sheet3!$E$16)</c:f>
              <c:numCache>
                <c:formatCode>0.00%</c:formatCode>
                <c:ptCount val="2"/>
                <c:pt idx="0">
                  <c:v>1.7006232264210434E-3</c:v>
                </c:pt>
                <c:pt idx="1">
                  <c:v>3.6226293580566605E-4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DC-4A80-80B2-81AD43DFE7B5}"/>
            </c:ext>
          </c:extLst>
        </c:ser>
        <c:ser>
          <c:idx val="2"/>
          <c:order val="2"/>
          <c:tx>
            <c:strRef>
              <c:f>Sheet3!$A$17</c:f>
              <c:strCache>
                <c:ptCount val="1"/>
                <c:pt idx="0">
                  <c:v>tab-FAQTab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(Sheet3!$B$2,Sheet3!$D$2)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(Sheet3!$C$17,Sheet3!$E$17)</c:f>
              <c:numCache>
                <c:formatCode>0.00%</c:formatCode>
                <c:ptCount val="2"/>
                <c:pt idx="0">
                  <c:v>9.9957735990822668E-4</c:v>
                </c:pt>
                <c:pt idx="1">
                  <c:v>1.8113146790283303E-4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DC-4A80-80B2-81AD43DFE7B5}"/>
            </c:ext>
          </c:extLst>
        </c:ser>
        <c:ser>
          <c:idx val="3"/>
          <c:order val="3"/>
          <c:tx>
            <c:strRef>
              <c:f>Sheet3!$A$18</c:f>
              <c:strCache>
                <c:ptCount val="1"/>
                <c:pt idx="0">
                  <c:v>tab-ReviewsTab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(Sheet3!$B$2,Sheet3!$D$2)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(Sheet3!$C$18,Sheet3!$E$18)</c:f>
              <c:numCache>
                <c:formatCode>0.00%</c:formatCode>
                <c:ptCount val="2"/>
                <c:pt idx="0">
                  <c:v>7.1781729872604199E-4</c:v>
                </c:pt>
                <c:pt idx="1">
                  <c:v>1.6100574924696268E-4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DC-4A80-80B2-81AD43DFE7B5}"/>
            </c:ext>
          </c:extLst>
        </c:ser>
        <c:ser>
          <c:idx val="4"/>
          <c:order val="4"/>
          <c:tx>
            <c:strRef>
              <c:f>Sheet3!$A$19</c:f>
              <c:strCache>
                <c:ptCount val="1"/>
                <c:pt idx="0">
                  <c:v>tab-OverviewTab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(Sheet3!$B$2,Sheet3!$D$2)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(Sheet3!$C$19,Sheet3!$E$19)</c:f>
              <c:numCache>
                <c:formatCode>0.00%</c:formatCode>
                <c:ptCount val="2"/>
                <c:pt idx="0">
                  <c:v>3.3207435782186054E-4</c:v>
                </c:pt>
                <c:pt idx="1">
                  <c:v>8.3857161066126399E-5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DC-4A80-80B2-81AD43DFE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883544"/>
        <c:axId val="1114886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Sheet3!$A$15</c15:sqref>
                        </c15:formulaRef>
                      </c:ext>
                    </c:extLst>
                    <c:strCache>
                      <c:ptCount val="1"/>
                      <c:pt idx="0">
                        <c:v>Link Clicks (e4)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(Sheet3!$B$2,Sheet3!$D$2)</c15:sqref>
                        </c15:formulaRef>
                      </c:ext>
                    </c:extLst>
                    <c:strCache>
                      <c:ptCount val="2"/>
                      <c:pt idx="0">
                        <c:v>Buy</c:v>
                      </c:pt>
                      <c:pt idx="1">
                        <c:v>Try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(Sheet3!$C$15,Sheet3!$E$15)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2.8621153472021899</c:v>
                      </c:pt>
                      <c:pt idx="1">
                        <c:v>0.6225622723278077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FDC-4A80-80B2-81AD43DFE7B5}"/>
                  </c:ext>
                </c:extLst>
              </c15:ser>
            </c15:filteredBarSeries>
          </c:ext>
        </c:extLst>
      </c:barChart>
      <c:catAx>
        <c:axId val="111488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86824"/>
        <c:crosses val="autoZero"/>
        <c:auto val="1"/>
        <c:lblAlgn val="ctr"/>
        <c:lblOffset val="100"/>
        <c:noMultiLvlLbl val="0"/>
      </c:catAx>
      <c:valAx>
        <c:axId val="111488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8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'pre-test+post test period'!$A$10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('pre-test+post test period'!$B$2,'pre-test+post test period'!$D$2)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('pre-test+post test period'!$C$10,'pre-test+post test period'!$E$10)</c:f>
              <c:numCache>
                <c:formatCode>0.00%</c:formatCode>
                <c:ptCount val="2"/>
                <c:pt idx="0">
                  <c:v>2.7870766051937772E-2</c:v>
                </c:pt>
                <c:pt idx="1">
                  <c:v>5.3735668811173802E-3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E-4063-8F1C-94F1F05A2189}"/>
            </c:ext>
          </c:extLst>
        </c:ser>
        <c:ser>
          <c:idx val="1"/>
          <c:order val="1"/>
          <c:tx>
            <c:strRef>
              <c:f>'pre-test+post test period'!$A$11</c:f>
              <c:strCache>
                <c:ptCount val="1"/>
                <c:pt idx="0">
                  <c:v>O&amp;O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('pre-test+post test period'!$C$11,'pre-test+post test period'!$E$11)</c:f>
              <c:numCache>
                <c:formatCode>0.00%</c:formatCode>
                <c:ptCount val="2"/>
                <c:pt idx="0">
                  <c:v>2.1108524583565338E-2</c:v>
                </c:pt>
                <c:pt idx="1">
                  <c:v>3.9614122887638116E-3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E-4063-8F1C-94F1F05A2189}"/>
            </c:ext>
          </c:extLst>
        </c:ser>
        <c:ser>
          <c:idx val="2"/>
          <c:order val="2"/>
          <c:tx>
            <c:strRef>
              <c:f>'pre-test+post test period'!$A$12</c:f>
              <c:strCache>
                <c:ptCount val="1"/>
                <c:pt idx="0">
                  <c:v>Paid 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('pre-test+post test period'!$C$12,'pre-test+post test period'!$E$12)</c:f>
              <c:numCache>
                <c:formatCode>0.00%</c:formatCode>
                <c:ptCount val="2"/>
                <c:pt idx="0">
                  <c:v>1.4923220383327855E-2</c:v>
                </c:pt>
                <c:pt idx="1">
                  <c:v>5.8498755559729778E-3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E-4063-8F1C-94F1F05A2189}"/>
            </c:ext>
          </c:extLst>
        </c:ser>
        <c:ser>
          <c:idx val="3"/>
          <c:order val="3"/>
          <c:tx>
            <c:strRef>
              <c:f>'pre-test+post test period'!$A$13</c:f>
              <c:strCache>
                <c:ptCount val="1"/>
                <c:pt idx="0">
                  <c:v>Organic Search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('pre-test+post test period'!$C$13,'pre-test+post test period'!$E$13)</c:f>
              <c:numCache>
                <c:formatCode>0.00%</c:formatCode>
                <c:ptCount val="2"/>
                <c:pt idx="0">
                  <c:v>1.4614626030604509E-2</c:v>
                </c:pt>
                <c:pt idx="1">
                  <c:v>4.6892924468177888E-3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E-4063-8F1C-94F1F05A2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47244488"/>
        <c:axId val="647247440"/>
      </c:barChart>
      <c:catAx>
        <c:axId val="647244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47440"/>
        <c:crosses val="autoZero"/>
        <c:auto val="1"/>
        <c:lblAlgn val="ctr"/>
        <c:lblOffset val="100"/>
        <c:noMultiLvlLbl val="0"/>
      </c:catAx>
      <c:valAx>
        <c:axId val="6472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4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803608146989329"/>
          <c:y val="0.20270773845576995"/>
          <c:w val="0.3242830146206187"/>
          <c:h val="0.63163471413899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 Engagement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'pre-test+post test period'!$A$16</c:f>
              <c:strCache>
                <c:ptCount val="1"/>
                <c:pt idx="0">
                  <c:v>tab-TechSpecsTab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('pre-test+post test period'!$B$2,'pre-test+post test period'!$D$2)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('pre-test+post test period'!$C$16,'pre-test+post test period'!$E$16)</c:f>
              <c:numCache>
                <c:formatCode>0.00%</c:formatCode>
                <c:ptCount val="2"/>
                <c:pt idx="0">
                  <c:v>1.7006232264210434E-3</c:v>
                </c:pt>
                <c:pt idx="1">
                  <c:v>3.6226293580566605E-4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8-4D3D-A9C3-C4B49AB7DA75}"/>
            </c:ext>
          </c:extLst>
        </c:ser>
        <c:ser>
          <c:idx val="2"/>
          <c:order val="2"/>
          <c:tx>
            <c:strRef>
              <c:f>'pre-test+post test period'!$A$17</c:f>
              <c:strCache>
                <c:ptCount val="1"/>
                <c:pt idx="0">
                  <c:v>tab-FAQTab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('pre-test+post test period'!$B$2,'pre-test+post test period'!$D$2)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('pre-test+post test period'!$C$17,'pre-test+post test period'!$E$17)</c:f>
              <c:numCache>
                <c:formatCode>0.00%</c:formatCode>
                <c:ptCount val="2"/>
                <c:pt idx="0">
                  <c:v>9.9957735990822668E-4</c:v>
                </c:pt>
                <c:pt idx="1">
                  <c:v>1.8113146790283303E-4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8-4D3D-A9C3-C4B49AB7DA75}"/>
            </c:ext>
          </c:extLst>
        </c:ser>
        <c:ser>
          <c:idx val="3"/>
          <c:order val="3"/>
          <c:tx>
            <c:strRef>
              <c:f>'pre-test+post test period'!$A$18</c:f>
              <c:strCache>
                <c:ptCount val="1"/>
                <c:pt idx="0">
                  <c:v>tab-ReviewsTab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('pre-test+post test period'!$B$2,'pre-test+post test period'!$D$2)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('pre-test+post test period'!$C$18,'pre-test+post test period'!$E$18)</c:f>
              <c:numCache>
                <c:formatCode>0.00%</c:formatCode>
                <c:ptCount val="2"/>
                <c:pt idx="0">
                  <c:v>7.1781729872604199E-4</c:v>
                </c:pt>
                <c:pt idx="1">
                  <c:v>1.6100574924696268E-4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88-4D3D-A9C3-C4B49AB7DA75}"/>
            </c:ext>
          </c:extLst>
        </c:ser>
        <c:ser>
          <c:idx val="4"/>
          <c:order val="4"/>
          <c:tx>
            <c:strRef>
              <c:f>'pre-test+post test period'!$A$19</c:f>
              <c:strCache>
                <c:ptCount val="1"/>
                <c:pt idx="0">
                  <c:v>tab-OverviewTab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('pre-test+post test period'!$B$2,'pre-test+post test period'!$D$2)</c:f>
              <c:strCache>
                <c:ptCount val="2"/>
                <c:pt idx="0">
                  <c:v>Buy</c:v>
                </c:pt>
                <c:pt idx="1">
                  <c:v>Try</c:v>
                </c:pt>
              </c:strCache>
            </c:strRef>
          </c:cat>
          <c:val>
            <c:numRef>
              <c:f>('pre-test+post test period'!$C$19,'pre-test+post test period'!$E$19)</c:f>
              <c:numCache>
                <c:formatCode>0.00%</c:formatCode>
                <c:ptCount val="2"/>
                <c:pt idx="0">
                  <c:v>3.3207435782186054E-4</c:v>
                </c:pt>
                <c:pt idx="1">
                  <c:v>8.3857161066126399E-5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88-4D3D-A9C3-C4B49AB7DA75}"/>
            </c:ext>
          </c:extLst>
        </c:ser>
        <c:ser>
          <c:idx val="5"/>
          <c:order val="5"/>
          <c:tx>
            <c:strRef>
              <c:f>'pre-test+post test period'!$A$20</c:f>
              <c:strCache>
                <c:ptCount val="1"/>
                <c:pt idx="0">
                  <c:v>Trial link CTR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('pre-test+post test period'!$C$20,'pre-test+post test period'!$E$20)</c:f>
              <c:numCache>
                <c:formatCode>0.00%</c:formatCode>
                <c:ptCount val="2"/>
                <c:pt idx="0">
                  <c:v>1.0874596647055272E-2</c:v>
                </c:pt>
                <c:pt idx="1">
                  <c:v>1.2642305602329217E-2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9-40F2-871E-C2A61AD9F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883544"/>
        <c:axId val="1114886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'pre-test+post test period'!$A$15</c15:sqref>
                        </c15:formulaRef>
                      </c:ext>
                    </c:extLst>
                    <c:strCache>
                      <c:ptCount val="1"/>
                      <c:pt idx="0">
                        <c:v>Link Clicks (e4)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('pre-test+post test period'!$B$2,'pre-test+post test period'!$D$2)</c15:sqref>
                        </c15:formulaRef>
                      </c:ext>
                    </c:extLst>
                    <c:strCache>
                      <c:ptCount val="2"/>
                      <c:pt idx="0">
                        <c:v>Buy</c:v>
                      </c:pt>
                      <c:pt idx="1">
                        <c:v>Try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('pre-test+post test period'!$C$15,'pre-test+post test period'!$E$15)</c15:sqref>
                        </c15:formulaRef>
                      </c:ext>
                    </c:extLst>
                    <c:numCache>
                      <c:formatCode>0.00%</c:formatCode>
                      <c:ptCount val="2"/>
                      <c:pt idx="0">
                        <c:v>2.8621153472021899</c:v>
                      </c:pt>
                      <c:pt idx="1">
                        <c:v>0.6225622723278077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A88-4D3D-A9C3-C4B49AB7DA75}"/>
                  </c:ext>
                </c:extLst>
              </c15:ser>
            </c15:filteredBarSeries>
          </c:ext>
        </c:extLst>
      </c:barChart>
      <c:catAx>
        <c:axId val="111488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86824"/>
        <c:crosses val="autoZero"/>
        <c:auto val="1"/>
        <c:lblAlgn val="ctr"/>
        <c:lblOffset val="100"/>
        <c:noMultiLvlLbl val="0"/>
      </c:catAx>
      <c:valAx>
        <c:axId val="111488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8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89114040860164"/>
          <c:y val="0.14962504686914138"/>
          <c:w val="0.21816696544055914"/>
          <c:h val="0.525862392200974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'pre-test+post test period'!$A$41</c:f>
              <c:strCache>
                <c:ptCount val="1"/>
                <c:pt idx="0">
                  <c:v>Store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'pre-test+post test period'!$C$34:$D$34</c:f>
              <c:strCache>
                <c:ptCount val="2"/>
                <c:pt idx="0">
                  <c:v>Pre-Test</c:v>
                </c:pt>
                <c:pt idx="1">
                  <c:v>Test Period</c:v>
                </c:pt>
              </c:strCache>
            </c:strRef>
          </c:cat>
          <c:val>
            <c:numRef>
              <c:f>('pre-test+post test period'!$C$41,'pre-test+post test period'!$E$41)</c:f>
              <c:numCache>
                <c:formatCode>0.00%</c:formatCode>
                <c:ptCount val="2"/>
                <c:pt idx="0">
                  <c:v>2.9524429268161782E-2</c:v>
                </c:pt>
                <c:pt idx="1">
                  <c:v>3.2488462383708151E-2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F8-4972-80D4-94AC21D20B4D}"/>
            </c:ext>
          </c:extLst>
        </c:ser>
        <c:ser>
          <c:idx val="0"/>
          <c:order val="1"/>
          <c:tx>
            <c:strRef>
              <c:f>'pre-test+post test period'!$A$42</c:f>
              <c:strCache>
                <c:ptCount val="1"/>
                <c:pt idx="0">
                  <c:v>O365 Web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'pre-test+post test period'!$C$34:$D$34</c:f>
              <c:strCache>
                <c:ptCount val="2"/>
                <c:pt idx="0">
                  <c:v>Pre-Test</c:v>
                </c:pt>
                <c:pt idx="1">
                  <c:v>Test Period</c:v>
                </c:pt>
              </c:strCache>
            </c:strRef>
          </c:cat>
          <c:val>
            <c:numRef>
              <c:f>('pre-test+post test period'!$C$42,'pre-test+post test period'!$E$42)</c:f>
              <c:numCache>
                <c:formatCode>0.00%</c:formatCode>
                <c:ptCount val="2"/>
                <c:pt idx="0">
                  <c:v>2.1916907616242796E-2</c:v>
                </c:pt>
                <c:pt idx="1">
                  <c:v>1.6848582521427003E-2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F8-4972-80D4-94AC21D20B4D}"/>
            </c:ext>
          </c:extLst>
        </c:ser>
        <c:ser>
          <c:idx val="1"/>
          <c:order val="2"/>
          <c:tx>
            <c:strRef>
              <c:f>'pre-test+post test period'!$A$43</c:f>
              <c:strCache>
                <c:ptCount val="1"/>
                <c:pt idx="0">
                  <c:v>Office.com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'pre-test+post test period'!$C$34:$D$34</c:f>
              <c:strCache>
                <c:ptCount val="2"/>
                <c:pt idx="0">
                  <c:v>Pre-Test</c:v>
                </c:pt>
                <c:pt idx="1">
                  <c:v>Test Period</c:v>
                </c:pt>
              </c:strCache>
            </c:strRef>
          </c:cat>
          <c:val>
            <c:numRef>
              <c:f>('pre-test+post test period'!$C$43,'pre-test+post test period'!$E$43)</c:f>
              <c:numCache>
                <c:formatCode>0.00%</c:formatCode>
                <c:ptCount val="2"/>
                <c:pt idx="0">
                  <c:v>5.598304072774599E-3</c:v>
                </c:pt>
                <c:pt idx="1">
                  <c:v>4.3769687202402756E-3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F8-4972-80D4-94AC21D2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4891088"/>
        <c:axId val="1114880920"/>
      </c:barChart>
      <c:catAx>
        <c:axId val="11148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80920"/>
        <c:crosses val="autoZero"/>
        <c:auto val="1"/>
        <c:lblAlgn val="ctr"/>
        <c:lblOffset val="100"/>
        <c:noMultiLvlLbl val="0"/>
      </c:catAx>
      <c:valAx>
        <c:axId val="111488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'pre-test+post test period'!$A$45</c:f>
              <c:strCache>
                <c:ptCount val="1"/>
                <c:pt idx="0">
                  <c:v>Direct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'pre-test+post test period'!$C$34:$D$34</c15:sqref>
                  </c15:fullRef>
                </c:ext>
              </c:extLst>
              <c:f>'pre-test+post test period'!$C$34:$D$34</c:f>
              <c:strCache>
                <c:ptCount val="2"/>
                <c:pt idx="0">
                  <c:v>Pre-Test</c:v>
                </c:pt>
                <c:pt idx="1">
                  <c:v>Test Period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('pre-test+post test period'!$C$45,'pre-test+post test period'!$E$45)</c15:sqref>
                  </c15:fullRef>
                </c:ext>
              </c:extLst>
              <c:f>('pre-test+post test period'!$C$45,'pre-test+post test period'!$E$45)</c:f>
              <c:numCache>
                <c:formatCode>0.00%</c:formatCode>
                <c:ptCount val="2"/>
                <c:pt idx="0">
                  <c:v>2.7870766051937772E-2</c:v>
                </c:pt>
                <c:pt idx="1">
                  <c:v>2.3093546260347226E-2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0E-4B54-8E58-AD00037DE03B}"/>
            </c:ext>
          </c:extLst>
        </c:ser>
        <c:ser>
          <c:idx val="0"/>
          <c:order val="1"/>
          <c:tx>
            <c:strRef>
              <c:f>'pre-test+post test period'!$A$46</c:f>
              <c:strCache>
                <c:ptCount val="1"/>
                <c:pt idx="0">
                  <c:v>O&amp;O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'pre-test+post test period'!$C$34:$D$34</c15:sqref>
                  </c15:fullRef>
                </c:ext>
              </c:extLst>
              <c:f>'pre-test+post test period'!$C$34:$D$34</c:f>
              <c:strCache>
                <c:ptCount val="2"/>
                <c:pt idx="0">
                  <c:v>Pre-Test</c:v>
                </c:pt>
                <c:pt idx="1">
                  <c:v>Test Period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('pre-test+post test period'!$C$42,'pre-test+post test period'!$E$42,'pre-test+post test period'!$C$46,'pre-test+post test period'!$E$46)</c15:sqref>
                  </c15:fullRef>
                </c:ext>
              </c:extLst>
              <c:f>('pre-test+post test period'!$C$42,'pre-test+post test period'!$E$42)</c:f>
              <c:numCache>
                <c:formatCode>0.00%</c:formatCode>
                <c:ptCount val="2"/>
                <c:pt idx="0">
                  <c:v>2.1916907616242796E-2</c:v>
                </c:pt>
                <c:pt idx="1">
                  <c:v>1.6848582521427003E-2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0E-4B54-8E58-AD00037DE03B}"/>
            </c:ext>
          </c:extLst>
        </c:ser>
        <c:ser>
          <c:idx val="1"/>
          <c:order val="2"/>
          <c:tx>
            <c:strRef>
              <c:f>'pre-test+post test period'!$A$47</c:f>
              <c:strCache>
                <c:ptCount val="1"/>
                <c:pt idx="0">
                  <c:v>Paid 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'pre-test+post test period'!$C$34:$D$34</c15:sqref>
                  </c15:fullRef>
                </c:ext>
              </c:extLst>
              <c:f>'pre-test+post test period'!$C$34:$D$34</c:f>
              <c:strCache>
                <c:ptCount val="2"/>
                <c:pt idx="0">
                  <c:v>Pre-Test</c:v>
                </c:pt>
                <c:pt idx="1">
                  <c:v>Test Period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('pre-test+post test period'!$C$47,'pre-test+post test period'!$E$47)</c15:sqref>
                  </c15:fullRef>
                </c:ext>
              </c:extLst>
              <c:f>('pre-test+post test period'!$C$47,'pre-test+post test period'!$E$47)</c:f>
              <c:numCache>
                <c:formatCode>0.00%</c:formatCode>
                <c:ptCount val="2"/>
                <c:pt idx="0">
                  <c:v>1.4923220383327855E-2</c:v>
                </c:pt>
                <c:pt idx="1">
                  <c:v>1.5310233682514102E-2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0E-4B54-8E58-AD00037DE03B}"/>
            </c:ext>
          </c:extLst>
        </c:ser>
        <c:ser>
          <c:idx val="2"/>
          <c:order val="3"/>
          <c:tx>
            <c:strRef>
              <c:f>'pre-test+post test period'!$A$48</c:f>
              <c:strCache>
                <c:ptCount val="1"/>
                <c:pt idx="0">
                  <c:v>Organic Search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2"/>
              <c:pt idx="0">
                <c:v>Pre-Test</c:v>
              </c:pt>
              <c:pt idx="1">
                <c:v>Test Period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('pre-test+post test period'!$C$48,'pre-test+post test period'!$E$48)</c15:sqref>
                  </c15:fullRef>
                </c:ext>
              </c:extLst>
              <c:f>('pre-test+post test period'!$C$48,'pre-test+post test period'!$E$48)</c:f>
              <c:numCache>
                <c:formatCode>0.00%</c:formatCode>
                <c:ptCount val="2"/>
                <c:pt idx="0">
                  <c:v>1.4614626030604509E-2</c:v>
                </c:pt>
                <c:pt idx="1">
                  <c:v>1.0731814519082851E-2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0E-4B54-8E58-AD00037D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4891088"/>
        <c:axId val="1114880920"/>
      </c:barChart>
      <c:catAx>
        <c:axId val="11148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80920"/>
        <c:crosses val="autoZero"/>
        <c:auto val="1"/>
        <c:lblAlgn val="ctr"/>
        <c:lblOffset val="100"/>
        <c:noMultiLvlLbl val="0"/>
      </c:catAx>
      <c:valAx>
        <c:axId val="111488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'pre-test+post test period'!$A$55</c:f>
              <c:strCache>
                <c:ptCount val="1"/>
                <c:pt idx="0">
                  <c:v>Trial link CTR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'pre-test+post test period'!$C$34:$D$34</c:f>
              <c:strCache>
                <c:ptCount val="2"/>
                <c:pt idx="0">
                  <c:v>Pre-Test</c:v>
                </c:pt>
                <c:pt idx="1">
                  <c:v>Test Period</c:v>
                </c:pt>
              </c:strCache>
            </c:strRef>
          </c:cat>
          <c:val>
            <c:numRef>
              <c:f>('pre-test+post test period'!$C$55,'pre-test+post test period'!$E$55)</c:f>
              <c:numCache>
                <c:formatCode>0.00%</c:formatCode>
                <c:ptCount val="2"/>
                <c:pt idx="0">
                  <c:v>1.4088003059109237E-4</c:v>
                </c:pt>
                <c:pt idx="1">
                  <c:v>5.4941029961175008E-5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1-49ED-B14D-5FCF74FD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893384"/>
        <c:axId val="1114891744"/>
      </c:barChart>
      <c:catAx>
        <c:axId val="111489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91744"/>
        <c:crosses val="autoZero"/>
        <c:auto val="1"/>
        <c:lblAlgn val="ctr"/>
        <c:lblOffset val="100"/>
        <c:noMultiLvlLbl val="0"/>
      </c:catAx>
      <c:valAx>
        <c:axId val="11148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93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Entry</a:t>
            </a:r>
            <a:r>
              <a:rPr lang="en-US" baseline="0"/>
              <a:t>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'pre-test+post test period'!$A$41</c:f>
              <c:strCache>
                <c:ptCount val="1"/>
                <c:pt idx="0">
                  <c:v>Store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'pre-test+post test period'!$C$34:$D$34</c:f>
              <c:strCache>
                <c:ptCount val="2"/>
                <c:pt idx="0">
                  <c:v>Pre-Test</c:v>
                </c:pt>
                <c:pt idx="1">
                  <c:v>Test Period</c:v>
                </c:pt>
              </c:strCache>
            </c:strRef>
          </c:cat>
          <c:val>
            <c:numRef>
              <c:f>('pre-test+post test period'!$C$41,'pre-test+post test period'!$E$41)</c:f>
              <c:numCache>
                <c:formatCode>0.00%</c:formatCode>
                <c:ptCount val="2"/>
                <c:pt idx="0">
                  <c:v>2.9524429268161782E-2</c:v>
                </c:pt>
                <c:pt idx="1">
                  <c:v>3.2488462383708151E-2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7-48EC-9F24-0B15D03634E1}"/>
            </c:ext>
          </c:extLst>
        </c:ser>
        <c:ser>
          <c:idx val="1"/>
          <c:order val="1"/>
          <c:tx>
            <c:strRef>
              <c:f>'pre-test+post test period'!$A$42</c:f>
              <c:strCache>
                <c:ptCount val="1"/>
                <c:pt idx="0">
                  <c:v>O365 Web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('pre-test+post test period'!$C$42,'pre-test+post test period'!$E$42)</c:f>
              <c:numCache>
                <c:formatCode>0.00%</c:formatCode>
                <c:ptCount val="2"/>
                <c:pt idx="0">
                  <c:v>2.1916907616242796E-2</c:v>
                </c:pt>
                <c:pt idx="1">
                  <c:v>1.6848582521427003E-2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7-48EC-9F24-0B15D03634E1}"/>
            </c:ext>
          </c:extLst>
        </c:ser>
        <c:ser>
          <c:idx val="2"/>
          <c:order val="2"/>
          <c:tx>
            <c:strRef>
              <c:f>'pre-test+post test period'!$A$43</c:f>
              <c:strCache>
                <c:ptCount val="1"/>
                <c:pt idx="0">
                  <c:v>Office.com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('pre-test+post test period'!$C$43,'pre-test+post test period'!$E$43)</c:f>
              <c:numCache>
                <c:formatCode>0.00%</c:formatCode>
                <c:ptCount val="2"/>
                <c:pt idx="0">
                  <c:v>5.598304072774599E-3</c:v>
                </c:pt>
                <c:pt idx="1">
                  <c:v>4.3769687202402756E-3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7-48EC-9F24-0B15D0363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075952"/>
        <c:axId val="806069392"/>
      </c:lineChart>
      <c:catAx>
        <c:axId val="8060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69392"/>
        <c:crosses val="autoZero"/>
        <c:auto val="1"/>
        <c:lblAlgn val="ctr"/>
        <c:lblOffset val="100"/>
        <c:noMultiLvlLbl val="0"/>
      </c:catAx>
      <c:valAx>
        <c:axId val="8060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7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Traffic</a:t>
            </a:r>
            <a:r>
              <a:rPr lang="en-US" baseline="0"/>
              <a:t>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'pre-test+post test period'!$A$45</c:f>
              <c:strCache>
                <c:ptCount val="1"/>
                <c:pt idx="0">
                  <c:v>Direct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'pre-test+post test period'!$C$34:$D$34</c:f>
              <c:strCache>
                <c:ptCount val="2"/>
                <c:pt idx="0">
                  <c:v>Pre-Test</c:v>
                </c:pt>
                <c:pt idx="1">
                  <c:v>Test Period</c:v>
                </c:pt>
              </c:strCache>
            </c:strRef>
          </c:cat>
          <c:val>
            <c:numRef>
              <c:f>('pre-test+post test period'!$C$45,'pre-test+post test period'!$E$45)</c:f>
              <c:numCache>
                <c:formatCode>0.00%</c:formatCode>
                <c:ptCount val="2"/>
                <c:pt idx="0">
                  <c:v>2.7870766051937772E-2</c:v>
                </c:pt>
                <c:pt idx="1">
                  <c:v>2.3093546260347226E-2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CA-41A0-80C2-1C8124DA2549}"/>
            </c:ext>
          </c:extLst>
        </c:ser>
        <c:ser>
          <c:idx val="1"/>
          <c:order val="1"/>
          <c:tx>
            <c:strRef>
              <c:f>'pre-test+post test period'!$A$46</c:f>
              <c:strCache>
                <c:ptCount val="1"/>
                <c:pt idx="0">
                  <c:v>O&amp;O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('pre-test+post test period'!$C$46,'pre-test+post test period'!$E$46)</c:f>
              <c:numCache>
                <c:formatCode>0.00%</c:formatCode>
                <c:ptCount val="2"/>
                <c:pt idx="0">
                  <c:v>2.1108524583565338E-2</c:v>
                </c:pt>
                <c:pt idx="1">
                  <c:v>2.1811588894586478E-2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CA-41A0-80C2-1C8124DA2549}"/>
            </c:ext>
          </c:extLst>
        </c:ser>
        <c:ser>
          <c:idx val="2"/>
          <c:order val="2"/>
          <c:tx>
            <c:strRef>
              <c:f>'pre-test+post test period'!$A$47</c:f>
              <c:strCache>
                <c:ptCount val="1"/>
                <c:pt idx="0">
                  <c:v>Paid Search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('pre-test+post test period'!$C$47,'pre-test+post test period'!$E$47)</c:f>
              <c:numCache>
                <c:formatCode>0.00%</c:formatCode>
                <c:ptCount val="2"/>
                <c:pt idx="0">
                  <c:v>1.4923220383327855E-2</c:v>
                </c:pt>
                <c:pt idx="1">
                  <c:v>1.5310233682514102E-2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CA-41A0-80C2-1C8124DA2549}"/>
            </c:ext>
          </c:extLst>
        </c:ser>
        <c:ser>
          <c:idx val="3"/>
          <c:order val="3"/>
          <c:tx>
            <c:strRef>
              <c:f>'pre-test+post test period'!$A$48</c:f>
              <c:strCache>
                <c:ptCount val="1"/>
                <c:pt idx="0">
                  <c:v>Organic Search</c:v>
                </c:pt>
              </c:strCache>
            </c:strRef>
          </c:tx>
          <c:marker>
            <c:symbol val="none"/>
          </c:marker>
          <c:val>
            <c:numRef>
              <c:f>('pre-test+post test period'!$C$48,'pre-test+post test period'!$E$48)</c:f>
              <c:numCache>
                <c:formatCode>0.00%</c:formatCode>
                <c:ptCount val="2"/>
                <c:pt idx="0">
                  <c:v>1.4614626030604509E-2</c:v>
                </c:pt>
                <c:pt idx="1">
                  <c:v>1.0731814519082851E-2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7CA-41A0-80C2-1C8124DA2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075952"/>
        <c:axId val="806069392"/>
      </c:lineChart>
      <c:catAx>
        <c:axId val="8060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69392"/>
        <c:crosses val="autoZero"/>
        <c:auto val="1"/>
        <c:lblAlgn val="ctr"/>
        <c:lblOffset val="100"/>
        <c:noMultiLvlLbl val="0"/>
      </c:catAx>
      <c:valAx>
        <c:axId val="8060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759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</a:t>
            </a:r>
            <a:r>
              <a:rPr lang="en-US" baseline="0"/>
              <a:t> Engagement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'pre-test+post test period'!$A$51</c:f>
              <c:strCache>
                <c:ptCount val="1"/>
                <c:pt idx="0">
                  <c:v>tab-TechSpecsTab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'pre-test+post test period'!$C$34:$D$34</c:f>
              <c:strCache>
                <c:ptCount val="2"/>
                <c:pt idx="0">
                  <c:v>Pre-Test</c:v>
                </c:pt>
                <c:pt idx="1">
                  <c:v>Test Period</c:v>
                </c:pt>
              </c:strCache>
            </c:strRef>
          </c:cat>
          <c:val>
            <c:numRef>
              <c:f>('pre-test+post test period'!$C$51,'pre-test+post test period'!$E$51)</c:f>
              <c:numCache>
                <c:formatCode>0.00%</c:formatCode>
                <c:ptCount val="2"/>
                <c:pt idx="0">
                  <c:v>1.0297659378920322E-3</c:v>
                </c:pt>
                <c:pt idx="1">
                  <c:v>1.1537616291846752E-3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3-493E-AA4D-5BD3692C87ED}"/>
            </c:ext>
          </c:extLst>
        </c:ser>
        <c:ser>
          <c:idx val="1"/>
          <c:order val="1"/>
          <c:tx>
            <c:strRef>
              <c:f>'pre-test+post test period'!$A$52</c:f>
              <c:strCache>
                <c:ptCount val="1"/>
                <c:pt idx="0">
                  <c:v>tab-FAQTab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('pre-test+post test period'!$C$52,'pre-test+post test period'!$E$52)</c:f>
              <c:numCache>
                <c:formatCode>0.00%</c:formatCode>
                <c:ptCount val="2"/>
                <c:pt idx="0">
                  <c:v>5.9706298679081994E-4</c:v>
                </c:pt>
                <c:pt idx="1">
                  <c:v>7.5086074280272504E-4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3-493E-AA4D-5BD3692C87ED}"/>
            </c:ext>
          </c:extLst>
        </c:ser>
        <c:ser>
          <c:idx val="2"/>
          <c:order val="2"/>
          <c:tx>
            <c:strRef>
              <c:f>'pre-test+post test period'!$A$54</c:f>
              <c:strCache>
                <c:ptCount val="1"/>
                <c:pt idx="0">
                  <c:v>tab-ReviewsTab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('pre-test+post test period'!$C$53,'pre-test+post test period'!$E$53)</c:f>
              <c:numCache>
                <c:formatCode>0.00%</c:formatCode>
                <c:ptCount val="2"/>
                <c:pt idx="0">
                  <c:v>1.7442289501754291E-4</c:v>
                </c:pt>
                <c:pt idx="1">
                  <c:v>1.465094132298E-4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3-493E-AA4D-5BD3692C87ED}"/>
            </c:ext>
          </c:extLst>
        </c:ser>
        <c:ser>
          <c:idx val="3"/>
          <c:order val="3"/>
          <c:tx>
            <c:strRef>
              <c:f>'pre-test+post test period'!$A$53</c:f>
              <c:strCache>
                <c:ptCount val="1"/>
                <c:pt idx="0">
                  <c:v>tab-OverviewTab</c:v>
                </c:pt>
              </c:strCache>
            </c:strRef>
          </c:tx>
          <c:marker>
            <c:symbol val="none"/>
          </c:marker>
          <c:val>
            <c:numRef>
              <c:f>('pre-test+post test period'!$C$54,'pre-test+post test period'!$E$54)</c:f>
              <c:numCache>
                <c:formatCode>0.00%</c:formatCode>
                <c:ptCount val="2"/>
                <c:pt idx="0">
                  <c:v>2.9517720695276491E-4</c:v>
                </c:pt>
                <c:pt idx="1">
                  <c:v>2.7470514980587504E-4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F3-493E-AA4D-5BD3692C87ED}"/>
            </c:ext>
          </c:extLst>
        </c:ser>
        <c:ser>
          <c:idx val="4"/>
          <c:order val="4"/>
          <c:tx>
            <c:strRef>
              <c:f>'pre-test+post test period'!$A$55</c:f>
              <c:strCache>
                <c:ptCount val="1"/>
                <c:pt idx="0">
                  <c:v>Trial link CTR</c:v>
                </c:pt>
              </c:strCache>
            </c:strRef>
          </c:tx>
          <c:marker>
            <c:symbol val="none"/>
          </c:marker>
          <c:val>
            <c:numRef>
              <c:f>('pre-test+post test period'!$C$55,'pre-test+post test period'!$F$55)</c:f>
              <c:numCache>
                <c:formatCode>0.0%</c:formatCode>
                <c:ptCount val="2"/>
                <c:pt idx="0" formatCode="0.00%">
                  <c:v>1.4088003059109237E-4</c:v>
                </c:pt>
                <c:pt idx="1">
                  <c:v>-0.61001548813797002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F3-493E-AA4D-5BD3692C8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075952"/>
        <c:axId val="806069392"/>
      </c:lineChart>
      <c:catAx>
        <c:axId val="8060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69392"/>
        <c:crosses val="autoZero"/>
        <c:auto val="1"/>
        <c:lblAlgn val="ctr"/>
        <c:lblOffset val="100"/>
        <c:noMultiLvlLbl val="0"/>
      </c:catAx>
      <c:valAx>
        <c:axId val="8060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0759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0</xdr:rowOff>
    </xdr:from>
    <xdr:to>
      <xdr:col>7</xdr:col>
      <xdr:colOff>1609725</xdr:colOff>
      <xdr:row>9</xdr:row>
      <xdr:rowOff>176214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85E14-6237-4D76-A1AB-70E6FA562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95252</xdr:colOff>
      <xdr:row>10</xdr:row>
      <xdr:rowOff>152400</xdr:rowOff>
    </xdr:from>
    <xdr:to>
      <xdr:col>7</xdr:col>
      <xdr:colOff>1143000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25469-1050-485B-9FBC-01D5DBAF2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476249</xdr:colOff>
      <xdr:row>22</xdr:row>
      <xdr:rowOff>104775</xdr:rowOff>
    </xdr:from>
    <xdr:to>
      <xdr:col>7</xdr:col>
      <xdr:colOff>1028699</xdr:colOff>
      <xdr:row>30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ADE919-A653-45EB-90A4-1193DEC19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314325</xdr:colOff>
      <xdr:row>32</xdr:row>
      <xdr:rowOff>161924</xdr:rowOff>
    </xdr:from>
    <xdr:to>
      <xdr:col>7</xdr:col>
      <xdr:colOff>1543050</xdr:colOff>
      <xdr:row>40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0FFAB0-D19E-452A-AC8D-828EDD3CDA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228600</xdr:colOff>
      <xdr:row>42</xdr:row>
      <xdr:rowOff>0</xdr:rowOff>
    </xdr:from>
    <xdr:to>
      <xdr:col>7</xdr:col>
      <xdr:colOff>1019175</xdr:colOff>
      <xdr:row>46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DED486-281F-427F-98C3-628C424D5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190500</xdr:colOff>
      <xdr:row>60</xdr:row>
      <xdr:rowOff>0</xdr:rowOff>
    </xdr:from>
    <xdr:to>
      <xdr:col>11</xdr:col>
      <xdr:colOff>609600</xdr:colOff>
      <xdr:row>72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801BAE-63A0-4933-A312-28E1AFC88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1762124</xdr:colOff>
      <xdr:row>32</xdr:row>
      <xdr:rowOff>104775</xdr:rowOff>
    </xdr:from>
    <xdr:to>
      <xdr:col>12</xdr:col>
      <xdr:colOff>590549</xdr:colOff>
      <xdr:row>44</xdr:row>
      <xdr:rowOff>114301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42A1BA-F6F4-496A-A198-F54E11ADB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1781175</xdr:colOff>
      <xdr:row>45</xdr:row>
      <xdr:rowOff>114300</xdr:rowOff>
    </xdr:from>
    <xdr:to>
      <xdr:col>13</xdr:col>
      <xdr:colOff>0</xdr:colOff>
      <xdr:row>54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6AAD0A-722E-482D-A75E-CCA5A59EC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19050</xdr:colOff>
      <xdr:row>55</xdr:row>
      <xdr:rowOff>76200</xdr:rowOff>
    </xdr:from>
    <xdr:to>
      <xdr:col>16</xdr:col>
      <xdr:colOff>457200</xdr:colOff>
      <xdr:row>66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A1B1E97-6DF5-4625-8337-383160CA9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0</xdr:row>
      <xdr:rowOff>119061</xdr:rowOff>
    </xdr:from>
    <xdr:to>
      <xdr:col>7</xdr:col>
      <xdr:colOff>1847850</xdr:colOff>
      <xdr:row>10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308057-E67C-4392-8DFB-8A0781923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466727</xdr:colOff>
      <xdr:row>11</xdr:row>
      <xdr:rowOff>38100</xdr:rowOff>
    </xdr:from>
    <xdr:to>
      <xdr:col>7</xdr:col>
      <xdr:colOff>1971675</xdr:colOff>
      <xdr:row>20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3DBF8E-BAFE-4F0A-A3F4-A79E19A2A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333375</xdr:colOff>
      <xdr:row>21</xdr:row>
      <xdr:rowOff>180975</xdr:rowOff>
    </xdr:from>
    <xdr:to>
      <xdr:col>9</xdr:col>
      <xdr:colOff>0</xdr:colOff>
      <xdr:row>30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613264-3C32-416D-969C-C96708C38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E577F-E7A5-4B11-A827-DED37A166883}">
  <dimension ref="A1:R83"/>
  <sheetViews>
    <sheetView tabSelected="1" topLeftCell="A55" workbookViewId="0">
      <selection activeCell="H69" sqref="H69"/>
    </sheetView>
  </sheetViews>
  <sheetFormatPr defaultRowHeight="15" x14ac:dyDescent="0.25"/>
  <cols>
    <col min="1" max="1" width="29.85546875" bestFit="1" customWidth="1"/>
    <col min="2" max="2" width="9" bestFit="1" customWidth="1"/>
    <col min="3" max="3" width="8.140625" bestFit="1" customWidth="1"/>
    <col min="4" max="4" width="9" bestFit="1" customWidth="1"/>
    <col min="5" max="5" width="8.140625" bestFit="1" customWidth="1"/>
    <col min="6" max="6" width="7.85546875" bestFit="1" customWidth="1"/>
    <col min="8" max="8" width="29.85546875" bestFit="1" customWidth="1"/>
    <col min="9" max="9" width="9" bestFit="1" customWidth="1"/>
    <col min="10" max="10" width="11.7109375" bestFit="1" customWidth="1"/>
    <col min="11" max="11" width="8" bestFit="1" customWidth="1"/>
    <col min="12" max="12" width="11.7109375" bestFit="1" customWidth="1"/>
    <col min="13" max="13" width="9" bestFit="1" customWidth="1"/>
    <col min="14" max="14" width="8.140625" bestFit="1" customWidth="1"/>
    <col min="15" max="15" width="8.140625" customWidth="1"/>
    <col min="16" max="16" width="9" bestFit="1" customWidth="1"/>
    <col min="17" max="17" width="8.140625" bestFit="1" customWidth="1"/>
    <col min="18" max="18" width="7.7109375" bestFit="1" customWidth="1"/>
  </cols>
  <sheetData>
    <row r="1" spans="1:18" x14ac:dyDescent="0.25">
      <c r="A1" s="3" t="s">
        <v>19</v>
      </c>
      <c r="B1" s="29"/>
      <c r="C1" s="30"/>
      <c r="D1" s="30"/>
      <c r="E1" s="30"/>
      <c r="F1" s="30"/>
      <c r="H1" s="18" t="s">
        <v>23</v>
      </c>
      <c r="I1" s="31" t="s">
        <v>1</v>
      </c>
      <c r="J1" s="31"/>
      <c r="K1" s="31" t="s">
        <v>2</v>
      </c>
      <c r="L1" s="31"/>
      <c r="M1" s="19" t="s">
        <v>1</v>
      </c>
      <c r="N1" s="19" t="s">
        <v>20</v>
      </c>
      <c r="O1" s="19"/>
      <c r="P1" s="19" t="s">
        <v>2</v>
      </c>
      <c r="Q1" s="19" t="s">
        <v>20</v>
      </c>
      <c r="R1" s="19"/>
    </row>
    <row r="2" spans="1:18" x14ac:dyDescent="0.25">
      <c r="A2" s="3" t="s">
        <v>22</v>
      </c>
      <c r="B2" s="3" t="s">
        <v>1</v>
      </c>
      <c r="C2" s="3" t="s">
        <v>20</v>
      </c>
      <c r="D2" s="3" t="s">
        <v>2</v>
      </c>
      <c r="E2" s="3" t="s">
        <v>20</v>
      </c>
      <c r="F2" s="3" t="s">
        <v>21</v>
      </c>
      <c r="H2" s="18" t="s">
        <v>22</v>
      </c>
      <c r="I2" s="19" t="s">
        <v>24</v>
      </c>
      <c r="J2" s="20" t="s">
        <v>25</v>
      </c>
      <c r="K2" s="19" t="s">
        <v>24</v>
      </c>
      <c r="L2" s="20" t="s">
        <v>25</v>
      </c>
      <c r="M2" s="19"/>
      <c r="N2" s="19"/>
      <c r="O2" s="19"/>
      <c r="P2" s="19"/>
      <c r="Q2" s="19"/>
      <c r="R2" s="19"/>
    </row>
    <row r="3" spans="1:18" x14ac:dyDescent="0.25">
      <c r="A3" s="23"/>
      <c r="B3" s="23">
        <v>298126</v>
      </c>
      <c r="C3" s="23"/>
      <c r="D3" s="23">
        <v>298126</v>
      </c>
      <c r="E3" s="23"/>
      <c r="F3" s="23"/>
      <c r="H3" s="24"/>
      <c r="I3" s="25">
        <v>52357</v>
      </c>
      <c r="J3" s="26">
        <v>52207</v>
      </c>
      <c r="K3" s="25">
        <v>52357</v>
      </c>
      <c r="L3" s="26">
        <v>52207</v>
      </c>
      <c r="M3" s="14">
        <f>I3+J3</f>
        <v>104564</v>
      </c>
      <c r="N3" s="25"/>
      <c r="P3" s="14">
        <f>K3+L3</f>
        <v>104564</v>
      </c>
      <c r="Q3" s="25"/>
      <c r="R3" s="25"/>
    </row>
    <row r="4" spans="1:18" x14ac:dyDescent="0.25">
      <c r="A4" s="4" t="s">
        <v>14</v>
      </c>
      <c r="B4" s="14">
        <v>23979</v>
      </c>
      <c r="C4" s="21">
        <f>B4/$B$3</f>
        <v>8.0432434608185804E-2</v>
      </c>
      <c r="D4" s="14">
        <v>6211</v>
      </c>
      <c r="E4" s="21">
        <f>D4/$D$3</f>
        <v>2.0833473095268444E-2</v>
      </c>
      <c r="F4" s="5"/>
      <c r="H4" s="4" t="s">
        <v>14</v>
      </c>
      <c r="I4" s="14">
        <v>3651</v>
      </c>
      <c r="J4" s="14">
        <v>3799</v>
      </c>
      <c r="K4" s="14">
        <v>1031</v>
      </c>
      <c r="L4" s="14">
        <v>632</v>
      </c>
      <c r="M4" s="14">
        <f t="shared" ref="M4:M14" si="0">I4+J4</f>
        <v>7450</v>
      </c>
      <c r="N4" s="2">
        <f>M4/$M$3</f>
        <v>7.1248230748632416E-2</v>
      </c>
      <c r="O4" s="2">
        <f>(N4-C4)/C4</f>
        <v>-0.11418532715431058</v>
      </c>
      <c r="P4" s="14">
        <f t="shared" ref="P4:P14" si="1">K4+L4</f>
        <v>1663</v>
      </c>
      <c r="Q4" s="2">
        <f>P4/$P$3</f>
        <v>1.5904135266439693E-2</v>
      </c>
      <c r="R4" s="2">
        <f>(Q4-E4)/E4</f>
        <v>-0.23660662849096767</v>
      </c>
    </row>
    <row r="5" spans="1:18" x14ac:dyDescent="0.25">
      <c r="A5" s="6" t="s">
        <v>15</v>
      </c>
      <c r="B5" s="15"/>
      <c r="C5" s="21">
        <f t="shared" ref="C5:C20" si="2">B5/$B$3</f>
        <v>0</v>
      </c>
      <c r="D5" s="15"/>
      <c r="E5" s="21">
        <f t="shared" ref="E5:E20" si="3">D5/$D$3</f>
        <v>0</v>
      </c>
      <c r="F5" s="8"/>
      <c r="H5" s="6" t="s">
        <v>15</v>
      </c>
      <c r="I5" s="15"/>
      <c r="J5" s="15"/>
      <c r="K5" s="15"/>
      <c r="L5" s="15"/>
      <c r="M5" s="14">
        <f t="shared" si="0"/>
        <v>0</v>
      </c>
      <c r="N5" s="2">
        <f t="shared" ref="N5:N19" si="4">M5/$M$3</f>
        <v>0</v>
      </c>
      <c r="O5" s="7"/>
      <c r="P5" s="14">
        <f t="shared" si="1"/>
        <v>0</v>
      </c>
      <c r="Q5" s="2">
        <f t="shared" ref="Q5:Q19" si="5">P5/$P$3</f>
        <v>0</v>
      </c>
      <c r="R5" s="2" t="e">
        <f t="shared" ref="R5:R21" si="6">(Q5-E5)/E5</f>
        <v>#DIV/0!</v>
      </c>
    </row>
    <row r="6" spans="1:18" x14ac:dyDescent="0.25">
      <c r="A6" s="9" t="s">
        <v>16</v>
      </c>
      <c r="B6" s="16">
        <v>8802</v>
      </c>
      <c r="C6" s="21">
        <f t="shared" si="2"/>
        <v>2.9524429268161782E-2</v>
      </c>
      <c r="D6" s="16">
        <v>3014</v>
      </c>
      <c r="E6" s="21">
        <f t="shared" si="3"/>
        <v>1.0109819338132198E-2</v>
      </c>
      <c r="F6" s="10">
        <f>(E6-C6)/C6</f>
        <v>-0.65757782322199498</v>
      </c>
      <c r="H6" s="9" t="s">
        <v>16</v>
      </c>
      <c r="I6" s="16">
        <v>1590</v>
      </c>
      <c r="J6" s="16">
        <v>1690</v>
      </c>
      <c r="K6" s="16">
        <v>540</v>
      </c>
      <c r="L6" s="16">
        <v>257</v>
      </c>
      <c r="M6" s="14">
        <f t="shared" si="0"/>
        <v>3280</v>
      </c>
      <c r="N6" s="2">
        <f t="shared" si="4"/>
        <v>3.1368348571209979E-2</v>
      </c>
      <c r="O6" s="2">
        <f>(N6-C6)/C6</f>
        <v>6.2454020238644263E-2</v>
      </c>
      <c r="P6" s="14">
        <f t="shared" si="1"/>
        <v>797</v>
      </c>
      <c r="Q6" s="2">
        <f t="shared" si="5"/>
        <v>7.6221261619677898E-3</v>
      </c>
      <c r="R6" s="2">
        <f t="shared" si="6"/>
        <v>-0.24606702582521253</v>
      </c>
    </row>
    <row r="7" spans="1:18" x14ac:dyDescent="0.25">
      <c r="A7" s="9" t="s">
        <v>4</v>
      </c>
      <c r="B7" s="16">
        <v>6534</v>
      </c>
      <c r="C7" s="21">
        <f t="shared" si="2"/>
        <v>2.1916907616242796E-2</v>
      </c>
      <c r="D7" s="16">
        <v>1868</v>
      </c>
      <c r="E7" s="21">
        <f t="shared" si="3"/>
        <v>6.2658070748609646E-3</v>
      </c>
      <c r="F7" s="10">
        <f t="shared" ref="F7:F21" si="7">(E7-C7)/C7</f>
        <v>-0.71411080501989588</v>
      </c>
      <c r="H7" s="9" t="s">
        <v>4</v>
      </c>
      <c r="I7" s="16">
        <v>838</v>
      </c>
      <c r="J7" s="16">
        <v>879</v>
      </c>
      <c r="K7" s="16">
        <v>268</v>
      </c>
      <c r="L7" s="16">
        <v>198</v>
      </c>
      <c r="M7" s="14">
        <f t="shared" si="0"/>
        <v>1717</v>
      </c>
      <c r="N7" s="2">
        <f t="shared" si="4"/>
        <v>1.6420565395355954E-2</v>
      </c>
      <c r="O7" s="2">
        <f t="shared" ref="O7:O21" si="8">(N7-C7)/C7</f>
        <v>-0.25078091841813754</v>
      </c>
      <c r="P7" s="14">
        <f t="shared" si="1"/>
        <v>466</v>
      </c>
      <c r="Q7" s="2">
        <f t="shared" si="5"/>
        <v>4.4566007421292225E-3</v>
      </c>
      <c r="R7" s="2">
        <f t="shared" si="6"/>
        <v>-0.28874274472804251</v>
      </c>
    </row>
    <row r="8" spans="1:18" x14ac:dyDescent="0.25">
      <c r="A8" s="9" t="s">
        <v>5</v>
      </c>
      <c r="B8" s="16">
        <v>1669</v>
      </c>
      <c r="C8" s="21">
        <f t="shared" si="2"/>
        <v>5.598304072774599E-3</v>
      </c>
      <c r="D8" s="16">
        <v>376</v>
      </c>
      <c r="E8" s="21">
        <f t="shared" si="3"/>
        <v>1.261211702434541E-3</v>
      </c>
      <c r="F8" s="10">
        <f t="shared" si="7"/>
        <v>-0.77471539844218096</v>
      </c>
      <c r="H8" s="9" t="s">
        <v>5</v>
      </c>
      <c r="I8" s="16">
        <v>206</v>
      </c>
      <c r="J8" s="16">
        <v>223</v>
      </c>
      <c r="K8" s="16">
        <v>58</v>
      </c>
      <c r="L8" s="16">
        <v>52</v>
      </c>
      <c r="M8" s="14">
        <f t="shared" si="0"/>
        <v>429</v>
      </c>
      <c r="N8" s="2">
        <f t="shared" si="4"/>
        <v>4.1027504686125243E-3</v>
      </c>
      <c r="O8" s="2">
        <f t="shared" si="8"/>
        <v>-0.26714404661139762</v>
      </c>
      <c r="P8" s="14">
        <f t="shared" si="1"/>
        <v>110</v>
      </c>
      <c r="Q8" s="2">
        <f t="shared" si="5"/>
        <v>1.051987299644237E-3</v>
      </c>
      <c r="R8" s="2">
        <f t="shared" si="6"/>
        <v>-0.16589158060176107</v>
      </c>
    </row>
    <row r="9" spans="1:18" x14ac:dyDescent="0.25">
      <c r="A9" s="6" t="s">
        <v>17</v>
      </c>
      <c r="B9" s="15"/>
      <c r="C9" s="21">
        <f t="shared" si="2"/>
        <v>0</v>
      </c>
      <c r="D9" s="15"/>
      <c r="E9" s="21">
        <f t="shared" si="3"/>
        <v>0</v>
      </c>
      <c r="F9" s="12"/>
      <c r="H9" s="6" t="s">
        <v>17</v>
      </c>
      <c r="I9" s="15"/>
      <c r="J9" s="15"/>
      <c r="K9" s="15"/>
      <c r="L9" s="15"/>
      <c r="M9" s="14">
        <f t="shared" si="0"/>
        <v>0</v>
      </c>
      <c r="N9" s="2">
        <f t="shared" si="4"/>
        <v>0</v>
      </c>
      <c r="O9" s="2">
        <v>0</v>
      </c>
      <c r="P9" s="14">
        <f t="shared" si="1"/>
        <v>0</v>
      </c>
      <c r="Q9" s="2">
        <f t="shared" si="5"/>
        <v>0</v>
      </c>
      <c r="R9" s="2" t="e">
        <f t="shared" si="6"/>
        <v>#DIV/0!</v>
      </c>
    </row>
    <row r="10" spans="1:18" x14ac:dyDescent="0.25">
      <c r="A10" s="9" t="s">
        <v>6</v>
      </c>
      <c r="B10" s="16">
        <v>8309</v>
      </c>
      <c r="C10" s="21">
        <f t="shared" si="2"/>
        <v>2.7870766051937772E-2</v>
      </c>
      <c r="D10" s="16">
        <v>1602</v>
      </c>
      <c r="E10" s="21">
        <f t="shared" si="3"/>
        <v>5.3735668811173802E-3</v>
      </c>
      <c r="F10" s="10">
        <f t="shared" si="7"/>
        <v>-0.80719701528463117</v>
      </c>
      <c r="H10" s="9" t="s">
        <v>6</v>
      </c>
      <c r="I10" s="16">
        <v>1190</v>
      </c>
      <c r="J10" s="16">
        <v>1197</v>
      </c>
      <c r="K10" s="16">
        <v>258</v>
      </c>
      <c r="L10" s="16">
        <v>189</v>
      </c>
      <c r="M10" s="14">
        <f t="shared" si="0"/>
        <v>2387</v>
      </c>
      <c r="N10" s="2">
        <f t="shared" si="4"/>
        <v>2.2828124402279944E-2</v>
      </c>
      <c r="O10" s="2">
        <f t="shared" si="8"/>
        <v>-0.18092942405173784</v>
      </c>
      <c r="P10" s="14">
        <f t="shared" si="1"/>
        <v>447</v>
      </c>
      <c r="Q10" s="2">
        <f t="shared" si="5"/>
        <v>4.2748938449179447E-3</v>
      </c>
      <c r="R10" s="2">
        <f t="shared" si="6"/>
        <v>-0.20445879999375335</v>
      </c>
    </row>
    <row r="11" spans="1:18" x14ac:dyDescent="0.25">
      <c r="A11" s="9" t="s">
        <v>7</v>
      </c>
      <c r="B11" s="16">
        <v>6293</v>
      </c>
      <c r="C11" s="21">
        <f t="shared" si="2"/>
        <v>2.1108524583565338E-2</v>
      </c>
      <c r="D11" s="16">
        <v>1181</v>
      </c>
      <c r="E11" s="21">
        <f t="shared" si="3"/>
        <v>3.9614122887638116E-3</v>
      </c>
      <c r="F11" s="10">
        <f t="shared" si="7"/>
        <v>-0.81233116160813601</v>
      </c>
      <c r="H11" s="9" t="s">
        <v>7</v>
      </c>
      <c r="I11" s="16">
        <v>1092</v>
      </c>
      <c r="J11" s="16">
        <v>1132</v>
      </c>
      <c r="K11" s="16">
        <v>186</v>
      </c>
      <c r="L11" s="16">
        <v>147</v>
      </c>
      <c r="M11" s="14">
        <f t="shared" si="0"/>
        <v>2224</v>
      </c>
      <c r="N11" s="2">
        <f t="shared" si="4"/>
        <v>2.1269270494625302E-2</v>
      </c>
      <c r="O11" s="2">
        <f t="shared" si="8"/>
        <v>7.6152130113877007E-3</v>
      </c>
      <c r="P11" s="14">
        <f t="shared" si="1"/>
        <v>333</v>
      </c>
      <c r="Q11" s="2">
        <f t="shared" si="5"/>
        <v>3.184652461650281E-3</v>
      </c>
      <c r="R11" s="2">
        <f t="shared" si="6"/>
        <v>-0.19608154125152277</v>
      </c>
    </row>
    <row r="12" spans="1:18" x14ac:dyDescent="0.25">
      <c r="A12" s="9" t="s">
        <v>8</v>
      </c>
      <c r="B12" s="16">
        <v>4449</v>
      </c>
      <c r="C12" s="21">
        <f t="shared" si="2"/>
        <v>1.4923220383327855E-2</v>
      </c>
      <c r="D12" s="16">
        <v>1744</v>
      </c>
      <c r="E12" s="21">
        <f t="shared" si="3"/>
        <v>5.8498755559729778E-3</v>
      </c>
      <c r="F12" s="10">
        <f t="shared" si="7"/>
        <v>-0.60800179815688915</v>
      </c>
      <c r="H12" s="9" t="s">
        <v>8</v>
      </c>
      <c r="I12" s="16">
        <v>666</v>
      </c>
      <c r="J12" s="16">
        <v>803</v>
      </c>
      <c r="K12" s="16">
        <v>343</v>
      </c>
      <c r="L12" s="16">
        <v>120</v>
      </c>
      <c r="M12" s="14">
        <f t="shared" si="0"/>
        <v>1469</v>
      </c>
      <c r="N12" s="2">
        <f t="shared" si="4"/>
        <v>1.4048812210703492E-2</v>
      </c>
      <c r="O12" s="2">
        <f t="shared" si="8"/>
        <v>-5.8593798802384987E-2</v>
      </c>
      <c r="P12" s="14">
        <f t="shared" si="1"/>
        <v>463</v>
      </c>
      <c r="Q12" s="2">
        <f t="shared" si="5"/>
        <v>4.4279101794116524E-3</v>
      </c>
      <c r="R12" s="2">
        <f t="shared" si="6"/>
        <v>-0.24307617537426704</v>
      </c>
    </row>
    <row r="13" spans="1:18" x14ac:dyDescent="0.25">
      <c r="A13" s="9" t="s">
        <v>9</v>
      </c>
      <c r="B13" s="16">
        <v>4357</v>
      </c>
      <c r="C13" s="21">
        <f t="shared" si="2"/>
        <v>1.4614626030604509E-2</v>
      </c>
      <c r="D13" s="16">
        <v>1398</v>
      </c>
      <c r="E13" s="21">
        <f t="shared" si="3"/>
        <v>4.6892924468177888E-3</v>
      </c>
      <c r="F13" s="10">
        <f t="shared" si="7"/>
        <v>-0.67913702088593064</v>
      </c>
      <c r="H13" s="9" t="s">
        <v>9</v>
      </c>
      <c r="I13" s="16">
        <v>585</v>
      </c>
      <c r="J13" s="16">
        <v>559</v>
      </c>
      <c r="K13" s="16">
        <v>212</v>
      </c>
      <c r="L13" s="16">
        <v>147</v>
      </c>
      <c r="M13" s="14">
        <f t="shared" si="0"/>
        <v>1144</v>
      </c>
      <c r="N13" s="2">
        <f t="shared" si="4"/>
        <v>1.0940667916300065E-2</v>
      </c>
      <c r="O13" s="2">
        <f t="shared" si="8"/>
        <v>-0.25138912939755031</v>
      </c>
      <c r="P13" s="14">
        <f t="shared" si="1"/>
        <v>359</v>
      </c>
      <c r="Q13" s="2">
        <f t="shared" si="5"/>
        <v>3.4333040052025553E-3</v>
      </c>
      <c r="R13" s="2">
        <f t="shared" si="6"/>
        <v>-0.26784178121958735</v>
      </c>
    </row>
    <row r="14" spans="1:18" x14ac:dyDescent="0.25">
      <c r="A14" s="6" t="s">
        <v>18</v>
      </c>
      <c r="B14" s="15"/>
      <c r="C14" s="21">
        <f t="shared" si="2"/>
        <v>0</v>
      </c>
      <c r="D14" s="15"/>
      <c r="E14" s="21">
        <f t="shared" si="3"/>
        <v>0</v>
      </c>
      <c r="F14" s="12"/>
      <c r="H14" s="6" t="s">
        <v>18</v>
      </c>
      <c r="I14" s="15"/>
      <c r="J14" s="15"/>
      <c r="K14" s="15"/>
      <c r="L14" s="15"/>
      <c r="M14" s="14">
        <f t="shared" si="0"/>
        <v>0</v>
      </c>
      <c r="N14" s="2">
        <f t="shared" si="4"/>
        <v>0</v>
      </c>
      <c r="O14" s="2">
        <v>0</v>
      </c>
      <c r="P14" s="14">
        <f t="shared" si="1"/>
        <v>0</v>
      </c>
      <c r="Q14" s="2">
        <f t="shared" si="5"/>
        <v>0</v>
      </c>
      <c r="R14" s="2" t="e">
        <f t="shared" si="6"/>
        <v>#DIV/0!</v>
      </c>
    </row>
    <row r="15" spans="1:18" x14ac:dyDescent="0.25">
      <c r="A15" s="9" t="s">
        <v>3</v>
      </c>
      <c r="B15" s="16">
        <v>853271</v>
      </c>
      <c r="C15" s="21">
        <f t="shared" si="2"/>
        <v>2.8621153472021899</v>
      </c>
      <c r="D15" s="16">
        <v>185602</v>
      </c>
      <c r="E15" s="21">
        <f t="shared" si="3"/>
        <v>0.6225622723278077</v>
      </c>
      <c r="F15" s="10">
        <f t="shared" si="7"/>
        <v>-0.78248176722284013</v>
      </c>
      <c r="H15" s="9" t="s">
        <v>3</v>
      </c>
      <c r="I15" s="16">
        <v>277883</v>
      </c>
      <c r="J15" s="16">
        <v>283561</v>
      </c>
      <c r="K15" s="16">
        <v>59019</v>
      </c>
      <c r="L15" s="16">
        <v>47271</v>
      </c>
      <c r="M15" s="14">
        <f>AVERAGE(I15,J15)</f>
        <v>280722</v>
      </c>
      <c r="N15" s="2">
        <f t="shared" si="4"/>
        <v>2.6846907157339044</v>
      </c>
      <c r="O15" s="2">
        <f t="shared" si="8"/>
        <v>-6.1990734105710925E-2</v>
      </c>
      <c r="P15" s="14">
        <f>AVERAGE(K15,L15)</f>
        <v>53145</v>
      </c>
      <c r="Q15" s="2">
        <f t="shared" si="5"/>
        <v>0.50825331854175437</v>
      </c>
      <c r="R15" s="2">
        <f t="shared" si="6"/>
        <v>-0.1836104737902659</v>
      </c>
    </row>
    <row r="16" spans="1:18" x14ac:dyDescent="0.25">
      <c r="A16" s="9" t="s">
        <v>10</v>
      </c>
      <c r="B16" s="16">
        <v>507</v>
      </c>
      <c r="C16" s="21">
        <f t="shared" si="2"/>
        <v>1.7006232264210434E-3</v>
      </c>
      <c r="D16" s="16">
        <v>108</v>
      </c>
      <c r="E16" s="21">
        <f t="shared" si="3"/>
        <v>3.6226293580566605E-4</v>
      </c>
      <c r="F16" s="10">
        <f t="shared" si="7"/>
        <v>-0.78698224852071008</v>
      </c>
      <c r="H16" s="9" t="s">
        <v>10</v>
      </c>
      <c r="I16" s="16">
        <v>96</v>
      </c>
      <c r="J16" s="16">
        <v>100</v>
      </c>
      <c r="K16" s="16">
        <v>16</v>
      </c>
      <c r="L16" s="16">
        <v>10</v>
      </c>
      <c r="M16" s="14">
        <f t="shared" ref="M16:M19" si="9">AVERAGE(I16,J16)</f>
        <v>98</v>
      </c>
      <c r="N16" s="2">
        <f t="shared" si="4"/>
        <v>9.3722504877395663E-4</v>
      </c>
      <c r="O16" s="2">
        <f t="shared" si="8"/>
        <v>-0.44889318561975422</v>
      </c>
      <c r="P16" s="14">
        <f t="shared" ref="P16:P19" si="10">AVERAGE(K16,L16)</f>
        <v>13</v>
      </c>
      <c r="Q16" s="2">
        <f t="shared" si="5"/>
        <v>1.2432577177613711E-4</v>
      </c>
      <c r="R16" s="2">
        <f t="shared" si="6"/>
        <v>-0.65680791632840141</v>
      </c>
    </row>
    <row r="17" spans="1:18" x14ac:dyDescent="0.25">
      <c r="A17" s="9" t="s">
        <v>11</v>
      </c>
      <c r="B17" s="16">
        <v>298</v>
      </c>
      <c r="C17" s="21">
        <f t="shared" si="2"/>
        <v>9.9957735990822668E-4</v>
      </c>
      <c r="D17" s="16">
        <v>54</v>
      </c>
      <c r="E17" s="21">
        <f t="shared" si="3"/>
        <v>1.8113146790283303E-4</v>
      </c>
      <c r="F17" s="10">
        <f t="shared" si="7"/>
        <v>-0.81879194630872487</v>
      </c>
      <c r="H17" s="9" t="s">
        <v>11</v>
      </c>
      <c r="I17" s="16">
        <v>72</v>
      </c>
      <c r="J17" s="16">
        <v>61</v>
      </c>
      <c r="K17" s="16">
        <v>8</v>
      </c>
      <c r="L17" s="16">
        <v>6</v>
      </c>
      <c r="M17" s="14">
        <f t="shared" si="9"/>
        <v>66.5</v>
      </c>
      <c r="N17" s="2">
        <f t="shared" si="4"/>
        <v>6.3597414023947051E-4</v>
      </c>
      <c r="O17" s="2">
        <f t="shared" si="8"/>
        <v>-0.36375695794284429</v>
      </c>
      <c r="P17" s="14">
        <f t="shared" si="10"/>
        <v>7</v>
      </c>
      <c r="Q17" s="2">
        <f t="shared" si="5"/>
        <v>6.6944646340996906E-5</v>
      </c>
      <c r="R17" s="2">
        <f t="shared" si="6"/>
        <v>-0.63040852527673996</v>
      </c>
    </row>
    <row r="18" spans="1:18" x14ac:dyDescent="0.25">
      <c r="A18" s="9" t="s">
        <v>12</v>
      </c>
      <c r="B18" s="16">
        <v>214</v>
      </c>
      <c r="C18" s="21">
        <f t="shared" si="2"/>
        <v>7.1781729872604199E-4</v>
      </c>
      <c r="D18" s="16">
        <v>48</v>
      </c>
      <c r="E18" s="21">
        <f t="shared" si="3"/>
        <v>1.6100574924696268E-4</v>
      </c>
      <c r="F18" s="10">
        <f t="shared" si="7"/>
        <v>-0.77570093457943934</v>
      </c>
      <c r="H18" s="9" t="s">
        <v>12</v>
      </c>
      <c r="I18" s="16">
        <v>36</v>
      </c>
      <c r="J18" s="16">
        <v>40</v>
      </c>
      <c r="K18" s="16">
        <v>9</v>
      </c>
      <c r="L18" s="16">
        <v>3</v>
      </c>
      <c r="M18" s="14">
        <f t="shared" si="9"/>
        <v>38</v>
      </c>
      <c r="N18" s="2">
        <f t="shared" si="4"/>
        <v>3.6341379442255463E-4</v>
      </c>
      <c r="O18" s="2">
        <f t="shared" si="8"/>
        <v>-0.49372382768215645</v>
      </c>
      <c r="P18" s="14">
        <f t="shared" si="10"/>
        <v>6</v>
      </c>
      <c r="Q18" s="2">
        <f t="shared" si="5"/>
        <v>5.7381125435140199E-5</v>
      </c>
      <c r="R18" s="2">
        <f t="shared" si="6"/>
        <v>-0.64360822080257063</v>
      </c>
    </row>
    <row r="19" spans="1:18" x14ac:dyDescent="0.25">
      <c r="A19" s="13" t="s">
        <v>13</v>
      </c>
      <c r="B19" s="16">
        <v>99</v>
      </c>
      <c r="C19" s="21">
        <f t="shared" si="2"/>
        <v>3.3207435782186054E-4</v>
      </c>
      <c r="D19" s="16">
        <v>25</v>
      </c>
      <c r="E19" s="21">
        <f t="shared" si="3"/>
        <v>8.3857161066126399E-5</v>
      </c>
      <c r="F19" s="10">
        <f t="shared" si="7"/>
        <v>-0.7474747474747474</v>
      </c>
      <c r="H19" s="13" t="s">
        <v>13</v>
      </c>
      <c r="I19" s="16">
        <v>31</v>
      </c>
      <c r="J19" s="16">
        <v>17</v>
      </c>
      <c r="K19" s="16">
        <v>3</v>
      </c>
      <c r="L19" s="16">
        <v>2</v>
      </c>
      <c r="M19" s="14">
        <f t="shared" si="9"/>
        <v>24</v>
      </c>
      <c r="N19" s="2">
        <f t="shared" si="4"/>
        <v>2.2952450174056079E-4</v>
      </c>
      <c r="O19" s="2">
        <f t="shared" si="8"/>
        <v>-0.30881594337468254</v>
      </c>
      <c r="P19" s="14">
        <f t="shared" si="10"/>
        <v>2.5</v>
      </c>
      <c r="Q19" s="2">
        <f t="shared" si="5"/>
        <v>2.3908802264641749E-5</v>
      </c>
      <c r="R19" s="2">
        <f t="shared" si="6"/>
        <v>-0.71488657664205646</v>
      </c>
    </row>
    <row r="20" spans="1:18" x14ac:dyDescent="0.25">
      <c r="A20" s="13" t="s">
        <v>29</v>
      </c>
      <c r="B20" s="16">
        <v>3242</v>
      </c>
      <c r="C20" s="21">
        <f t="shared" si="2"/>
        <v>1.0874596647055272E-2</v>
      </c>
      <c r="D20" s="16">
        <v>3769</v>
      </c>
      <c r="E20" s="21">
        <f t="shared" si="3"/>
        <v>1.2642305602329217E-2</v>
      </c>
      <c r="F20" s="10"/>
      <c r="H20" s="13" t="s">
        <v>29</v>
      </c>
      <c r="I20" s="16"/>
      <c r="J20" s="16">
        <v>269</v>
      </c>
      <c r="K20" s="16"/>
      <c r="L20" s="16">
        <v>446</v>
      </c>
      <c r="M20" s="16"/>
      <c r="N20" s="2"/>
      <c r="O20" s="2"/>
      <c r="P20" s="16"/>
      <c r="Q20" s="2"/>
      <c r="R20" s="2"/>
    </row>
    <row r="21" spans="1:18" x14ac:dyDescent="0.25">
      <c r="A21" s="11" t="s">
        <v>0</v>
      </c>
      <c r="C21" s="17">
        <v>915.86664444073995</v>
      </c>
      <c r="E21" s="17">
        <v>794</v>
      </c>
      <c r="F21" s="10">
        <f t="shared" si="7"/>
        <v>-0.13306155997760566</v>
      </c>
      <c r="H21" s="11" t="s">
        <v>0</v>
      </c>
      <c r="I21" s="17">
        <v>763.87149597557595</v>
      </c>
      <c r="J21" s="17">
        <v>753.46506666666596</v>
      </c>
      <c r="K21" s="17">
        <v>626.07207207207205</v>
      </c>
      <c r="L21" s="17">
        <v>664.66504065040601</v>
      </c>
      <c r="N21" s="14">
        <f>AVERAGE(I21,J21)</f>
        <v>758.66828132112096</v>
      </c>
      <c r="O21" s="2">
        <f t="shared" si="8"/>
        <v>-0.17163892153274102</v>
      </c>
      <c r="Q21" s="14">
        <f>AVERAGE(K21,L21)</f>
        <v>645.36855636123903</v>
      </c>
      <c r="R21" s="2">
        <f t="shared" si="6"/>
        <v>-0.18719325395309946</v>
      </c>
    </row>
    <row r="23" spans="1:18" x14ac:dyDescent="0.25">
      <c r="J23" s="1">
        <f>I4/I3</f>
        <v>6.9732795996714864E-2</v>
      </c>
      <c r="K23" s="1">
        <f>J4/J3</f>
        <v>7.2768019614227977E-2</v>
      </c>
      <c r="L23" s="1">
        <f>(K23-J23)/J23</f>
        <v>4.3526486700118897E-2</v>
      </c>
    </row>
    <row r="34" spans="1:6" x14ac:dyDescent="0.25">
      <c r="A34" s="3"/>
      <c r="B34" s="27" t="s">
        <v>26</v>
      </c>
      <c r="C34" s="27" t="s">
        <v>26</v>
      </c>
      <c r="D34" s="28" t="s">
        <v>27</v>
      </c>
      <c r="E34" s="28" t="s">
        <v>27</v>
      </c>
      <c r="F34" s="28"/>
    </row>
    <row r="35" spans="1:6" x14ac:dyDescent="0.25">
      <c r="A35" s="3" t="s">
        <v>22</v>
      </c>
      <c r="B35" s="3" t="s">
        <v>1</v>
      </c>
      <c r="C35" s="3" t="s">
        <v>20</v>
      </c>
      <c r="D35" s="3" t="s">
        <v>1</v>
      </c>
      <c r="E35" s="3" t="s">
        <v>20</v>
      </c>
      <c r="F35" s="3" t="s">
        <v>21</v>
      </c>
    </row>
    <row r="36" spans="1:6" x14ac:dyDescent="0.25">
      <c r="A36" s="23"/>
      <c r="B36" s="23">
        <v>298126</v>
      </c>
      <c r="C36" s="23"/>
      <c r="D36" s="26">
        <v>54604</v>
      </c>
      <c r="E36" s="23"/>
      <c r="F36" s="23"/>
    </row>
    <row r="37" spans="1:6" x14ac:dyDescent="0.25">
      <c r="A37" s="4" t="s">
        <v>28</v>
      </c>
      <c r="B37" s="14">
        <v>23979</v>
      </c>
      <c r="C37" s="21">
        <f>B37/$B$36</f>
        <v>8.0432434608185804E-2</v>
      </c>
      <c r="D37" s="14">
        <v>3987</v>
      </c>
      <c r="E37" s="21">
        <f>D37/$D$36</f>
        <v>7.3016628818401583E-2</v>
      </c>
      <c r="F37" s="10">
        <f>(E37-C37)/C37</f>
        <v>-9.2199195833237865E-2</v>
      </c>
    </row>
    <row r="38" spans="1:6" x14ac:dyDescent="0.25">
      <c r="A38" s="6" t="s">
        <v>32</v>
      </c>
      <c r="B38" s="15">
        <v>17156</v>
      </c>
      <c r="C38" s="21">
        <f>B38/$B$36</f>
        <v>5.7546138210018583E-2</v>
      </c>
      <c r="D38" s="15">
        <v>2772</v>
      </c>
      <c r="E38" s="21">
        <f>D38/$D$36</f>
        <v>5.0765511684125707E-2</v>
      </c>
      <c r="F38" s="10">
        <f>(E38-C38)/C38</f>
        <v>-0.11782939284555488</v>
      </c>
    </row>
    <row r="39" spans="1:6" x14ac:dyDescent="0.25">
      <c r="A39" s="6" t="s">
        <v>31</v>
      </c>
      <c r="B39" s="15">
        <v>6822</v>
      </c>
      <c r="C39" s="21">
        <f>B39/$B$36</f>
        <v>2.2882942111724574E-2</v>
      </c>
      <c r="D39" s="15">
        <v>1215</v>
      </c>
      <c r="E39" s="21">
        <f>D39/$D$36</f>
        <v>2.2251117134275876E-2</v>
      </c>
      <c r="F39" s="10">
        <f>(E39-C39)/C39</f>
        <v>-2.7611177547181256E-2</v>
      </c>
    </row>
    <row r="40" spans="1:6" x14ac:dyDescent="0.25">
      <c r="A40" s="6" t="s">
        <v>15</v>
      </c>
      <c r="B40" s="15"/>
      <c r="C40" s="21">
        <f t="shared" ref="C40:C55" si="11">B40/$B$3</f>
        <v>0</v>
      </c>
      <c r="D40" s="15"/>
      <c r="E40" s="21">
        <f t="shared" ref="E40:E55" si="12">D40/$D$36</f>
        <v>0</v>
      </c>
      <c r="F40" s="10"/>
    </row>
    <row r="41" spans="1:6" x14ac:dyDescent="0.25">
      <c r="A41" s="9" t="s">
        <v>16</v>
      </c>
      <c r="B41" s="16">
        <v>8802</v>
      </c>
      <c r="C41" s="21">
        <f t="shared" si="11"/>
        <v>2.9524429268161782E-2</v>
      </c>
      <c r="D41" s="16">
        <v>1774</v>
      </c>
      <c r="E41" s="21">
        <f t="shared" si="12"/>
        <v>3.2488462383708151E-2</v>
      </c>
      <c r="F41" s="10">
        <f t="shared" ref="F41:F56" si="13">(E41-C41)/C41</f>
        <v>0.10039256266818641</v>
      </c>
    </row>
    <row r="42" spans="1:6" x14ac:dyDescent="0.25">
      <c r="A42" s="9" t="s">
        <v>4</v>
      </c>
      <c r="B42" s="16">
        <v>6534</v>
      </c>
      <c r="C42" s="21">
        <f t="shared" si="11"/>
        <v>2.1916907616242796E-2</v>
      </c>
      <c r="D42" s="16">
        <v>920</v>
      </c>
      <c r="E42" s="21">
        <f t="shared" si="12"/>
        <v>1.6848582521427003E-2</v>
      </c>
      <c r="F42" s="10">
        <f t="shared" si="13"/>
        <v>-0.23125183459091722</v>
      </c>
    </row>
    <row r="43" spans="1:6" x14ac:dyDescent="0.25">
      <c r="A43" s="9" t="s">
        <v>5</v>
      </c>
      <c r="B43" s="16">
        <v>1669</v>
      </c>
      <c r="C43" s="21">
        <f t="shared" si="11"/>
        <v>5.598304072774599E-3</v>
      </c>
      <c r="D43" s="16">
        <v>239</v>
      </c>
      <c r="E43" s="21">
        <f t="shared" si="12"/>
        <v>4.3769687202402756E-3</v>
      </c>
      <c r="F43" s="10">
        <f t="shared" si="13"/>
        <v>-0.21816166765107708</v>
      </c>
    </row>
    <row r="44" spans="1:6" x14ac:dyDescent="0.25">
      <c r="A44" s="6" t="s">
        <v>17</v>
      </c>
      <c r="B44" s="15"/>
      <c r="C44" s="21">
        <f t="shared" si="11"/>
        <v>0</v>
      </c>
      <c r="D44" s="15"/>
      <c r="E44" s="21">
        <f t="shared" si="12"/>
        <v>0</v>
      </c>
      <c r="F44" s="10"/>
    </row>
    <row r="45" spans="1:6" x14ac:dyDescent="0.25">
      <c r="A45" s="9" t="s">
        <v>6</v>
      </c>
      <c r="B45" s="16">
        <v>8309</v>
      </c>
      <c r="C45" s="21">
        <f t="shared" si="11"/>
        <v>2.7870766051937772E-2</v>
      </c>
      <c r="D45" s="16">
        <v>1261</v>
      </c>
      <c r="E45" s="21">
        <f t="shared" si="12"/>
        <v>2.3093546260347226E-2</v>
      </c>
      <c r="F45" s="10">
        <f t="shared" si="13"/>
        <v>-0.17140611717267096</v>
      </c>
    </row>
    <row r="46" spans="1:6" x14ac:dyDescent="0.25">
      <c r="A46" s="9" t="s">
        <v>7</v>
      </c>
      <c r="B46" s="16">
        <v>6293</v>
      </c>
      <c r="C46" s="21">
        <f t="shared" si="11"/>
        <v>2.1108524583565338E-2</v>
      </c>
      <c r="D46" s="16">
        <v>1191</v>
      </c>
      <c r="E46" s="21">
        <f t="shared" si="12"/>
        <v>2.1811588894586478E-2</v>
      </c>
      <c r="F46" s="10">
        <f t="shared" si="13"/>
        <v>3.3307127091607838E-2</v>
      </c>
    </row>
    <row r="47" spans="1:6" x14ac:dyDescent="0.25">
      <c r="A47" s="9" t="s">
        <v>8</v>
      </c>
      <c r="B47" s="16">
        <v>4449</v>
      </c>
      <c r="C47" s="21">
        <f t="shared" si="11"/>
        <v>1.4923220383327855E-2</v>
      </c>
      <c r="D47" s="16">
        <v>836</v>
      </c>
      <c r="E47" s="21">
        <f t="shared" si="12"/>
        <v>1.5310233682514102E-2</v>
      </c>
      <c r="F47" s="10">
        <f t="shared" si="13"/>
        <v>2.5933631565115564E-2</v>
      </c>
    </row>
    <row r="48" spans="1:6" x14ac:dyDescent="0.25">
      <c r="A48" s="9" t="s">
        <v>9</v>
      </c>
      <c r="B48" s="16">
        <v>4357</v>
      </c>
      <c r="C48" s="21">
        <f t="shared" si="11"/>
        <v>1.4614626030604509E-2</v>
      </c>
      <c r="D48" s="16">
        <v>586</v>
      </c>
      <c r="E48" s="21">
        <f t="shared" si="12"/>
        <v>1.0731814519082851E-2</v>
      </c>
      <c r="F48" s="10">
        <f t="shared" si="13"/>
        <v>-0.26567984041402476</v>
      </c>
    </row>
    <row r="49" spans="1:6" x14ac:dyDescent="0.25">
      <c r="A49" s="6" t="s">
        <v>18</v>
      </c>
      <c r="B49" s="15"/>
      <c r="C49" s="21">
        <f t="shared" si="11"/>
        <v>0</v>
      </c>
      <c r="D49" s="15"/>
      <c r="E49" s="21">
        <f t="shared" si="12"/>
        <v>0</v>
      </c>
      <c r="F49" s="10"/>
    </row>
    <row r="50" spans="1:6" x14ac:dyDescent="0.25">
      <c r="A50" s="9" t="s">
        <v>3</v>
      </c>
      <c r="B50" s="16">
        <v>58904</v>
      </c>
      <c r="C50" s="21">
        <f t="shared" si="11"/>
        <v>0.1975808886175644</v>
      </c>
      <c r="D50" s="16">
        <v>9638</v>
      </c>
      <c r="E50" s="21">
        <f t="shared" si="12"/>
        <v>0.17650721558860158</v>
      </c>
      <c r="F50" s="10">
        <f t="shared" si="13"/>
        <v>-0.10665845860098752</v>
      </c>
    </row>
    <row r="51" spans="1:6" x14ac:dyDescent="0.25">
      <c r="A51" s="9" t="s">
        <v>10</v>
      </c>
      <c r="B51" s="16">
        <v>307</v>
      </c>
      <c r="C51" s="21">
        <f t="shared" si="11"/>
        <v>1.0297659378920322E-3</v>
      </c>
      <c r="D51" s="16">
        <v>63</v>
      </c>
      <c r="E51" s="21">
        <f t="shared" si="12"/>
        <v>1.1537616291846752E-3</v>
      </c>
      <c r="F51" s="10">
        <f t="shared" si="13"/>
        <v>0.1204115291931937</v>
      </c>
    </row>
    <row r="52" spans="1:6" x14ac:dyDescent="0.25">
      <c r="A52" s="9" t="s">
        <v>11</v>
      </c>
      <c r="B52" s="16">
        <v>178</v>
      </c>
      <c r="C52" s="21">
        <f t="shared" si="11"/>
        <v>5.9706298679081994E-4</v>
      </c>
      <c r="D52" s="16">
        <v>41</v>
      </c>
      <c r="E52" s="21">
        <f t="shared" si="12"/>
        <v>7.5086074280272504E-4</v>
      </c>
      <c r="F52" s="10">
        <f t="shared" si="13"/>
        <v>0.25759050454384957</v>
      </c>
    </row>
    <row r="53" spans="1:6" x14ac:dyDescent="0.25">
      <c r="A53" s="13" t="s">
        <v>13</v>
      </c>
      <c r="B53" s="16">
        <v>52</v>
      </c>
      <c r="C53" s="21">
        <f t="shared" si="11"/>
        <v>1.7442289501754291E-4</v>
      </c>
      <c r="D53" s="16">
        <v>8</v>
      </c>
      <c r="E53" s="21">
        <f t="shared" si="12"/>
        <v>1.465094132298E-4</v>
      </c>
      <c r="F53" s="10">
        <f t="shared" si="13"/>
        <v>-0.16003335906639699</v>
      </c>
    </row>
    <row r="54" spans="1:6" x14ac:dyDescent="0.25">
      <c r="A54" s="9" t="s">
        <v>12</v>
      </c>
      <c r="B54" s="16">
        <v>88</v>
      </c>
      <c r="C54" s="21">
        <f t="shared" si="11"/>
        <v>2.9517720695276491E-4</v>
      </c>
      <c r="D54" s="16">
        <v>15</v>
      </c>
      <c r="E54" s="21">
        <f t="shared" si="12"/>
        <v>2.7470514980587504E-4</v>
      </c>
      <c r="F54" s="10">
        <f t="shared" si="13"/>
        <v>-6.93551421474283E-2</v>
      </c>
    </row>
    <row r="55" spans="1:6" x14ac:dyDescent="0.25">
      <c r="A55" s="13" t="s">
        <v>29</v>
      </c>
      <c r="B55" s="16">
        <v>42</v>
      </c>
      <c r="C55" s="22">
        <f t="shared" si="11"/>
        <v>1.4088003059109237E-4</v>
      </c>
      <c r="D55" s="16">
        <v>3</v>
      </c>
      <c r="E55" s="22">
        <f t="shared" si="12"/>
        <v>5.4941029961175008E-5</v>
      </c>
      <c r="F55" s="10">
        <f t="shared" si="13"/>
        <v>-0.61001548813797002</v>
      </c>
    </row>
    <row r="56" spans="1:6" x14ac:dyDescent="0.25">
      <c r="A56" s="11" t="s">
        <v>0</v>
      </c>
      <c r="C56" s="17">
        <v>135</v>
      </c>
      <c r="D56" s="17"/>
      <c r="E56" s="17">
        <v>117</v>
      </c>
      <c r="F56" s="10">
        <f t="shared" si="13"/>
        <v>-0.13333333333333333</v>
      </c>
    </row>
    <row r="61" spans="1:6" x14ac:dyDescent="0.25">
      <c r="A61" s="3"/>
      <c r="B61" s="27" t="s">
        <v>26</v>
      </c>
      <c r="C61" s="27" t="s">
        <v>26</v>
      </c>
      <c r="D61" s="28" t="s">
        <v>27</v>
      </c>
      <c r="E61" s="28" t="s">
        <v>27</v>
      </c>
      <c r="F61" s="28"/>
    </row>
    <row r="62" spans="1:6" x14ac:dyDescent="0.25">
      <c r="A62" s="3" t="s">
        <v>22</v>
      </c>
      <c r="B62" s="3" t="s">
        <v>2</v>
      </c>
      <c r="C62" s="3" t="s">
        <v>20</v>
      </c>
      <c r="D62" s="3" t="s">
        <v>2</v>
      </c>
      <c r="E62" s="3" t="s">
        <v>20</v>
      </c>
      <c r="F62" s="3" t="s">
        <v>21</v>
      </c>
    </row>
    <row r="63" spans="1:6" x14ac:dyDescent="0.25">
      <c r="A63" s="23"/>
      <c r="B63" s="23">
        <v>298126</v>
      </c>
      <c r="C63" s="23"/>
      <c r="D63" s="26">
        <v>54604</v>
      </c>
      <c r="E63" s="23"/>
      <c r="F63" s="23"/>
    </row>
    <row r="64" spans="1:6" x14ac:dyDescent="0.25">
      <c r="A64" s="4" t="s">
        <v>28</v>
      </c>
      <c r="B64" s="14">
        <v>6211</v>
      </c>
      <c r="C64" s="21">
        <f>B64/$B$63</f>
        <v>2.0833473095268444E-2</v>
      </c>
      <c r="D64" s="14">
        <v>670</v>
      </c>
      <c r="E64" s="21">
        <f>D64/$D$63</f>
        <v>1.2270163357995752E-2</v>
      </c>
      <c r="F64" s="10">
        <f>(E64-C64)/C64</f>
        <v>-0.41103610992338729</v>
      </c>
    </row>
    <row r="65" spans="1:6" x14ac:dyDescent="0.25">
      <c r="A65" s="6" t="s">
        <v>32</v>
      </c>
      <c r="B65" s="15">
        <v>4650</v>
      </c>
      <c r="C65" s="21">
        <f>B65/$B$63</f>
        <v>1.5597431958299511E-2</v>
      </c>
      <c r="D65" s="15">
        <v>480</v>
      </c>
      <c r="E65" s="21">
        <f>D65/$D$63</f>
        <v>8.7905647937880013E-3</v>
      </c>
      <c r="F65" s="10">
        <f>(E65-C65)/C65</f>
        <v>-0.43640947963164695</v>
      </c>
    </row>
    <row r="66" spans="1:6" x14ac:dyDescent="0.25">
      <c r="A66" s="6" t="s">
        <v>30</v>
      </c>
      <c r="B66" s="15">
        <v>1561</v>
      </c>
      <c r="C66" s="21">
        <f>B66/$B$63</f>
        <v>5.236041136968933E-3</v>
      </c>
      <c r="D66" s="15">
        <v>190</v>
      </c>
      <c r="E66" s="21">
        <f>D66/$D$63</f>
        <v>3.4795985642077504E-3</v>
      </c>
      <c r="F66" s="10">
        <f t="shared" ref="F66:F83" si="14">(E66-C66)/C66</f>
        <v>-0.33545240131133908</v>
      </c>
    </row>
    <row r="67" spans="1:6" x14ac:dyDescent="0.25">
      <c r="A67" s="6" t="s">
        <v>15</v>
      </c>
      <c r="B67" s="15"/>
      <c r="C67" s="21">
        <f>B67/$B$63</f>
        <v>0</v>
      </c>
      <c r="D67" s="15"/>
      <c r="E67" s="21">
        <f>D67/$D$63</f>
        <v>0</v>
      </c>
      <c r="F67" s="10" t="e">
        <f t="shared" si="14"/>
        <v>#DIV/0!</v>
      </c>
    </row>
    <row r="68" spans="1:6" x14ac:dyDescent="0.25">
      <c r="A68" s="9" t="s">
        <v>16</v>
      </c>
      <c r="B68" s="16">
        <v>3014</v>
      </c>
      <c r="C68" s="21">
        <f>B68/$B$63</f>
        <v>1.0109819338132198E-2</v>
      </c>
      <c r="D68" s="16">
        <v>275</v>
      </c>
      <c r="E68" s="21">
        <f>D68/$D$63</f>
        <v>5.0362610797743757E-3</v>
      </c>
      <c r="F68" s="10">
        <f t="shared" si="14"/>
        <v>-0.50184460163609301</v>
      </c>
    </row>
    <row r="69" spans="1:6" x14ac:dyDescent="0.25">
      <c r="A69" s="9" t="s">
        <v>4</v>
      </c>
      <c r="B69" s="16">
        <v>1868</v>
      </c>
      <c r="C69" s="21">
        <f>B69/$B$63</f>
        <v>6.2658070748609646E-3</v>
      </c>
      <c r="D69" s="16">
        <v>207</v>
      </c>
      <c r="E69" s="21">
        <f>D69/$D$63</f>
        <v>3.7909310673210754E-3</v>
      </c>
      <c r="F69" s="10">
        <f t="shared" si="14"/>
        <v>-0.39498120161875644</v>
      </c>
    </row>
    <row r="70" spans="1:6" x14ac:dyDescent="0.25">
      <c r="A70" s="9" t="s">
        <v>5</v>
      </c>
      <c r="B70" s="16">
        <v>376</v>
      </c>
      <c r="C70" s="21">
        <f>B70/$B$63</f>
        <v>1.261211702434541E-3</v>
      </c>
      <c r="D70" s="16">
        <v>58</v>
      </c>
      <c r="E70" s="21">
        <f>D70/$D$63</f>
        <v>1.06219324591605E-3</v>
      </c>
      <c r="F70" s="10">
        <f t="shared" si="14"/>
        <v>-0.15779940523412675</v>
      </c>
    </row>
    <row r="71" spans="1:6" x14ac:dyDescent="0.25">
      <c r="A71" s="6" t="s">
        <v>17</v>
      </c>
      <c r="B71" s="15"/>
      <c r="C71" s="21">
        <f>B71/$B$63</f>
        <v>0</v>
      </c>
      <c r="D71" s="15"/>
      <c r="E71" s="21">
        <f>D71/$D$63</f>
        <v>0</v>
      </c>
      <c r="F71" s="10" t="e">
        <f t="shared" si="14"/>
        <v>#DIV/0!</v>
      </c>
    </row>
    <row r="72" spans="1:6" x14ac:dyDescent="0.25">
      <c r="A72" s="9" t="s">
        <v>6</v>
      </c>
      <c r="B72" s="16">
        <v>1602</v>
      </c>
      <c r="C72" s="21">
        <f>B72/$B$63</f>
        <v>5.3735668811173802E-3</v>
      </c>
      <c r="D72" s="16">
        <v>203</v>
      </c>
      <c r="E72" s="21">
        <f>D72/$D$63</f>
        <v>3.7176763607061755E-3</v>
      </c>
      <c r="F72" s="10">
        <f t="shared" si="14"/>
        <v>-0.30815481728346489</v>
      </c>
    </row>
    <row r="73" spans="1:6" x14ac:dyDescent="0.25">
      <c r="A73" s="9" t="s">
        <v>7</v>
      </c>
      <c r="B73" s="16">
        <v>1181</v>
      </c>
      <c r="C73" s="21">
        <f>B73/$B$63</f>
        <v>3.9614122887638116E-3</v>
      </c>
      <c r="D73" s="16">
        <v>158</v>
      </c>
      <c r="E73" s="21">
        <f>D73/$D$63</f>
        <v>2.8935609112885501E-3</v>
      </c>
      <c r="F73" s="10">
        <f t="shared" si="14"/>
        <v>-0.26956330208398793</v>
      </c>
    </row>
    <row r="74" spans="1:6" x14ac:dyDescent="0.25">
      <c r="A74" s="9" t="s">
        <v>8</v>
      </c>
      <c r="B74" s="16">
        <v>1744</v>
      </c>
      <c r="C74" s="21">
        <f>B74/$B$63</f>
        <v>5.8498755559729778E-3</v>
      </c>
      <c r="D74" s="16">
        <v>127</v>
      </c>
      <c r="E74" s="21">
        <f>D74/$D$63</f>
        <v>2.3258369350230754E-3</v>
      </c>
      <c r="F74" s="10">
        <f t="shared" si="14"/>
        <v>-0.60241257907643952</v>
      </c>
    </row>
    <row r="75" spans="1:6" x14ac:dyDescent="0.25">
      <c r="A75" s="9" t="s">
        <v>9</v>
      </c>
      <c r="B75" s="16">
        <v>1398</v>
      </c>
      <c r="C75" s="21">
        <f>B75/$B$63</f>
        <v>4.6892924468177888E-3</v>
      </c>
      <c r="D75" s="16">
        <v>152</v>
      </c>
      <c r="E75" s="21">
        <f>D75/$D$63</f>
        <v>2.7836788513662001E-3</v>
      </c>
      <c r="F75" s="10">
        <f t="shared" si="14"/>
        <v>-0.40637550697968544</v>
      </c>
    </row>
    <row r="76" spans="1:6" x14ac:dyDescent="0.25">
      <c r="A76" s="6" t="s">
        <v>18</v>
      </c>
      <c r="B76" s="15"/>
      <c r="C76" s="21">
        <f>B76/$B$63</f>
        <v>0</v>
      </c>
      <c r="D76" s="15"/>
      <c r="E76" s="21">
        <f>D76/$D$63</f>
        <v>0</v>
      </c>
      <c r="F76" s="10" t="e">
        <f t="shared" si="14"/>
        <v>#DIV/0!</v>
      </c>
    </row>
    <row r="77" spans="1:6" x14ac:dyDescent="0.25">
      <c r="A77" s="9" t="s">
        <v>3</v>
      </c>
      <c r="B77" s="16">
        <v>185602</v>
      </c>
      <c r="C77" s="21">
        <f>B77/$B$63</f>
        <v>0.6225622723278077</v>
      </c>
      <c r="D77" s="16">
        <v>1496</v>
      </c>
      <c r="E77" s="21">
        <f>D77/$D$63</f>
        <v>2.7397260273972601E-2</v>
      </c>
      <c r="F77" s="10">
        <f t="shared" si="14"/>
        <v>-0.95599273921381045</v>
      </c>
    </row>
    <row r="78" spans="1:6" x14ac:dyDescent="0.25">
      <c r="A78" s="9" t="s">
        <v>10</v>
      </c>
      <c r="B78" s="16">
        <v>108</v>
      </c>
      <c r="C78" s="21">
        <f>B78/$B$63</f>
        <v>3.6226293580566605E-4</v>
      </c>
      <c r="D78" s="16">
        <v>6</v>
      </c>
      <c r="E78" s="21">
        <f>D78/$D$63</f>
        <v>1.0988205992235002E-4</v>
      </c>
      <c r="F78" s="10">
        <f t="shared" si="14"/>
        <v>-0.69667871299619888</v>
      </c>
    </row>
    <row r="79" spans="1:6" x14ac:dyDescent="0.25">
      <c r="A79" s="9" t="s">
        <v>11</v>
      </c>
      <c r="B79" s="16">
        <v>54</v>
      </c>
      <c r="C79" s="21">
        <f>B79/$B$63</f>
        <v>1.8113146790283303E-4</v>
      </c>
      <c r="D79" s="16">
        <v>4</v>
      </c>
      <c r="E79" s="21">
        <f>D79/$D$63</f>
        <v>7.3254706614900002E-5</v>
      </c>
      <c r="F79" s="10">
        <f t="shared" si="14"/>
        <v>-0.59557161732826525</v>
      </c>
    </row>
    <row r="80" spans="1:6" x14ac:dyDescent="0.25">
      <c r="A80" s="9" t="s">
        <v>12</v>
      </c>
      <c r="B80" s="16">
        <v>48</v>
      </c>
      <c r="C80" s="21">
        <f>B80/$B$63</f>
        <v>1.6100574924696268E-4</v>
      </c>
      <c r="D80" s="16">
        <v>0</v>
      </c>
      <c r="E80" s="21">
        <f>D80/$D$63</f>
        <v>0</v>
      </c>
      <c r="F80" s="10">
        <f t="shared" si="14"/>
        <v>-1</v>
      </c>
    </row>
    <row r="81" spans="1:6" x14ac:dyDescent="0.25">
      <c r="A81" s="13" t="s">
        <v>13</v>
      </c>
      <c r="B81" s="16">
        <v>25</v>
      </c>
      <c r="C81" s="21">
        <f>B81/$B$63</f>
        <v>8.3857161066126399E-5</v>
      </c>
      <c r="D81" s="16">
        <v>0</v>
      </c>
      <c r="E81" s="21">
        <f>D81/$D$63</f>
        <v>0</v>
      </c>
      <c r="F81" s="10">
        <f t="shared" si="14"/>
        <v>-1</v>
      </c>
    </row>
    <row r="82" spans="1:6" x14ac:dyDescent="0.25">
      <c r="A82" s="13" t="s">
        <v>29</v>
      </c>
      <c r="B82" s="16">
        <v>42</v>
      </c>
      <c r="C82" s="21">
        <f>B82/$B$63</f>
        <v>1.4088003059109237E-4</v>
      </c>
      <c r="D82" s="16">
        <v>2</v>
      </c>
      <c r="E82" s="22">
        <f>D82/$D$63</f>
        <v>3.6627353307450001E-5</v>
      </c>
      <c r="F82" s="10">
        <f t="shared" si="14"/>
        <v>-0.74001032542531342</v>
      </c>
    </row>
    <row r="83" spans="1:6" x14ac:dyDescent="0.25">
      <c r="A83" s="11" t="s">
        <v>0</v>
      </c>
      <c r="C83" s="17">
        <v>119</v>
      </c>
      <c r="D83" s="17"/>
      <c r="E83" s="17">
        <v>150</v>
      </c>
      <c r="F83" s="10">
        <f t="shared" si="14"/>
        <v>0.26050420168067229</v>
      </c>
    </row>
  </sheetData>
  <mergeCells count="3">
    <mergeCell ref="B1:F1"/>
    <mergeCell ref="I1:J1"/>
    <mergeCell ref="K1:L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6CBC-4123-4BE0-B17B-A4EC42A0865A}">
  <dimension ref="A1:R22"/>
  <sheetViews>
    <sheetView workbookViewId="0">
      <selection activeCell="E26" sqref="E26"/>
    </sheetView>
  </sheetViews>
  <sheetFormatPr defaultRowHeight="15" x14ac:dyDescent="0.25"/>
  <cols>
    <col min="1" max="1" width="29.85546875" bestFit="1" customWidth="1"/>
    <col min="2" max="2" width="9" bestFit="1" customWidth="1"/>
    <col min="3" max="3" width="8.140625" bestFit="1" customWidth="1"/>
    <col min="4" max="4" width="9" bestFit="1" customWidth="1"/>
    <col min="5" max="5" width="8.140625" bestFit="1" customWidth="1"/>
    <col min="6" max="6" width="6.85546875" bestFit="1" customWidth="1"/>
    <col min="8" max="8" width="29.85546875" bestFit="1" customWidth="1"/>
    <col min="9" max="9" width="9" bestFit="1" customWidth="1"/>
    <col min="10" max="10" width="11.7109375" bestFit="1" customWidth="1"/>
    <col min="11" max="11" width="8" bestFit="1" customWidth="1"/>
    <col min="12" max="12" width="11.7109375" bestFit="1" customWidth="1"/>
    <col min="13" max="13" width="9" bestFit="1" customWidth="1"/>
    <col min="14" max="14" width="8.140625" bestFit="1" customWidth="1"/>
    <col min="15" max="15" width="8.140625" customWidth="1"/>
    <col min="16" max="16" width="9" bestFit="1" customWidth="1"/>
    <col min="17" max="17" width="8.140625" bestFit="1" customWidth="1"/>
    <col min="18" max="18" width="7.7109375" bestFit="1" customWidth="1"/>
  </cols>
  <sheetData>
    <row r="1" spans="1:18" x14ac:dyDescent="0.25">
      <c r="A1" s="3" t="s">
        <v>19</v>
      </c>
      <c r="B1" s="29"/>
      <c r="C1" s="30"/>
      <c r="D1" s="30"/>
      <c r="E1" s="30"/>
      <c r="F1" s="30"/>
      <c r="H1" s="18" t="s">
        <v>23</v>
      </c>
      <c r="I1" s="31" t="s">
        <v>1</v>
      </c>
      <c r="J1" s="31"/>
      <c r="K1" s="31" t="s">
        <v>2</v>
      </c>
      <c r="L1" s="31"/>
      <c r="M1" s="19" t="s">
        <v>1</v>
      </c>
      <c r="N1" s="19" t="s">
        <v>20</v>
      </c>
      <c r="O1" s="19"/>
      <c r="P1" s="19" t="s">
        <v>2</v>
      </c>
      <c r="Q1" s="19" t="s">
        <v>20</v>
      </c>
      <c r="R1" s="19"/>
    </row>
    <row r="2" spans="1:18" x14ac:dyDescent="0.25">
      <c r="A2" s="3" t="s">
        <v>22</v>
      </c>
      <c r="B2" s="3" t="s">
        <v>1</v>
      </c>
      <c r="C2" s="3" t="s">
        <v>20</v>
      </c>
      <c r="D2" s="3" t="s">
        <v>2</v>
      </c>
      <c r="E2" s="3" t="s">
        <v>20</v>
      </c>
      <c r="F2" s="3" t="s">
        <v>21</v>
      </c>
      <c r="H2" s="18" t="s">
        <v>22</v>
      </c>
      <c r="I2" s="19" t="s">
        <v>24</v>
      </c>
      <c r="J2" s="20" t="s">
        <v>25</v>
      </c>
      <c r="K2" s="19" t="s">
        <v>24</v>
      </c>
      <c r="L2" s="20" t="s">
        <v>25</v>
      </c>
      <c r="M2" s="19"/>
      <c r="N2" s="19"/>
      <c r="O2" s="19"/>
      <c r="P2" s="19"/>
      <c r="Q2" s="19"/>
      <c r="R2" s="19"/>
    </row>
    <row r="3" spans="1:18" x14ac:dyDescent="0.25">
      <c r="A3" s="23"/>
      <c r="B3" s="23">
        <v>298126</v>
      </c>
      <c r="C3" s="23"/>
      <c r="D3" s="23">
        <v>298126</v>
      </c>
      <c r="E3" s="23"/>
      <c r="F3" s="23"/>
      <c r="H3" s="24"/>
      <c r="I3" s="25">
        <v>52357</v>
      </c>
      <c r="J3" s="26">
        <v>52207</v>
      </c>
      <c r="K3" s="25">
        <v>52357</v>
      </c>
      <c r="L3" s="26">
        <v>52207</v>
      </c>
      <c r="M3" s="14">
        <f>I3+J3</f>
        <v>104564</v>
      </c>
      <c r="N3" s="25"/>
      <c r="P3" s="14">
        <f>K3+L3</f>
        <v>104564</v>
      </c>
      <c r="Q3" s="25"/>
      <c r="R3" s="25"/>
    </row>
    <row r="4" spans="1:18" x14ac:dyDescent="0.25">
      <c r="A4" s="4" t="s">
        <v>14</v>
      </c>
      <c r="B4" s="14">
        <v>23979</v>
      </c>
      <c r="C4" s="21">
        <f>B4/$B$3</f>
        <v>8.0432434608185804E-2</v>
      </c>
      <c r="D4" s="14">
        <v>6211</v>
      </c>
      <c r="E4" s="21">
        <f>D4/$D$3</f>
        <v>2.0833473095268444E-2</v>
      </c>
      <c r="F4" s="5"/>
      <c r="H4" s="4" t="s">
        <v>14</v>
      </c>
      <c r="I4" s="14">
        <v>3651</v>
      </c>
      <c r="J4" s="14">
        <v>3799</v>
      </c>
      <c r="K4" s="14">
        <v>1031</v>
      </c>
      <c r="L4" s="14">
        <v>632</v>
      </c>
      <c r="M4" s="14">
        <f t="shared" ref="M4:M14" si="0">I4+J4</f>
        <v>7450</v>
      </c>
      <c r="N4" s="2">
        <f>M4/$M$3</f>
        <v>7.1248230748632416E-2</v>
      </c>
      <c r="O4" s="2">
        <f>(N4-C4)/C4</f>
        <v>-0.11418532715431058</v>
      </c>
      <c r="P4" s="14">
        <f t="shared" ref="P4:P14" si="1">K4+L4</f>
        <v>1663</v>
      </c>
      <c r="Q4" s="2">
        <f>P4/$P$3</f>
        <v>1.5904135266439693E-2</v>
      </c>
      <c r="R4" s="2">
        <f>(Q4-E4)/E4</f>
        <v>-0.23660662849096767</v>
      </c>
    </row>
    <row r="5" spans="1:18" x14ac:dyDescent="0.25">
      <c r="A5" s="6" t="s">
        <v>15</v>
      </c>
      <c r="B5" s="15"/>
      <c r="C5" s="21">
        <f t="shared" ref="C5:C19" si="2">B5/$B$3</f>
        <v>0</v>
      </c>
      <c r="D5" s="15"/>
      <c r="E5" s="21">
        <f t="shared" ref="E5:E19" si="3">D5/$D$3</f>
        <v>0</v>
      </c>
      <c r="F5" s="8"/>
      <c r="H5" s="6" t="s">
        <v>15</v>
      </c>
      <c r="I5" s="15"/>
      <c r="J5" s="15"/>
      <c r="K5" s="15"/>
      <c r="L5" s="15"/>
      <c r="M5" s="14">
        <f t="shared" si="0"/>
        <v>0</v>
      </c>
      <c r="N5" s="2">
        <f t="shared" ref="N5:N19" si="4">M5/$M$3</f>
        <v>0</v>
      </c>
      <c r="O5" s="7"/>
      <c r="P5" s="14">
        <f t="shared" si="1"/>
        <v>0</v>
      </c>
      <c r="Q5" s="2">
        <f t="shared" ref="Q5:Q19" si="5">P5/$P$3</f>
        <v>0</v>
      </c>
      <c r="R5" s="2" t="e">
        <f t="shared" ref="R5:R20" si="6">(Q5-E5)/E5</f>
        <v>#DIV/0!</v>
      </c>
    </row>
    <row r="6" spans="1:18" x14ac:dyDescent="0.25">
      <c r="A6" s="9" t="s">
        <v>16</v>
      </c>
      <c r="B6" s="16">
        <v>8802</v>
      </c>
      <c r="C6" s="21">
        <f t="shared" si="2"/>
        <v>2.9524429268161782E-2</v>
      </c>
      <c r="D6" s="16">
        <v>3014</v>
      </c>
      <c r="E6" s="21">
        <f t="shared" si="3"/>
        <v>1.0109819338132198E-2</v>
      </c>
      <c r="F6" s="10">
        <f>(E6-C6)/C6</f>
        <v>-0.65757782322199498</v>
      </c>
      <c r="H6" s="9" t="s">
        <v>16</v>
      </c>
      <c r="I6" s="16">
        <v>1590</v>
      </c>
      <c r="J6" s="16">
        <v>1690</v>
      </c>
      <c r="K6" s="16">
        <v>540</v>
      </c>
      <c r="L6" s="16">
        <v>257</v>
      </c>
      <c r="M6" s="14">
        <f t="shared" si="0"/>
        <v>3280</v>
      </c>
      <c r="N6" s="2">
        <f t="shared" si="4"/>
        <v>3.1368348571209979E-2</v>
      </c>
      <c r="O6" s="2">
        <f>(N6-C6)/C6</f>
        <v>6.2454020238644263E-2</v>
      </c>
      <c r="P6" s="14">
        <f t="shared" si="1"/>
        <v>797</v>
      </c>
      <c r="Q6" s="2">
        <f t="shared" si="5"/>
        <v>7.6221261619677898E-3</v>
      </c>
      <c r="R6" s="2">
        <f t="shared" si="6"/>
        <v>-0.24606702582521253</v>
      </c>
    </row>
    <row r="7" spans="1:18" x14ac:dyDescent="0.25">
      <c r="A7" s="9" t="s">
        <v>4</v>
      </c>
      <c r="B7" s="16">
        <v>6534</v>
      </c>
      <c r="C7" s="21">
        <f t="shared" si="2"/>
        <v>2.1916907616242796E-2</v>
      </c>
      <c r="D7" s="16">
        <v>1868</v>
      </c>
      <c r="E7" s="21">
        <f t="shared" si="3"/>
        <v>6.2658070748609646E-3</v>
      </c>
      <c r="F7" s="10">
        <f t="shared" ref="F7:F20" si="7">(E7-C7)/C7</f>
        <v>-0.71411080501989588</v>
      </c>
      <c r="H7" s="9" t="s">
        <v>4</v>
      </c>
      <c r="I7" s="16">
        <v>838</v>
      </c>
      <c r="J7" s="16">
        <v>879</v>
      </c>
      <c r="K7" s="16">
        <v>268</v>
      </c>
      <c r="L7" s="16">
        <v>198</v>
      </c>
      <c r="M7" s="14">
        <f t="shared" si="0"/>
        <v>1717</v>
      </c>
      <c r="N7" s="2">
        <f t="shared" si="4"/>
        <v>1.6420565395355954E-2</v>
      </c>
      <c r="O7" s="2">
        <f t="shared" ref="O7:O20" si="8">(N7-C7)/C7</f>
        <v>-0.25078091841813754</v>
      </c>
      <c r="P7" s="14">
        <f t="shared" si="1"/>
        <v>466</v>
      </c>
      <c r="Q7" s="2">
        <f t="shared" si="5"/>
        <v>4.4566007421292225E-3</v>
      </c>
      <c r="R7" s="2">
        <f t="shared" si="6"/>
        <v>-0.28874274472804251</v>
      </c>
    </row>
    <row r="8" spans="1:18" x14ac:dyDescent="0.25">
      <c r="A8" s="9" t="s">
        <v>5</v>
      </c>
      <c r="B8" s="16">
        <v>1669</v>
      </c>
      <c r="C8" s="21">
        <f t="shared" si="2"/>
        <v>5.598304072774599E-3</v>
      </c>
      <c r="D8" s="16">
        <v>376</v>
      </c>
      <c r="E8" s="21">
        <f t="shared" si="3"/>
        <v>1.261211702434541E-3</v>
      </c>
      <c r="F8" s="10">
        <f t="shared" si="7"/>
        <v>-0.77471539844218096</v>
      </c>
      <c r="H8" s="9" t="s">
        <v>5</v>
      </c>
      <c r="I8" s="16">
        <v>206</v>
      </c>
      <c r="J8" s="16">
        <v>223</v>
      </c>
      <c r="K8" s="16">
        <v>58</v>
      </c>
      <c r="L8" s="16">
        <v>52</v>
      </c>
      <c r="M8" s="14">
        <f t="shared" si="0"/>
        <v>429</v>
      </c>
      <c r="N8" s="2">
        <f t="shared" si="4"/>
        <v>4.1027504686125243E-3</v>
      </c>
      <c r="O8" s="2">
        <f t="shared" si="8"/>
        <v>-0.26714404661139762</v>
      </c>
      <c r="P8" s="14">
        <f t="shared" si="1"/>
        <v>110</v>
      </c>
      <c r="Q8" s="2">
        <f t="shared" si="5"/>
        <v>1.051987299644237E-3</v>
      </c>
      <c r="R8" s="2">
        <f t="shared" si="6"/>
        <v>-0.16589158060176107</v>
      </c>
    </row>
    <row r="9" spans="1:18" x14ac:dyDescent="0.25">
      <c r="A9" s="6" t="s">
        <v>17</v>
      </c>
      <c r="B9" s="15"/>
      <c r="C9" s="21">
        <f t="shared" si="2"/>
        <v>0</v>
      </c>
      <c r="D9" s="15"/>
      <c r="E9" s="21">
        <f t="shared" si="3"/>
        <v>0</v>
      </c>
      <c r="F9" s="12"/>
      <c r="H9" s="6" t="s">
        <v>17</v>
      </c>
      <c r="I9" s="15"/>
      <c r="J9" s="15"/>
      <c r="K9" s="15"/>
      <c r="L9" s="15"/>
      <c r="M9" s="14">
        <f t="shared" si="0"/>
        <v>0</v>
      </c>
      <c r="N9" s="2">
        <f t="shared" si="4"/>
        <v>0</v>
      </c>
      <c r="O9" s="2">
        <v>0</v>
      </c>
      <c r="P9" s="14">
        <f t="shared" si="1"/>
        <v>0</v>
      </c>
      <c r="Q9" s="2">
        <f t="shared" si="5"/>
        <v>0</v>
      </c>
      <c r="R9" s="2" t="e">
        <f t="shared" si="6"/>
        <v>#DIV/0!</v>
      </c>
    </row>
    <row r="10" spans="1:18" x14ac:dyDescent="0.25">
      <c r="A10" s="9" t="s">
        <v>6</v>
      </c>
      <c r="B10" s="16">
        <v>8309</v>
      </c>
      <c r="C10" s="21">
        <f t="shared" si="2"/>
        <v>2.7870766051937772E-2</v>
      </c>
      <c r="D10" s="16">
        <v>1602</v>
      </c>
      <c r="E10" s="21">
        <f t="shared" si="3"/>
        <v>5.3735668811173802E-3</v>
      </c>
      <c r="F10" s="10">
        <f t="shared" si="7"/>
        <v>-0.80719701528463117</v>
      </c>
      <c r="H10" s="9" t="s">
        <v>6</v>
      </c>
      <c r="I10" s="16">
        <v>1190</v>
      </c>
      <c r="J10" s="16">
        <v>1197</v>
      </c>
      <c r="K10" s="16">
        <v>258</v>
      </c>
      <c r="L10" s="16">
        <v>189</v>
      </c>
      <c r="M10" s="14">
        <f t="shared" si="0"/>
        <v>2387</v>
      </c>
      <c r="N10" s="2">
        <f t="shared" si="4"/>
        <v>2.2828124402279944E-2</v>
      </c>
      <c r="O10" s="2">
        <f t="shared" si="8"/>
        <v>-0.18092942405173784</v>
      </c>
      <c r="P10" s="14">
        <f t="shared" si="1"/>
        <v>447</v>
      </c>
      <c r="Q10" s="2">
        <f t="shared" si="5"/>
        <v>4.2748938449179447E-3</v>
      </c>
      <c r="R10" s="2">
        <f t="shared" si="6"/>
        <v>-0.20445879999375335</v>
      </c>
    </row>
    <row r="11" spans="1:18" x14ac:dyDescent="0.25">
      <c r="A11" s="9" t="s">
        <v>7</v>
      </c>
      <c r="B11" s="16">
        <v>6293</v>
      </c>
      <c r="C11" s="21">
        <f t="shared" si="2"/>
        <v>2.1108524583565338E-2</v>
      </c>
      <c r="D11" s="16">
        <v>1181</v>
      </c>
      <c r="E11" s="21">
        <f t="shared" si="3"/>
        <v>3.9614122887638116E-3</v>
      </c>
      <c r="F11" s="10">
        <f t="shared" si="7"/>
        <v>-0.81233116160813601</v>
      </c>
      <c r="H11" s="9" t="s">
        <v>7</v>
      </c>
      <c r="I11" s="16">
        <v>1092</v>
      </c>
      <c r="J11" s="16">
        <v>1132</v>
      </c>
      <c r="K11" s="16">
        <v>186</v>
      </c>
      <c r="L11" s="16">
        <v>147</v>
      </c>
      <c r="M11" s="14">
        <f t="shared" si="0"/>
        <v>2224</v>
      </c>
      <c r="N11" s="2">
        <f t="shared" si="4"/>
        <v>2.1269270494625302E-2</v>
      </c>
      <c r="O11" s="2">
        <f t="shared" si="8"/>
        <v>7.6152130113877007E-3</v>
      </c>
      <c r="P11" s="14">
        <f t="shared" si="1"/>
        <v>333</v>
      </c>
      <c r="Q11" s="2">
        <f t="shared" si="5"/>
        <v>3.184652461650281E-3</v>
      </c>
      <c r="R11" s="2">
        <f t="shared" si="6"/>
        <v>-0.19608154125152277</v>
      </c>
    </row>
    <row r="12" spans="1:18" x14ac:dyDescent="0.25">
      <c r="A12" s="9" t="s">
        <v>8</v>
      </c>
      <c r="B12" s="16">
        <v>4449</v>
      </c>
      <c r="C12" s="21">
        <f t="shared" si="2"/>
        <v>1.4923220383327855E-2</v>
      </c>
      <c r="D12" s="16">
        <v>1744</v>
      </c>
      <c r="E12" s="21">
        <f t="shared" si="3"/>
        <v>5.8498755559729778E-3</v>
      </c>
      <c r="F12" s="10">
        <f t="shared" si="7"/>
        <v>-0.60800179815688915</v>
      </c>
      <c r="H12" s="9" t="s">
        <v>8</v>
      </c>
      <c r="I12" s="16">
        <v>666</v>
      </c>
      <c r="J12" s="16">
        <v>803</v>
      </c>
      <c r="K12" s="16">
        <v>343</v>
      </c>
      <c r="L12" s="16">
        <v>120</v>
      </c>
      <c r="M12" s="14">
        <f t="shared" si="0"/>
        <v>1469</v>
      </c>
      <c r="N12" s="2">
        <f t="shared" si="4"/>
        <v>1.4048812210703492E-2</v>
      </c>
      <c r="O12" s="2">
        <f t="shared" si="8"/>
        <v>-5.8593798802384987E-2</v>
      </c>
      <c r="P12" s="14">
        <f t="shared" si="1"/>
        <v>463</v>
      </c>
      <c r="Q12" s="2">
        <f t="shared" si="5"/>
        <v>4.4279101794116524E-3</v>
      </c>
      <c r="R12" s="2">
        <f t="shared" si="6"/>
        <v>-0.24307617537426704</v>
      </c>
    </row>
    <row r="13" spans="1:18" x14ac:dyDescent="0.25">
      <c r="A13" s="9" t="s">
        <v>9</v>
      </c>
      <c r="B13" s="16">
        <v>4357</v>
      </c>
      <c r="C13" s="21">
        <f t="shared" si="2"/>
        <v>1.4614626030604509E-2</v>
      </c>
      <c r="D13" s="16">
        <v>1398</v>
      </c>
      <c r="E13" s="21">
        <f t="shared" si="3"/>
        <v>4.6892924468177888E-3</v>
      </c>
      <c r="F13" s="10">
        <f t="shared" si="7"/>
        <v>-0.67913702088593064</v>
      </c>
      <c r="H13" s="9" t="s">
        <v>9</v>
      </c>
      <c r="I13" s="16">
        <v>585</v>
      </c>
      <c r="J13" s="16">
        <v>559</v>
      </c>
      <c r="K13" s="16">
        <v>212</v>
      </c>
      <c r="L13" s="16">
        <v>147</v>
      </c>
      <c r="M13" s="14">
        <f t="shared" si="0"/>
        <v>1144</v>
      </c>
      <c r="N13" s="2">
        <f t="shared" si="4"/>
        <v>1.0940667916300065E-2</v>
      </c>
      <c r="O13" s="2">
        <f t="shared" si="8"/>
        <v>-0.25138912939755031</v>
      </c>
      <c r="P13" s="14">
        <f t="shared" si="1"/>
        <v>359</v>
      </c>
      <c r="Q13" s="2">
        <f t="shared" si="5"/>
        <v>3.4333040052025553E-3</v>
      </c>
      <c r="R13" s="2">
        <f t="shared" si="6"/>
        <v>-0.26784178121958735</v>
      </c>
    </row>
    <row r="14" spans="1:18" x14ac:dyDescent="0.25">
      <c r="A14" s="6" t="s">
        <v>18</v>
      </c>
      <c r="B14" s="15"/>
      <c r="C14" s="21">
        <f t="shared" si="2"/>
        <v>0</v>
      </c>
      <c r="D14" s="15"/>
      <c r="E14" s="21">
        <f t="shared" si="3"/>
        <v>0</v>
      </c>
      <c r="F14" s="12"/>
      <c r="H14" s="6" t="s">
        <v>18</v>
      </c>
      <c r="I14" s="15"/>
      <c r="J14" s="15"/>
      <c r="K14" s="15"/>
      <c r="L14" s="15"/>
      <c r="M14" s="14">
        <f t="shared" si="0"/>
        <v>0</v>
      </c>
      <c r="N14" s="2">
        <f t="shared" si="4"/>
        <v>0</v>
      </c>
      <c r="O14" s="2">
        <v>0</v>
      </c>
      <c r="P14" s="14">
        <f t="shared" si="1"/>
        <v>0</v>
      </c>
      <c r="Q14" s="2">
        <f t="shared" si="5"/>
        <v>0</v>
      </c>
      <c r="R14" s="2" t="e">
        <f t="shared" si="6"/>
        <v>#DIV/0!</v>
      </c>
    </row>
    <row r="15" spans="1:18" x14ac:dyDescent="0.25">
      <c r="A15" s="9" t="s">
        <v>3</v>
      </c>
      <c r="B15" s="16">
        <v>853271</v>
      </c>
      <c r="C15" s="21">
        <f t="shared" si="2"/>
        <v>2.8621153472021899</v>
      </c>
      <c r="D15" s="16">
        <v>185602</v>
      </c>
      <c r="E15" s="21">
        <f t="shared" si="3"/>
        <v>0.6225622723278077</v>
      </c>
      <c r="F15" s="10">
        <f t="shared" si="7"/>
        <v>-0.78248176722284013</v>
      </c>
      <c r="H15" s="9" t="s">
        <v>3</v>
      </c>
      <c r="I15" s="16">
        <v>277883</v>
      </c>
      <c r="J15" s="16">
        <v>283561</v>
      </c>
      <c r="K15" s="16">
        <v>59019</v>
      </c>
      <c r="L15" s="16">
        <v>47271</v>
      </c>
      <c r="M15" s="14">
        <f>AVERAGE(I15,J15)</f>
        <v>280722</v>
      </c>
      <c r="N15" s="2">
        <f t="shared" si="4"/>
        <v>2.6846907157339044</v>
      </c>
      <c r="O15" s="2">
        <f t="shared" si="8"/>
        <v>-6.1990734105710925E-2</v>
      </c>
      <c r="P15" s="14">
        <f>AVERAGE(K15,L15)</f>
        <v>53145</v>
      </c>
      <c r="Q15" s="2">
        <f t="shared" si="5"/>
        <v>0.50825331854175437</v>
      </c>
      <c r="R15" s="2">
        <f t="shared" si="6"/>
        <v>-0.1836104737902659</v>
      </c>
    </row>
    <row r="16" spans="1:18" x14ac:dyDescent="0.25">
      <c r="A16" s="9" t="s">
        <v>10</v>
      </c>
      <c r="B16" s="16">
        <v>507</v>
      </c>
      <c r="C16" s="21">
        <f t="shared" si="2"/>
        <v>1.7006232264210434E-3</v>
      </c>
      <c r="D16" s="16">
        <v>108</v>
      </c>
      <c r="E16" s="21">
        <f t="shared" si="3"/>
        <v>3.6226293580566605E-4</v>
      </c>
      <c r="F16" s="10">
        <f t="shared" si="7"/>
        <v>-0.78698224852071008</v>
      </c>
      <c r="H16" s="9" t="s">
        <v>10</v>
      </c>
      <c r="I16" s="16">
        <v>96</v>
      </c>
      <c r="J16" s="16">
        <v>100</v>
      </c>
      <c r="K16" s="16">
        <v>16</v>
      </c>
      <c r="L16" s="16">
        <v>10</v>
      </c>
      <c r="M16" s="14">
        <f t="shared" ref="M16:M19" si="9">AVERAGE(I16,J16)</f>
        <v>98</v>
      </c>
      <c r="N16" s="2">
        <f t="shared" si="4"/>
        <v>9.3722504877395663E-4</v>
      </c>
      <c r="O16" s="2">
        <f t="shared" si="8"/>
        <v>-0.44889318561975422</v>
      </c>
      <c r="P16" s="14">
        <f t="shared" ref="P16:P19" si="10">AVERAGE(K16,L16)</f>
        <v>13</v>
      </c>
      <c r="Q16" s="2">
        <f t="shared" si="5"/>
        <v>1.2432577177613711E-4</v>
      </c>
      <c r="R16" s="2">
        <f t="shared" si="6"/>
        <v>-0.65680791632840141</v>
      </c>
    </row>
    <row r="17" spans="1:18" x14ac:dyDescent="0.25">
      <c r="A17" s="9" t="s">
        <v>11</v>
      </c>
      <c r="B17" s="16">
        <v>298</v>
      </c>
      <c r="C17" s="21">
        <f t="shared" si="2"/>
        <v>9.9957735990822668E-4</v>
      </c>
      <c r="D17" s="16">
        <v>54</v>
      </c>
      <c r="E17" s="21">
        <f t="shared" si="3"/>
        <v>1.8113146790283303E-4</v>
      </c>
      <c r="F17" s="10">
        <f t="shared" si="7"/>
        <v>-0.81879194630872487</v>
      </c>
      <c r="H17" s="9" t="s">
        <v>11</v>
      </c>
      <c r="I17" s="16">
        <v>72</v>
      </c>
      <c r="J17" s="16">
        <v>61</v>
      </c>
      <c r="K17" s="16">
        <v>8</v>
      </c>
      <c r="L17" s="16">
        <v>6</v>
      </c>
      <c r="M17" s="14">
        <f t="shared" si="9"/>
        <v>66.5</v>
      </c>
      <c r="N17" s="2">
        <f t="shared" si="4"/>
        <v>6.3597414023947051E-4</v>
      </c>
      <c r="O17" s="2">
        <f t="shared" si="8"/>
        <v>-0.36375695794284429</v>
      </c>
      <c r="P17" s="14">
        <f t="shared" si="10"/>
        <v>7</v>
      </c>
      <c r="Q17" s="2">
        <f t="shared" si="5"/>
        <v>6.6944646340996906E-5</v>
      </c>
      <c r="R17" s="2">
        <f t="shared" si="6"/>
        <v>-0.63040852527673996</v>
      </c>
    </row>
    <row r="18" spans="1:18" x14ac:dyDescent="0.25">
      <c r="A18" s="9" t="s">
        <v>12</v>
      </c>
      <c r="B18" s="16">
        <v>214</v>
      </c>
      <c r="C18" s="21">
        <f t="shared" si="2"/>
        <v>7.1781729872604199E-4</v>
      </c>
      <c r="D18" s="16">
        <v>48</v>
      </c>
      <c r="E18" s="21">
        <f t="shared" si="3"/>
        <v>1.6100574924696268E-4</v>
      </c>
      <c r="F18" s="10">
        <f t="shared" si="7"/>
        <v>-0.77570093457943934</v>
      </c>
      <c r="H18" s="9" t="s">
        <v>12</v>
      </c>
      <c r="I18" s="16">
        <v>36</v>
      </c>
      <c r="J18" s="16">
        <v>40</v>
      </c>
      <c r="K18" s="16">
        <v>9</v>
      </c>
      <c r="L18" s="16">
        <v>3</v>
      </c>
      <c r="M18" s="14">
        <f t="shared" si="9"/>
        <v>38</v>
      </c>
      <c r="N18" s="2">
        <f t="shared" si="4"/>
        <v>3.6341379442255463E-4</v>
      </c>
      <c r="O18" s="2">
        <f t="shared" si="8"/>
        <v>-0.49372382768215645</v>
      </c>
      <c r="P18" s="14">
        <f t="shared" si="10"/>
        <v>6</v>
      </c>
      <c r="Q18" s="2">
        <f t="shared" si="5"/>
        <v>5.7381125435140199E-5</v>
      </c>
      <c r="R18" s="2">
        <f t="shared" si="6"/>
        <v>-0.64360822080257063</v>
      </c>
    </row>
    <row r="19" spans="1:18" x14ac:dyDescent="0.25">
      <c r="A19" s="13" t="s">
        <v>13</v>
      </c>
      <c r="B19" s="16">
        <v>99</v>
      </c>
      <c r="C19" s="21">
        <f t="shared" si="2"/>
        <v>3.3207435782186054E-4</v>
      </c>
      <c r="D19" s="16">
        <v>25</v>
      </c>
      <c r="E19" s="21">
        <f t="shared" si="3"/>
        <v>8.3857161066126399E-5</v>
      </c>
      <c r="F19" s="10">
        <f t="shared" si="7"/>
        <v>-0.7474747474747474</v>
      </c>
      <c r="H19" s="13" t="s">
        <v>13</v>
      </c>
      <c r="I19" s="16">
        <v>31</v>
      </c>
      <c r="J19" s="16">
        <v>17</v>
      </c>
      <c r="K19" s="16">
        <v>3</v>
      </c>
      <c r="L19" s="16">
        <v>2</v>
      </c>
      <c r="M19" s="14">
        <f t="shared" si="9"/>
        <v>24</v>
      </c>
      <c r="N19" s="2">
        <f t="shared" si="4"/>
        <v>2.2952450174056079E-4</v>
      </c>
      <c r="O19" s="2">
        <f t="shared" si="8"/>
        <v>-0.30881594337468254</v>
      </c>
      <c r="P19" s="14">
        <f t="shared" si="10"/>
        <v>2.5</v>
      </c>
      <c r="Q19" s="2">
        <f t="shared" si="5"/>
        <v>2.3908802264641749E-5</v>
      </c>
      <c r="R19" s="2">
        <f t="shared" si="6"/>
        <v>-0.71488657664205646</v>
      </c>
    </row>
    <row r="20" spans="1:18" x14ac:dyDescent="0.25">
      <c r="A20" s="11" t="s">
        <v>0</v>
      </c>
      <c r="C20" s="17">
        <v>915.86664444073995</v>
      </c>
      <c r="E20" s="17">
        <v>794</v>
      </c>
      <c r="F20" s="10">
        <f t="shared" si="7"/>
        <v>-0.13306155997760566</v>
      </c>
      <c r="H20" s="11" t="s">
        <v>0</v>
      </c>
      <c r="I20" s="17">
        <v>763.87149597557595</v>
      </c>
      <c r="J20" s="17">
        <v>753.46506666666596</v>
      </c>
      <c r="K20" s="17">
        <v>626.07207207207205</v>
      </c>
      <c r="L20" s="17">
        <v>664.66504065040601</v>
      </c>
      <c r="N20" s="14">
        <f>AVERAGE(I20,J20)</f>
        <v>758.66828132112096</v>
      </c>
      <c r="O20" s="2">
        <f t="shared" si="8"/>
        <v>-0.17163892153274102</v>
      </c>
      <c r="Q20" s="14">
        <f>AVERAGE(K20,L20)</f>
        <v>645.36855636123903</v>
      </c>
      <c r="R20" s="2">
        <f t="shared" si="6"/>
        <v>-0.18719325395309946</v>
      </c>
    </row>
    <row r="22" spans="1:18" x14ac:dyDescent="0.25">
      <c r="J22" s="1">
        <f>I4/I3</f>
        <v>6.9732795996714864E-2</v>
      </c>
      <c r="K22" s="1">
        <f>J4/J3</f>
        <v>7.2768019614227977E-2</v>
      </c>
      <c r="L22" s="1">
        <f>(K22-J22)/J22</f>
        <v>4.3526486700118897E-2</v>
      </c>
    </row>
  </sheetData>
  <mergeCells count="3">
    <mergeCell ref="B1:F1"/>
    <mergeCell ref="I1:J1"/>
    <mergeCell ref="K1:L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W 3 X H T p 3 U i O a o A A A A + A A A A B I A H A B D b 2 5 m a W c v U G F j a 2 F n Z S 5 4 b W w g o h g A K K A U A A A A A A A A A A A A A A A A A A A A A A A A A A A A h Y 9 N D o I w G E S v Q r q n L R X j T z 7 K w q 0 k J k T j t i k V G q E Y W i x 3 c + G R v I I k i r p z O Z M 3 y Z v H 7 Q 7 p 0 N T B V X V W t y Z B E a Y o U E a 2 h T Z l g n p 3 C p c o 5 b A T 8 i x K F Y y w s e v B 6 g R V z l 3 W h H j v s Z / h t i s J o z Q i x 2 y b y 0 o 1 I t T G O m G k Q p 9 V 8 X + F O B x e M p z h B c X z e B V j R i M g U w 2 Z N l + E j c a Y A v k p Y d P X r u 8 U V y b c 5 0 C m C O T 9 g j 8 B U E s D B B Q A A g A I A F t 1 x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d c d O 9 n x v I S E B A A D q A Q A A E w A c A E Z v c m 1 1 b G F z L 1 N l Y 3 R p b 2 4 x L m 0 g o h g A K K A U A A A A A A A A A A A A A A A A A A A A A A A A A A A A l V D L a s M w E L w b / A + L e r H B N Y 1 L D 2 1 I D 3 E J F H I o x L 0 J g q K K R K 0 i G e 2 6 x I T 8 e 2 W L P K 7 V Q W J 2 R 7 M z i 0 q S d h Z W 8 Z 1 M 0 y R N c C e 8 + o K 9 E n a 9 9 S 3 M w C h K E w h n 5 T o v V a g 0 Y m N U u f B u X z v T 7 S 1 m x 6 W 2 C s f S X F v h + 2 y h A 6 V 2 l p Q l z F j 9 w j 9 R e e S / 9 9 i Z b 6 H 5 m 8 I f c i 3 / 6 G k 3 m J B e t 4 S 8 N h 2 S 8 t p u + b z r 1 4 3 v 1 + + j C K 9 A x h 4 / m y v p Q C w v w H b G n O 9 J 9 V T l p 7 y I l u / Y q j W a I P q E T Q 9 1 y C d k U I H G C 4 t 6 S M 4 u m U Z 2 J G c x b g E s 4 g k r Y G y H v 5 H X q A P N + 4 v g V S 8 7 s g d W l u y Z n Q r I Z A 6 z V 7 C O Y K m R x p 0 I P e z s h i T z E O N 4 n l Q O s y 6 g u g W P 7 J S n i b b / i j f 9 A 1 B L A Q I t A B Q A A g A I A F t 1 x 0 6 d 1 I j m q A A A A P g A A A A S A A A A A A A A A A A A A A A A A A A A A A B D b 2 5 m a W c v U G F j a 2 F n Z S 5 4 b W x Q S w E C L Q A U A A I A C A B b d c d O D 8 r p q 6 Q A A A D p A A A A E w A A A A A A A A A A A A A A A A D 0 A A A A W 0 N v b n R l b n R f V H l w Z X N d L n h t b F B L A Q I t A B Q A A g A I A F t 1 x 0 7 2 f G 8 h I Q E A A O o B A A A T A A A A A A A A A A A A A A A A A O U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g J A A A A A A A A h g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u X 2 d y c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F u X 2 d y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N 1 Q y M T o 0 M j o 1 N S 4 4 N z g z O T Y 5 W i I g L z 4 8 R W 5 0 c n k g V H l w Z T 0 i R m l s b E N v b H V t b l R 5 c G V z I i B W Y W x 1 Z T 0 i c 0 J n W U c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u X 2 d y c C 9 T c G x p d C B D b 2 x 1 b W 4 g Y n k g Q 2 h h c m F j d G V y I F R y Y W 5 z a X R p b 2 4 u e 0 N v b H V t b j E u M S w w f S Z x d W 9 0 O y w m c X V v d D t T Z W N 0 a W 9 u M S 9 t Z W F u X 2 d y c C 9 T c G x p d C B D b 2 x 1 b W 4 g Y n k g Q 2 h h c m F j d G V y I F R y Y W 5 z a X R p b 2 4 u e 0 N v b H V t b j E u M i w x f S Z x d W 9 0 O y w m c X V v d D t T Z W N 0 a W 9 u M S 9 t Z W F u X 2 d y c C 9 T c G x p d C B D b 2 x 1 b W 4 g Y n k g Q 2 h h c m F j d G V y I F R y Y W 5 z a X R p b 2 4 u e 0 N v b H V t b j E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W F u X 2 d y c C 9 T c G x p d C B D b 2 x 1 b W 4 g Y n k g Q 2 h h c m F j d G V y I F R y Y W 5 z a X R p b 2 4 u e 0 N v b H V t b j E u M S w w f S Z x d W 9 0 O y w m c X V v d D t T Z W N 0 a W 9 u M S 9 t Z W F u X 2 d y c C 9 T c G x p d C B D b 2 x 1 b W 4 g Y n k g Q 2 h h c m F j d G V y I F R y Y W 5 z a X R p b 2 4 u e 0 N v b H V t b j E u M i w x f S Z x d W 9 0 O y w m c X V v d D t T Z W N 0 a W 9 u M S 9 t Z W F u X 2 d y c C 9 T c G x p d C B D b 2 x 1 b W 4 g Y n k g Q 2 h h c m F j d G V y I F R y Y W 5 z a X R p b 2 4 u e 0 N v b H V t b j E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h b l 9 n c n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h b l 9 n c n A v U 3 B s a X Q l M j B D b 2 x 1 b W 4 l M j B i e S U y M E N o Y X J h Y 3 R l c i U y M F R y Y W 5 z a X R p b 2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y p y H g H l d 0 O 4 5 w k p W o q 0 M g A A A A A C A A A A A A A D Z g A A w A A A A B A A A A A r g A 5 o J 0 i Y O p n p S z K f 6 G 6 a A A A A A A S A A A C g A A A A E A A A A P 6 r P + 1 Y V u K p a 0 S n k D 7 W Q U N Q A A A A C / + 8 9 B h 8 F 9 + k 4 a + Z q V I f q A g i + r 1 1 a p P A v W R V N 3 / p d w N O F K J 3 h y o 7 t e 0 l f x r K r I + S A M x D r n V N j y v r y s Z o L 4 N A D 6 7 z E c E t C Q e i I R s R a B s J 9 a Q U A A A A b e z f X z / V B K b v i 0 f J L E z / Q p l R Q z A = < / D a t a M a s h u p > 
</file>

<file path=customXml/itemProps1.xml><?xml version="1.0" encoding="utf-8"?>
<ds:datastoreItem xmlns:ds="http://schemas.openxmlformats.org/officeDocument/2006/customXml" ds:itemID="{8796E2B5-9DE4-4AED-BE41-3E6AB7926F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pre-test+post test period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Sulbha Jain (Tata Consultancy Services Ltd)</cp:lastModifiedBy>
  <dcterms:created xsi:type="dcterms:W3CDTF">2019-06-07T06:02:32Z</dcterms:created>
  <dcterms:modified xsi:type="dcterms:W3CDTF">2019-06-17T19:13:43Z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v-suljai@microsoft.com</vt:lpwstr>
  </property>
  <property fmtid="{D5CDD505-2E9C-101B-9397-08002B2CF9AE}" pid="5" name="MSIP_Label_f42aa342-8706-4288-bd11-ebb85995028c_SetDate">
    <vt:lpwstr>2019-06-07T21:43:04.2393027Z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f19b2415-c36c-449f-b2fd-98f315d285af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