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https://uofc-my.sharepoint.com/personal/fahmid_kaisar_ucalgary_ca/Documents/Calgary Transit Repository/Data Sets/Route Coordinates/"/>
    </mc:Choice>
  </mc:AlternateContent>
  <xr:revisionPtr revIDLastSave="5" documentId="8_{B8E7B2AF-EAE2-45D5-A8AC-238062066C92}" xr6:coauthVersionLast="47" xr6:coauthVersionMax="47" xr10:uidLastSave="{CD3AA719-770D-9441-8CD7-DED1FCE0030B}"/>
  <bookViews>
    <workbookView xWindow="11520" yWindow="500" windowWidth="26880" windowHeight="19680" activeTab="1" xr2:uid="{14632694-0E2F-4551-8C07-5452C61AC184}"/>
  </bookViews>
  <sheets>
    <sheet name="Sheet1" sheetId="1" r:id="rId1"/>
    <sheet name="F.Frequ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N4" i="2" l="1"/>
  <c r="N49" i="2"/>
  <c r="N104" i="2"/>
  <c r="N68" i="2"/>
  <c r="N51" i="2"/>
  <c r="N134" i="2"/>
  <c r="N11" i="2"/>
  <c r="N21" i="2"/>
  <c r="N36" i="2"/>
  <c r="N62" i="2"/>
  <c r="N76" i="2"/>
  <c r="N85" i="2"/>
  <c r="N99" i="2"/>
  <c r="N111" i="2"/>
  <c r="N121" i="2"/>
  <c r="N131" i="2"/>
  <c r="N34" i="2"/>
  <c r="N13" i="2"/>
  <c r="N22" i="2"/>
  <c r="N38" i="2"/>
  <c r="N50" i="2"/>
  <c r="N66" i="2"/>
  <c r="N77" i="2"/>
  <c r="N88" i="2"/>
  <c r="N101" i="2"/>
  <c r="N112" i="2"/>
  <c r="N124" i="2"/>
  <c r="N132" i="2"/>
  <c r="N142" i="2"/>
  <c r="N113" i="2"/>
  <c r="N79" i="2"/>
  <c r="N106" i="2"/>
  <c r="N55" i="2"/>
  <c r="N117" i="2"/>
  <c r="N103" i="2"/>
  <c r="N15" i="2"/>
  <c r="N78" i="2"/>
  <c r="N16" i="2"/>
  <c r="N40" i="2"/>
  <c r="N91" i="2"/>
  <c r="N126" i="2"/>
  <c r="N41" i="2"/>
  <c r="N81" i="2"/>
  <c r="N7" i="2"/>
  <c r="N18" i="2"/>
  <c r="N42" i="2"/>
  <c r="N54" i="2"/>
  <c r="N71" i="2"/>
  <c r="N107" i="2"/>
  <c r="N128" i="2"/>
  <c r="N137" i="2"/>
  <c r="N30" i="2"/>
  <c r="N133" i="2"/>
  <c r="N87" i="2"/>
  <c r="N114" i="2"/>
  <c r="N97" i="2"/>
  <c r="N57" i="2"/>
  <c r="N65" i="2"/>
  <c r="N123" i="2"/>
  <c r="N23" i="2"/>
  <c r="N89" i="2"/>
  <c r="N143" i="2"/>
  <c r="N24" i="2"/>
  <c r="N69" i="2"/>
  <c r="N115" i="2"/>
  <c r="N144" i="2"/>
  <c r="N6" i="2"/>
  <c r="N70" i="2"/>
  <c r="N110" i="2"/>
  <c r="N19" i="2"/>
  <c r="N46" i="2"/>
  <c r="N83" i="2"/>
  <c r="N108" i="2"/>
  <c r="N140" i="2"/>
  <c r="N31" i="2"/>
  <c r="N37" i="2"/>
  <c r="N14" i="2"/>
  <c r="N64" i="2"/>
  <c r="N138" i="2"/>
  <c r="N39" i="2"/>
  <c r="N125" i="2"/>
  <c r="N5" i="2"/>
  <c r="N52" i="2"/>
  <c r="N105" i="2"/>
  <c r="N135" i="2"/>
  <c r="N25" i="2"/>
  <c r="N53" i="2"/>
  <c r="N116" i="2"/>
  <c r="N10" i="2"/>
  <c r="N20" i="2"/>
  <c r="N35" i="2"/>
  <c r="N48" i="2"/>
  <c r="N109" i="2"/>
  <c r="N141" i="2"/>
  <c r="N9" i="2"/>
  <c r="N32" i="2"/>
  <c r="N12" i="2"/>
  <c r="N139" i="2"/>
  <c r="N3" i="2"/>
  <c r="N82" i="2"/>
  <c r="N28" i="2"/>
  <c r="N100" i="2"/>
  <c r="N43" i="2"/>
  <c r="N122" i="2"/>
  <c r="N56" i="2"/>
  <c r="N27" i="2"/>
  <c r="N45" i="2"/>
  <c r="N129" i="2"/>
  <c r="N98" i="2"/>
  <c r="N96" i="2"/>
  <c r="N33" i="2"/>
  <c r="N60" i="2"/>
  <c r="N92" i="2"/>
  <c r="N26" i="2"/>
  <c r="N44" i="2"/>
  <c r="N102" i="2"/>
  <c r="N93" i="2"/>
  <c r="N80" i="2"/>
  <c r="N29" i="2"/>
  <c r="N130" i="2"/>
  <c r="N84" i="2"/>
  <c r="N72" i="2"/>
  <c r="N94" i="2"/>
  <c r="N118" i="2"/>
  <c r="N74" i="2"/>
  <c r="N47" i="2"/>
  <c r="N86" i="2"/>
  <c r="N8" i="2"/>
  <c r="N119" i="2"/>
  <c r="N73" i="2"/>
  <c r="N58" i="2"/>
  <c r="N17" i="2"/>
  <c r="N95" i="2"/>
  <c r="N136" i="2"/>
  <c r="N59" i="2"/>
  <c r="N61" i="2"/>
  <c r="N67" i="2"/>
  <c r="N63" i="2"/>
  <c r="N2" i="2"/>
  <c r="N90" i="2"/>
  <c r="N75" i="2"/>
  <c r="N120" i="2"/>
  <c r="N127" i="2"/>
  <c r="N145" i="2"/>
</calcChain>
</file>

<file path=xl/sharedStrings.xml><?xml version="1.0" encoding="utf-8"?>
<sst xmlns="http://schemas.openxmlformats.org/spreadsheetml/2006/main" count="820" uniqueCount="688">
  <si>
    <t>stops</t>
  </si>
  <si>
    <t>Coordinates</t>
  </si>
  <si>
    <t>Blue Line</t>
  </si>
  <si>
    <t>Red Line</t>
  </si>
  <si>
    <t>Max Orange</t>
  </si>
  <si>
    <t>Max Teal</t>
  </si>
  <si>
    <t>Max Purple</t>
  </si>
  <si>
    <t>Max Yellow</t>
  </si>
  <si>
    <t>East Grey (Future)</t>
  </si>
  <si>
    <t>West Grey (Future)</t>
  </si>
  <si>
    <t>Future Brentwood Connection</t>
  </si>
  <si>
    <t>Tuscany Connection</t>
  </si>
  <si>
    <t>69th street</t>
  </si>
  <si>
    <t>51.037317,-114.187902</t>
  </si>
  <si>
    <t>Christie Park
Springbank Hill
Signal Hill
Aspen Woods</t>
  </si>
  <si>
    <t>Sirocco</t>
  </si>
  <si>
    <t>51.038353, -114.169128</t>
  </si>
  <si>
    <t>Christie Park
Signal Hill</t>
  </si>
  <si>
    <t>45th Street</t>
  </si>
  <si>
    <t>51.03776,-114.153425</t>
  </si>
  <si>
    <t>Westgate
Rosscarrock
Glendale</t>
  </si>
  <si>
    <t>Westbrook</t>
  </si>
  <si>
    <t>51.041596,-114.124162</t>
  </si>
  <si>
    <t>Shaganappi,
Rosscarrock
Killarney</t>
  </si>
  <si>
    <t>Shagannappi Point</t>
  </si>
  <si>
    <t>51.041724,-114.124038</t>
  </si>
  <si>
    <t>Shaganappi</t>
  </si>
  <si>
    <t>Sunalta</t>
  </si>
  <si>
    <t>51.044842,-114.099099</t>
  </si>
  <si>
    <t>Downtown West Kerby</t>
  </si>
  <si>
    <t>51.047199,-114.087225</t>
  </si>
  <si>
    <t>Downtown West End</t>
  </si>
  <si>
    <t>8th/7th Street</t>
  </si>
  <si>
    <t>51.046974,-114.079003</t>
  </si>
  <si>
    <t>Downtown Commercial District</t>
  </si>
  <si>
    <t xml:space="preserve">6th/4th street </t>
  </si>
  <si>
    <t>51.046831,-114.073872</t>
  </si>
  <si>
    <t>3rd/1st street</t>
  </si>
  <si>
    <t>51.046548,-114.067882</t>
  </si>
  <si>
    <t>Centre st/city hall</t>
  </si>
  <si>
    <t>51.046352,-114.058588</t>
  </si>
  <si>
    <t>Bridgeland/Memorial</t>
  </si>
  <si>
    <t>51.049006,-114.040292</t>
  </si>
  <si>
    <t>Bridgeland/Riverside</t>
  </si>
  <si>
    <t>Zoo</t>
  </si>
  <si>
    <t>51.047355,-114.025265</t>
  </si>
  <si>
    <t>Barlow-Max Bell</t>
  </si>
  <si>
    <t>51.045383,-114.005753</t>
  </si>
  <si>
    <t>Mayland Heights</t>
  </si>
  <si>
    <t>Franklin</t>
  </si>
  <si>
    <t>51.047046,-113.994380</t>
  </si>
  <si>
    <t>Forest Lawn</t>
  </si>
  <si>
    <t>Marlborough</t>
  </si>
  <si>
    <t>51.058821,-113.981329</t>
  </si>
  <si>
    <t xml:space="preserve">Marlborough Park
</t>
  </si>
  <si>
    <t>Rundle</t>
  </si>
  <si>
    <t>51.074977,-113.981646</t>
  </si>
  <si>
    <t>Whitehorn</t>
  </si>
  <si>
    <t>51.086158,-113.981999</t>
  </si>
  <si>
    <t xml:space="preserve">Whitehorn
</t>
  </si>
  <si>
    <t>McKnight/Westwinds</t>
  </si>
  <si>
    <t>51.109637,-113.974725</t>
  </si>
  <si>
    <t xml:space="preserve">Castleridge
</t>
  </si>
  <si>
    <t>Martindale</t>
  </si>
  <si>
    <t>51.117942,-113.967602</t>
  </si>
  <si>
    <t xml:space="preserve">Martindale
</t>
  </si>
  <si>
    <t>Saddletowne</t>
  </si>
  <si>
    <t>51.126022,-113.947956</t>
  </si>
  <si>
    <t xml:space="preserve">Martindale
Taradale
Saddle Ridge
</t>
  </si>
  <si>
    <t>Tuscany</t>
  </si>
  <si>
    <t>51.134478,-114.235600</t>
  </si>
  <si>
    <t xml:space="preserve">Rocky Ridge
Tuscany
</t>
  </si>
  <si>
    <t>Crowfoot</t>
  </si>
  <si>
    <t>51.122479,-114.206602</t>
  </si>
  <si>
    <t>Scenic Acres
Arbour Lake</t>
  </si>
  <si>
    <t>Dalhousie</t>
  </si>
  <si>
    <t>51.102940,-114.159969</t>
  </si>
  <si>
    <t>Dalhousie
Varsity</t>
  </si>
  <si>
    <t>Brentwood</t>
  </si>
  <si>
    <t>51.086784,-114.131849</t>
  </si>
  <si>
    <t xml:space="preserve">Brentwood
Varsity
</t>
  </si>
  <si>
    <t>University</t>
  </si>
  <si>
    <t>51.080099,-114.123020</t>
  </si>
  <si>
    <t>Charleswood
University Heights
Banff Trail</t>
  </si>
  <si>
    <t>Banff Trail</t>
  </si>
  <si>
    <t>51.070964,-114.115431</t>
  </si>
  <si>
    <t xml:space="preserve">Banff Trail
</t>
  </si>
  <si>
    <t>Lions Park</t>
  </si>
  <si>
    <t>51.065000,-114.103587</t>
  </si>
  <si>
    <t>Hounsfield Heights/Brier Hill</t>
  </si>
  <si>
    <t>Sait/AU Arts</t>
  </si>
  <si>
    <t>51.063036,-114.091128</t>
  </si>
  <si>
    <t>Hillhurst</t>
  </si>
  <si>
    <t>Sunnyside</t>
  </si>
  <si>
    <t>51.055896,-114.084383</t>
  </si>
  <si>
    <t>Victoria Park</t>
  </si>
  <si>
    <t>51.037998,-114.058285</t>
  </si>
  <si>
    <t>Beltline</t>
  </si>
  <si>
    <t>Erlton/Stampede</t>
  </si>
  <si>
    <t>51.031945,-114.059005</t>
  </si>
  <si>
    <t>Erlton</t>
  </si>
  <si>
    <t>39 Ave</t>
  </si>
  <si>
    <t>51.017296,-114.061357</t>
  </si>
  <si>
    <t xml:space="preserve">Parkhill
Manchester
</t>
  </si>
  <si>
    <t>chinook</t>
  </si>
  <si>
    <t>50.997258,-114.065494</t>
  </si>
  <si>
    <t>Meadowlark Park
Manchester</t>
  </si>
  <si>
    <t>heritage</t>
  </si>
  <si>
    <t>50.978422,-114.073923</t>
  </si>
  <si>
    <t>Haysboro
Acadia</t>
  </si>
  <si>
    <t>southland</t>
  </si>
  <si>
    <t>50.964062,-114.076725</t>
  </si>
  <si>
    <t>Southwood
Willow Park
Haysboro
Acadia</t>
  </si>
  <si>
    <t>anderson</t>
  </si>
  <si>
    <t>50.953976,-114.074688</t>
  </si>
  <si>
    <t>Southwood
Willow Park</t>
  </si>
  <si>
    <t>canyon meadows</t>
  </si>
  <si>
    <t>50.936173,-114.069820</t>
  </si>
  <si>
    <t xml:space="preserve">Canyon Meadows
Lake Bonavista
</t>
  </si>
  <si>
    <t>fish creek/lacombe</t>
  </si>
  <si>
    <t>50.923233,-114.072885</t>
  </si>
  <si>
    <t>Shawnee Slopes
Midnapore</t>
  </si>
  <si>
    <t>shawnessy</t>
  </si>
  <si>
    <t>50.910504,-114.070564</t>
  </si>
  <si>
    <t>Midnapore
Shawnessy
Millrise</t>
  </si>
  <si>
    <t>somerset/Bridlewood</t>
  </si>
  <si>
    <t>50.898637,-114.068921</t>
  </si>
  <si>
    <t>Somerset</t>
  </si>
  <si>
    <t>51.086514,-114.132140</t>
  </si>
  <si>
    <t>Brentwood
Varsity</t>
  </si>
  <si>
    <t>31st Street</t>
  </si>
  <si>
    <t>51.081855,-114.130239</t>
  </si>
  <si>
    <t>Varsity
Brentwood</t>
  </si>
  <si>
    <t>Alberta Childrens Hospital</t>
  </si>
  <si>
    <t>51.075276,-114.145858</t>
  </si>
  <si>
    <t>University Heights
Montgomery</t>
  </si>
  <si>
    <t>Foothills Medical Centre</t>
  </si>
  <si>
    <t>51.065159,-114.132418</t>
  </si>
  <si>
    <t>St. Andrews Heights</t>
  </si>
  <si>
    <t>North Hill 19th St NW</t>
  </si>
  <si>
    <t>51.066812,-114.105172</t>
  </si>
  <si>
    <t>Hounsfield Heights/ Briar Hill
Capitol Hill
Banff Trail</t>
  </si>
  <si>
    <t>SAIT</t>
  </si>
  <si>
    <t>51.066894,-114.089896</t>
  </si>
  <si>
    <t>Hillhurst
Capitol Hill</t>
  </si>
  <si>
    <t>4th St NW</t>
  </si>
  <si>
    <t>51.066725,-114.071192</t>
  </si>
  <si>
    <t>Crescent Heights
Rosedale
Tuxedo Park
Mount Pleasant</t>
  </si>
  <si>
    <t>Edmonton Tr</t>
  </si>
  <si>
    <t>51.066885,-114.056019</t>
  </si>
  <si>
    <t>Crescent heights
Winston Heights/Mountainview
Tuxedo Park
Renfrew</t>
  </si>
  <si>
    <t>Russet Rd</t>
  </si>
  <si>
    <t>51.066966,-114.043084</t>
  </si>
  <si>
    <t>Winston Heights/Mountainview
Renfrew</t>
  </si>
  <si>
    <t>19 st NE</t>
  </si>
  <si>
    <t>51.066960,-114.013324</t>
  </si>
  <si>
    <t>Rundleside Dr</t>
  </si>
  <si>
    <t>51.081512,-113.969956</t>
  </si>
  <si>
    <t>Whitehorn
Rundle</t>
  </si>
  <si>
    <t>32 ave NE</t>
  </si>
  <si>
    <t>51.082115,-113.958453</t>
  </si>
  <si>
    <t>Whitehorn
Rundle
Pineridge
Temple</t>
  </si>
  <si>
    <t>Whitehorn Dr</t>
  </si>
  <si>
    <t>51.085938,-113.958505</t>
  </si>
  <si>
    <t>Whitehorn
Temple</t>
  </si>
  <si>
    <t>44 ave NE</t>
  </si>
  <si>
    <t>51.091555,-113.958432</t>
  </si>
  <si>
    <t>Temple
Whitehorn</t>
  </si>
  <si>
    <t>castleridge BLVD</t>
  </si>
  <si>
    <t>51.099873,-113.958345</t>
  </si>
  <si>
    <t>Falconridge
Castleridge</t>
  </si>
  <si>
    <t>Falshire Dr</t>
  </si>
  <si>
    <t>51.106660,-113.949767</t>
  </si>
  <si>
    <t>Martindale BLVD</t>
  </si>
  <si>
    <t>51.114127,-113.946840</t>
  </si>
  <si>
    <t>Martindale
Taradale</t>
  </si>
  <si>
    <t>Saddletowne Cl</t>
  </si>
  <si>
    <t>51.121049,-113.946725</t>
  </si>
  <si>
    <t>Martindale
Taradale
Saddle Ridge</t>
  </si>
  <si>
    <t>26th ave</t>
  </si>
  <si>
    <t>51.030274,-114.14226</t>
  </si>
  <si>
    <t>Killarney/glengarry
Glenbrook
Glendale</t>
  </si>
  <si>
    <t>richmond rd</t>
  </si>
  <si>
    <t>51.022530,-114.141154</t>
  </si>
  <si>
    <t>Rutland Park
Glamorgan
Glenbrook
Killarney/glengarry</t>
  </si>
  <si>
    <t>sarcee rd</t>
  </si>
  <si>
    <t>51.012510,-114.139111</t>
  </si>
  <si>
    <t>Rutland Park
Glamorgan
Lincoln Park</t>
  </si>
  <si>
    <t>mount royal university west</t>
  </si>
  <si>
    <t>51.014362,-114.13384</t>
  </si>
  <si>
    <t>Lincoln Park</t>
  </si>
  <si>
    <t>mount royal university</t>
  </si>
  <si>
    <t>51.011005,-114.126971</t>
  </si>
  <si>
    <t>54 ave sw</t>
  </si>
  <si>
    <t>51.005345,-114.117967</t>
  </si>
  <si>
    <t>Lincoln Park
North Glenmore Park</t>
  </si>
  <si>
    <t>Rocky view hospital</t>
  </si>
  <si>
    <t>50.987582,-114.095881</t>
  </si>
  <si>
    <t>Kelvin Grove
Chinook Park</t>
  </si>
  <si>
    <t>heritage park</t>
  </si>
  <si>
    <t>50.979969,-114.095656</t>
  </si>
  <si>
    <t>Haysboro
Chinook Park</t>
  </si>
  <si>
    <t>elbow dr</t>
  </si>
  <si>
    <t>50.979615,-114.083052</t>
  </si>
  <si>
    <t>Chinook Park
Kingsland
Haysboro</t>
  </si>
  <si>
    <t>Heritage drive</t>
  </si>
  <si>
    <t>50.979077,-114.074892</t>
  </si>
  <si>
    <t>Haysboro
Kingsland
Fairview
Acadia</t>
  </si>
  <si>
    <t>fairmount dr</t>
  </si>
  <si>
    <t>50.979583,-114.060045</t>
  </si>
  <si>
    <t>Fairview
Acadia</t>
  </si>
  <si>
    <t>deerfoot meadows</t>
  </si>
  <si>
    <t>50.987162,-114.044048</t>
  </si>
  <si>
    <t>Fairview</t>
  </si>
  <si>
    <t>riverbend</t>
  </si>
  <si>
    <t>50.975789,-114.015810</t>
  </si>
  <si>
    <t>Riverbend</t>
  </si>
  <si>
    <t>quarry park</t>
  </si>
  <si>
    <t>50.963583,-114.012232</t>
  </si>
  <si>
    <t>Quarry Park
Riverbend</t>
  </si>
  <si>
    <t>douglas glen blvd</t>
  </si>
  <si>
    <t>50.957148,-114.007522</t>
  </si>
  <si>
    <t>Quarry Park
Douglas Glen</t>
  </si>
  <si>
    <t>dougles glen</t>
  </si>
  <si>
    <t>50.956513,-114.001312</t>
  </si>
  <si>
    <t>Douglas Glen</t>
  </si>
  <si>
    <t>6th ave/1st st SE</t>
  </si>
  <si>
    <t>51.047434,-114.061768</t>
  </si>
  <si>
    <t>Downtown Commercial Core</t>
  </si>
  <si>
    <t>7th ave/1st street SW</t>
  </si>
  <si>
    <t>51.0466330,-114.065383</t>
  </si>
  <si>
    <t>7th ave/3rd St SE</t>
  </si>
  <si>
    <t>51.045379,-114.055585</t>
  </si>
  <si>
    <t>Downtown Commercial Core
East Village</t>
  </si>
  <si>
    <t>9th ave/centre ST</t>
  </si>
  <si>
    <t>51.044690,-114.063075</t>
  </si>
  <si>
    <t>Downtown Commercial Core
Beltline</t>
  </si>
  <si>
    <t>9th ave/mcleod trail</t>
  </si>
  <si>
    <t>51.044502,-114.058282</t>
  </si>
  <si>
    <t>Downtown Commercial Core
Beltline
East Village</t>
  </si>
  <si>
    <t>6th street SE</t>
  </si>
  <si>
    <t>51.044066,-114.048331</t>
  </si>
  <si>
    <t>East Village
Beltline</t>
  </si>
  <si>
    <t>8th st Se</t>
  </si>
  <si>
    <t>51.043363,-114.041537</t>
  </si>
  <si>
    <t>East Village
Beltline
Ramsay
Inglewood</t>
  </si>
  <si>
    <t>12 st SE</t>
  </si>
  <si>
    <t>51.041229,-114.034308</t>
  </si>
  <si>
    <t>Inglewood
Ramsay</t>
  </si>
  <si>
    <t>9 ave SE</t>
  </si>
  <si>
    <t>51.036429,-114.021919</t>
  </si>
  <si>
    <t>Inglewood</t>
  </si>
  <si>
    <t>26th st SE</t>
  </si>
  <si>
    <t>51.037488,-113.994222</t>
  </si>
  <si>
    <t>Southview</t>
  </si>
  <si>
    <t>33 st SE</t>
  </si>
  <si>
    <t>51.037814,-113.986637</t>
  </si>
  <si>
    <t>36 st SE</t>
  </si>
  <si>
    <t>51.037739,-113.981612</t>
  </si>
  <si>
    <t>Southview
Forest Lawn
Forest Heights</t>
  </si>
  <si>
    <t>44 st SE</t>
  </si>
  <si>
    <t>51.037819,-113.969973</t>
  </si>
  <si>
    <t>Forest Lawn
Forest Heights</t>
  </si>
  <si>
    <t>52 street SE</t>
  </si>
  <si>
    <t>51.037821,-113.958457</t>
  </si>
  <si>
    <t>Forest Lawn
Forest Heights
Penbrooke Meadows</t>
  </si>
  <si>
    <t>61st SE</t>
  </si>
  <si>
    <t>51.037972,-113.942816</t>
  </si>
  <si>
    <t>Penbrooke Meadows</t>
  </si>
  <si>
    <t>70 st SE</t>
  </si>
  <si>
    <t>51.037831,-113.930156</t>
  </si>
  <si>
    <t>Applewood Park</t>
  </si>
  <si>
    <t>84 st SE</t>
  </si>
  <si>
    <t>51.037533,-113.911970</t>
  </si>
  <si>
    <t>East Hills</t>
  </si>
  <si>
    <t>51.037533,-113.907559</t>
  </si>
  <si>
    <t>6th ave/8th st SW</t>
  </si>
  <si>
    <t>51.047901,-114.079439</t>
  </si>
  <si>
    <t>Downtown Commercial Core
Downtown West End</t>
  </si>
  <si>
    <t>6th ave/5th st</t>
  </si>
  <si>
    <t>51.047793,-114.074234</t>
  </si>
  <si>
    <t>6th ave/2nd st</t>
  </si>
  <si>
    <t>51.047572,-114.068641</t>
  </si>
  <si>
    <t>5th ave/1st st</t>
  </si>
  <si>
    <t>51.048414,-114.065394</t>
  </si>
  <si>
    <t>Downtown Commercial Core
Chinatown</t>
  </si>
  <si>
    <t>5th ave/4th st</t>
  </si>
  <si>
    <t>51.048638,-114.072426</t>
  </si>
  <si>
    <t>8th ave/6th st</t>
  </si>
  <si>
    <t>51.046733,-114.076297</t>
  </si>
  <si>
    <t>9th ave/9th st</t>
  </si>
  <si>
    <t>51.045158,-114.083900</t>
  </si>
  <si>
    <t>Downtown Commercial Core
Downtown West End
Beltline</t>
  </si>
  <si>
    <t>17th ave Sw</t>
  </si>
  <si>
    <t>51.037603,-114.113548</t>
  </si>
  <si>
    <t>Scarboro-Sunalta West
Richmond</t>
  </si>
  <si>
    <t>26th Ave Sw</t>
  </si>
  <si>
    <t>51.030320,-114.118145</t>
  </si>
  <si>
    <t>Richmond</t>
  </si>
  <si>
    <t>Marda Loop</t>
  </si>
  <si>
    <t>51.024180,-114.117894</t>
  </si>
  <si>
    <t>Currie Barracks
Richmond
Altadore</t>
  </si>
  <si>
    <t>54th ave SW</t>
  </si>
  <si>
    <t>Rockyview Hospital</t>
  </si>
  <si>
    <t>Heritage Park</t>
  </si>
  <si>
    <t>90th Ave SW</t>
  </si>
  <si>
    <t>50.973842,-114.095834</t>
  </si>
  <si>
    <t>Bayview
Eagle Ridge
Haysboro
Pump Hill</t>
  </si>
  <si>
    <t>Southland Leisure Centre</t>
  </si>
  <si>
    <t>50.961658,-114.106715</t>
  </si>
  <si>
    <t>Palliser
Pump Hill
Braeside</t>
  </si>
  <si>
    <t>Oakridge</t>
  </si>
  <si>
    <t>50.960631,-114.117981</t>
  </si>
  <si>
    <t>Palliser
Oakridge
Cedarbrae
Braeside</t>
  </si>
  <si>
    <t>Cedarbrae</t>
  </si>
  <si>
    <t>50.954587,-114.117965</t>
  </si>
  <si>
    <t>Braeside
Cedarbrae</t>
  </si>
  <si>
    <t>Woodview</t>
  </si>
  <si>
    <t>50.941329,-114.117942</t>
  </si>
  <si>
    <t>Woodlands
Woodbine</t>
  </si>
  <si>
    <t>Woodpark</t>
  </si>
  <si>
    <t>50.936424,-114.117873</t>
  </si>
  <si>
    <t>85th Street</t>
  </si>
  <si>
    <t>51.037521,-114.209662</t>
  </si>
  <si>
    <t>Springbank Hill
Aspen Woods</t>
  </si>
  <si>
    <t>88ave NE</t>
  </si>
  <si>
    <t>51.132607,-113.946630</t>
  </si>
  <si>
    <t>Saddle Ridge</t>
  </si>
  <si>
    <t>Country Hills BV</t>
  </si>
  <si>
    <t>51.154394,-113.946825</t>
  </si>
  <si>
    <t>Skyview-Ranch
Cornerstone</t>
  </si>
  <si>
    <t>128 ave NE</t>
  </si>
  <si>
    <t>51.165366,-113.970052</t>
  </si>
  <si>
    <t>Redstone
Skyview-Ranch</t>
  </si>
  <si>
    <t>Stonegate</t>
  </si>
  <si>
    <t>51.171153,-113.997944</t>
  </si>
  <si>
    <t>Redstone</t>
  </si>
  <si>
    <t xml:space="preserve">Silverado </t>
  </si>
  <si>
    <t>50.882577,-114.069861</t>
  </si>
  <si>
    <t>210 Ave S</t>
  </si>
  <si>
    <t>50.863245,-114.071419</t>
  </si>
  <si>
    <t>Walden</t>
  </si>
  <si>
    <t>40th St SE</t>
  </si>
  <si>
    <t>50.950456,-113.978292</t>
  </si>
  <si>
    <t>Industrial</t>
  </si>
  <si>
    <t>114Av/ 52nd St</t>
  </si>
  <si>
    <t>50.950518,-113.958030</t>
  </si>
  <si>
    <t>68st SE</t>
  </si>
  <si>
    <t>50.950440,-113.935266</t>
  </si>
  <si>
    <t>Belvedere</t>
  </si>
  <si>
    <t>51.037863,-113.900501</t>
  </si>
  <si>
    <t>100 st SE</t>
  </si>
  <si>
    <t>51.037712,-113.889127</t>
  </si>
  <si>
    <t>Twin Hills</t>
  </si>
  <si>
    <t>51.037745,-113.878110</t>
  </si>
  <si>
    <t>116 st SE</t>
  </si>
  <si>
    <t>Seton</t>
  </si>
  <si>
    <t>50.872209,-113.950232</t>
  </si>
  <si>
    <t>South Health Campus</t>
  </si>
  <si>
    <t>50.880105,-113.946464</t>
  </si>
  <si>
    <t>Auburn Bay/Mahogany</t>
  </si>
  <si>
    <t>50.892277,-113.942436</t>
  </si>
  <si>
    <t>Aurburn Bay
Mahogany</t>
  </si>
  <si>
    <t>McKenzie Towne</t>
  </si>
  <si>
    <t>50.914985,-113.957180</t>
  </si>
  <si>
    <t>McKenzie Towne
New Brighton</t>
  </si>
  <si>
    <t>Prestwick</t>
  </si>
  <si>
    <t>50.926256,-113.958577</t>
  </si>
  <si>
    <t>Sheperd</t>
  </si>
  <si>
    <t>50.935197,-113.966058</t>
  </si>
  <si>
    <t>106 ave SE</t>
  </si>
  <si>
    <t>50.957835,-113.958599</t>
  </si>
  <si>
    <t>94 ave SE</t>
  </si>
  <si>
    <t>50.968761,-113.958467</t>
  </si>
  <si>
    <t>86 Ave SE</t>
  </si>
  <si>
    <t>50.97548,-113.958646</t>
  </si>
  <si>
    <t>72 Ave SE</t>
  </si>
  <si>
    <t>50.989552,-113.958453</t>
  </si>
  <si>
    <t>61st Ave SE</t>
  </si>
  <si>
    <t>50.999043,-113.958473</t>
  </si>
  <si>
    <t>50th Ave SE</t>
  </si>
  <si>
    <t>51.008845,-113.958490</t>
  </si>
  <si>
    <t>Erin Woods</t>
  </si>
  <si>
    <t>51.019090,-113.958487</t>
  </si>
  <si>
    <t>Eastpoint</t>
  </si>
  <si>
    <t>51.028309,-113.958296</t>
  </si>
  <si>
    <t>Erin Woods
Forest Lawn
Forest Heights</t>
  </si>
  <si>
    <t>17th Ave/ 52nd St</t>
  </si>
  <si>
    <t>51.037841,-113.958342</t>
  </si>
  <si>
    <t>8 Ave SE</t>
  </si>
  <si>
    <t>51.045125,-113.958229</t>
  </si>
  <si>
    <t>Memorial Drive</t>
  </si>
  <si>
    <t>51.053441,-113.955783</t>
  </si>
  <si>
    <t>Forest Lawn
Forest heights
Penbrooke Meadows
Marlborough Park</t>
  </si>
  <si>
    <t>Marbank Drive</t>
  </si>
  <si>
    <t>51.062231,-113.958424</t>
  </si>
  <si>
    <t>Marlborough Park</t>
  </si>
  <si>
    <t>Rundlehorn Drive</t>
  </si>
  <si>
    <t>51.071692,-113.958459</t>
  </si>
  <si>
    <t>Pineridge
Rundle</t>
  </si>
  <si>
    <t>26th Ave NE</t>
  </si>
  <si>
    <t>51.076317,-113.95833</t>
  </si>
  <si>
    <t>36th St NE</t>
  </si>
  <si>
    <t>51.139640,-113.982032</t>
  </si>
  <si>
    <t>Cityscape</t>
  </si>
  <si>
    <t>Airport Terminal</t>
  </si>
  <si>
    <t>51.132911,-114.011208</t>
  </si>
  <si>
    <t>Airport</t>
  </si>
  <si>
    <t>Aero</t>
  </si>
  <si>
    <t>51.140909,-114.029706</t>
  </si>
  <si>
    <t>Aurora</t>
  </si>
  <si>
    <t>51.140951,-114.054506</t>
  </si>
  <si>
    <t>Harvest Hills</t>
  </si>
  <si>
    <t>96th ave N</t>
  </si>
  <si>
    <t>51.142381,-114/068940</t>
  </si>
  <si>
    <t>Harvest Hills
Country Hills</t>
  </si>
  <si>
    <t>8th St</t>
  </si>
  <si>
    <t>51.047002,-114.081155</t>
  </si>
  <si>
    <t>Downtown West End
Downtown Commercial Core</t>
  </si>
  <si>
    <t>14 st NW</t>
  </si>
  <si>
    <t>51.049186,-114.094728</t>
  </si>
  <si>
    <t>19st NW</t>
  </si>
  <si>
    <t>51.049182,-114.105686</t>
  </si>
  <si>
    <t>Hollhurst
West Hillhurst</t>
  </si>
  <si>
    <t>Crowchild Tr</t>
  </si>
  <si>
    <t>51.050126,-114.116920</t>
  </si>
  <si>
    <t>West Hillhurst</t>
  </si>
  <si>
    <t>29th St</t>
  </si>
  <si>
    <t>51.055359,-114.129537</t>
  </si>
  <si>
    <t>West Hillhurst
Parkdale</t>
  </si>
  <si>
    <t>Point Dr</t>
  </si>
  <si>
    <t>51.061062,-114.143277</t>
  </si>
  <si>
    <t>Parkdale
Point McKay</t>
  </si>
  <si>
    <t>46th St NW</t>
  </si>
  <si>
    <t>51.072607,-114.160514</t>
  </si>
  <si>
    <t>Montgomery</t>
  </si>
  <si>
    <t>Home Rd</t>
  </si>
  <si>
    <t>51.075291,-114.164410</t>
  </si>
  <si>
    <t>Bowwood Dr</t>
  </si>
  <si>
    <t>51.082472,-114.173373</t>
  </si>
  <si>
    <t>Bowness</t>
  </si>
  <si>
    <t>63rd St NW</t>
  </si>
  <si>
    <t>51.085691,-114.180038</t>
  </si>
  <si>
    <t>70th St NW</t>
  </si>
  <si>
    <t>51.089019,-114.190314</t>
  </si>
  <si>
    <t>77th St NW</t>
  </si>
  <si>
    <t>51.088982,-114.199435</t>
  </si>
  <si>
    <t>Bowfort Rd</t>
  </si>
  <si>
    <t>51.085818,-114.211934</t>
  </si>
  <si>
    <t>Bowness
Greenwood/Greenbriar</t>
  </si>
  <si>
    <t>Canada Olympic Park</t>
  </si>
  <si>
    <t>51.083666,-114.216097</t>
  </si>
  <si>
    <t>Recreational</t>
  </si>
  <si>
    <t>51.086565,-114.131979</t>
  </si>
  <si>
    <t>Northland</t>
  </si>
  <si>
    <t>51.102440,-114.142192</t>
  </si>
  <si>
    <t>Edgemont</t>
  </si>
  <si>
    <t>51.126927,-114.133612</t>
  </si>
  <si>
    <t>Sherwood</t>
  </si>
  <si>
    <t>51.163212,-114.143926</t>
  </si>
  <si>
    <t>Simons Valley</t>
  </si>
  <si>
    <t>Sage Hill</t>
  </si>
  <si>
    <t>51.168140,-114.141354</t>
  </si>
  <si>
    <t>Simons Valley
Sage Hill</t>
  </si>
  <si>
    <t>Royal Elm</t>
  </si>
  <si>
    <t>51.143216,-114.234242</t>
  </si>
  <si>
    <t>Royal Oak
Rocky Ridge</t>
  </si>
  <si>
    <t>Rocky Ridge</t>
  </si>
  <si>
    <t>51.154165,-114.234209</t>
  </si>
  <si>
    <t>Royal Birch</t>
  </si>
  <si>
    <t>51.149881,-114.213369</t>
  </si>
  <si>
    <t>Royal Oak</t>
  </si>
  <si>
    <t>69st NW</t>
  </si>
  <si>
    <t>51.154257,-114.187853</t>
  </si>
  <si>
    <t>Citadel</t>
  </si>
  <si>
    <t>Sarcee Tr</t>
  </si>
  <si>
    <t>51.154333,-114.164105</t>
  </si>
  <si>
    <t>Hamptons
Simons Valley</t>
  </si>
  <si>
    <t>Shaganappi Tr</t>
  </si>
  <si>
    <t>51.142587,-114.123260</t>
  </si>
  <si>
    <t>Ashmore</t>
  </si>
  <si>
    <t>51.168150,-114.151832</t>
  </si>
  <si>
    <t>Simons Valley
Sage Hill
Nolan Hill</t>
  </si>
  <si>
    <t>51.168003,-114.141312</t>
  </si>
  <si>
    <t>Sage Hill
Simons Valley</t>
  </si>
  <si>
    <t>136 ave NW</t>
  </si>
  <si>
    <t>51.175967,-114.141352</t>
  </si>
  <si>
    <t>37 st NW</t>
  </si>
  <si>
    <t>51.183025,-114.141186</t>
  </si>
  <si>
    <t>Panorama Rd</t>
  </si>
  <si>
    <t>51.183156,-114.117896</t>
  </si>
  <si>
    <t>Evanston</t>
  </si>
  <si>
    <t>51.183121,-114.105344</t>
  </si>
  <si>
    <t>51.183307,-114.094448</t>
  </si>
  <si>
    <t>Carrington</t>
  </si>
  <si>
    <t>51.183425,-114.080010</t>
  </si>
  <si>
    <t>Evanston
Livingston</t>
  </si>
  <si>
    <t>144 Ave N</t>
  </si>
  <si>
    <t>51.183455,-114.069231</t>
  </si>
  <si>
    <t>Livingston</t>
  </si>
  <si>
    <t>51.183541,-114.052649</t>
  </si>
  <si>
    <t>6 st NE</t>
  </si>
  <si>
    <t>51.183419,-114.047901</t>
  </si>
  <si>
    <t>11 st NE</t>
  </si>
  <si>
    <t>51.183467,-114.036345</t>
  </si>
  <si>
    <t>Nose Creek</t>
  </si>
  <si>
    <t>51.190753,-114.015624</t>
  </si>
  <si>
    <t>160 Av NE</t>
  </si>
  <si>
    <t>51.199085,-113.996536</t>
  </si>
  <si>
    <t>Community</t>
  </si>
  <si>
    <t>Blue</t>
  </si>
  <si>
    <t>Red</t>
  </si>
  <si>
    <t>Orange</t>
  </si>
  <si>
    <t>Yellow</t>
  </si>
  <si>
    <t>Purple</t>
  </si>
  <si>
    <t>Teal</t>
  </si>
  <si>
    <t>Total</t>
  </si>
  <si>
    <t>Standardized Score</t>
  </si>
  <si>
    <t>Altadore</t>
  </si>
  <si>
    <t>Arbour Lake</t>
  </si>
  <si>
    <t>Aspen Woods</t>
  </si>
  <si>
    <t>Bayview</t>
  </si>
  <si>
    <t>Braeside</t>
  </si>
  <si>
    <t>Canyon Meadows</t>
  </si>
  <si>
    <t>Capitol Hill</t>
  </si>
  <si>
    <t>Castleridge</t>
  </si>
  <si>
    <t>Charleswood</t>
  </si>
  <si>
    <t>Chinatown</t>
  </si>
  <si>
    <t>Christie Park</t>
  </si>
  <si>
    <t>Crescent Heights</t>
  </si>
  <si>
    <t>Currie Barracks</t>
  </si>
  <si>
    <t>Eagle Ridge</t>
  </si>
  <si>
    <t>East Village</t>
  </si>
  <si>
    <t>Falconridge</t>
  </si>
  <si>
    <t>Forest Heights</t>
  </si>
  <si>
    <t>Hounsfield Heights/Briar Hill</t>
  </si>
  <si>
    <t>Killarney</t>
  </si>
  <si>
    <t>Lake Bonavista</t>
  </si>
  <si>
    <t>Manchester</t>
  </si>
  <si>
    <t>Meadowlark Park</t>
  </si>
  <si>
    <t>Midnapore</t>
  </si>
  <si>
    <t>Millrise</t>
  </si>
  <si>
    <t>Mount Pleasant</t>
  </si>
  <si>
    <t>Palliser</t>
  </si>
  <si>
    <t>Parkhill</t>
  </si>
  <si>
    <t>Pineridge</t>
  </si>
  <si>
    <t>Pump Hill</t>
  </si>
  <si>
    <t>Ramsay</t>
  </si>
  <si>
    <t>Renfrew</t>
  </si>
  <si>
    <t>Rosedale</t>
  </si>
  <si>
    <t>Rosscarrock</t>
  </si>
  <si>
    <t>Scarboro-Sunalta West</t>
  </si>
  <si>
    <t>Scenic Acres</t>
  </si>
  <si>
    <t>Shawnee Slopes</t>
  </si>
  <si>
    <t>Shawnessy</t>
  </si>
  <si>
    <t>Signal Hill</t>
  </si>
  <si>
    <t>Southwood</t>
  </si>
  <si>
    <t>Springbank Hill</t>
  </si>
  <si>
    <t>Taradale</t>
  </si>
  <si>
    <t>Temple</t>
  </si>
  <si>
    <t>Tuxedo Park</t>
  </si>
  <si>
    <t>University Heights</t>
  </si>
  <si>
    <t>Varsity</t>
  </si>
  <si>
    <t>Westgate</t>
  </si>
  <si>
    <t>Willow Park</t>
  </si>
  <si>
    <t>Winston Heights/Mountview</t>
  </si>
  <si>
    <t>Woodbine</t>
  </si>
  <si>
    <t>Woodlands</t>
  </si>
  <si>
    <t>Skyview-Ranch</t>
  </si>
  <si>
    <t>Cornerstone</t>
  </si>
  <si>
    <t>Mahogany</t>
  </si>
  <si>
    <t>New Brighton</t>
  </si>
  <si>
    <t>Industrial T</t>
  </si>
  <si>
    <t>Industrial G</t>
  </si>
  <si>
    <t xml:space="preserve">Parkdale   </t>
  </si>
  <si>
    <t xml:space="preserve">Bowness   </t>
  </si>
  <si>
    <t xml:space="preserve">Recreational   </t>
  </si>
  <si>
    <t xml:space="preserve">West Hillhurst  </t>
  </si>
  <si>
    <t xml:space="preserve">Point McKay  </t>
  </si>
  <si>
    <t xml:space="preserve">Greenwood/Greenbriar   </t>
  </si>
  <si>
    <t xml:space="preserve">Edgemont   </t>
  </si>
  <si>
    <t xml:space="preserve">Sage Hill  </t>
  </si>
  <si>
    <t xml:space="preserve">Royal Oak   </t>
  </si>
  <si>
    <t xml:space="preserve">Citadel   </t>
  </si>
  <si>
    <t xml:space="preserve">Hamptons   </t>
  </si>
  <si>
    <t xml:space="preserve">Evanston   </t>
  </si>
  <si>
    <t xml:space="preserve">Simons Valley  </t>
  </si>
  <si>
    <t xml:space="preserve">Nolan Hill  </t>
  </si>
  <si>
    <t>Acadia</t>
  </si>
  <si>
    <t>Chinook Park</t>
  </si>
  <si>
    <t>Glamorgan</t>
  </si>
  <si>
    <t>Glenbrook</t>
  </si>
  <si>
    <t>Glendale</t>
  </si>
  <si>
    <t>Haysboro</t>
  </si>
  <si>
    <t>Kelvin Grove</t>
  </si>
  <si>
    <t>Killarney/glengarry</t>
  </si>
  <si>
    <t>Kingsland</t>
  </si>
  <si>
    <t>North Glenmore Park</t>
  </si>
  <si>
    <t>Quarry Park</t>
  </si>
  <si>
    <t>Rutland Park</t>
  </si>
  <si>
    <t>Green Line</t>
  </si>
  <si>
    <t>160th Av N</t>
  </si>
  <si>
    <t>144th av N</t>
  </si>
  <si>
    <t>North Pointe</t>
  </si>
  <si>
    <t>96th Av N</t>
  </si>
  <si>
    <t>Beddington</t>
  </si>
  <si>
    <t>64 av N</t>
  </si>
  <si>
    <t>Thorncliffe</t>
  </si>
  <si>
    <t>40th av N</t>
  </si>
  <si>
    <t>28th Av N</t>
  </si>
  <si>
    <t>16th Av N</t>
  </si>
  <si>
    <t>9th Av N</t>
  </si>
  <si>
    <t>Eau Claire</t>
  </si>
  <si>
    <t>Centre St S</t>
  </si>
  <si>
    <t>4 st SE</t>
  </si>
  <si>
    <t>Inglewood/Ramsay</t>
  </si>
  <si>
    <t>26th Av SE</t>
  </si>
  <si>
    <t>Highfield</t>
  </si>
  <si>
    <t>Lynnwood</t>
  </si>
  <si>
    <t>Ogden</t>
  </si>
  <si>
    <t>South Hill</t>
  </si>
  <si>
    <t>Shepard</t>
  </si>
  <si>
    <t>Mckenzie Towne</t>
  </si>
  <si>
    <t>Auburn Bay/ Mahogany</t>
  </si>
  <si>
    <t>51.202967,-114.071234</t>
  </si>
  <si>
    <t>51.183470,-114.069242</t>
  </si>
  <si>
    <t>51.157546,-114.070055</t>
  </si>
  <si>
    <t>Panorama Hills
Coventry Hills
Country Hills Village</t>
  </si>
  <si>
    <t>51.142372,-114.069109</t>
  </si>
  <si>
    <t>51.125521,-114.071698</t>
  </si>
  <si>
    <t>Beddington Heights
Huntington Hills</t>
  </si>
  <si>
    <t>51.110685,-114.062210</t>
  </si>
  <si>
    <t>Huntington Hills
Thorncliff</t>
  </si>
  <si>
    <t>51.095997,-114.062391</t>
  </si>
  <si>
    <t>Thorncliff
Highland Park</t>
  </si>
  <si>
    <t>51.087328,-114.071690</t>
  </si>
  <si>
    <t>Highland Park
Highwood
Queens Park Village</t>
  </si>
  <si>
    <t>51.077906,-114.062476</t>
  </si>
  <si>
    <t>Mount Pleasant
Tuxedo Park</t>
  </si>
  <si>
    <t>51.066759,-114.062480</t>
  </si>
  <si>
    <t>Tuxedo Park
Crescent Heights</t>
  </si>
  <si>
    <t>51.060517,-114.062722</t>
  </si>
  <si>
    <t>51.052440,-114.070063</t>
  </si>
  <si>
    <t>Eau Claire
Chinatown</t>
  </si>
  <si>
    <t>51.042321,-114.063271</t>
  </si>
  <si>
    <t>51.041907,-114.053544</t>
  </si>
  <si>
    <t>51.036298,-114.036901</t>
  </si>
  <si>
    <t>Ramsay
Inglewood</t>
  </si>
  <si>
    <t>51.030653,-114.036665</t>
  </si>
  <si>
    <t>51.019108,-114.030528</t>
  </si>
  <si>
    <t>50.993343,-114.003102</t>
  </si>
  <si>
    <t>50.979119,-113.992720</t>
  </si>
  <si>
    <t>50.968686,-114.001624</t>
  </si>
  <si>
    <t>50.963428,-114.001754</t>
  </si>
  <si>
    <t>50.949428,-114.004161</t>
  </si>
  <si>
    <t>Douglasdale/Glen</t>
  </si>
  <si>
    <t>50.947807,-113.988847</t>
  </si>
  <si>
    <t>50.931204,-113.958172</t>
  </si>
  <si>
    <t>Mckenzie Towne
New Brighton</t>
  </si>
  <si>
    <t>50.912728,-113.951891</t>
  </si>
  <si>
    <t>Mckenzie Towne
New Brighton
Copperfield</t>
  </si>
  <si>
    <t>50.899769,-113.944574</t>
  </si>
  <si>
    <t>Mahogany
Auburn Bay</t>
  </si>
  <si>
    <t>50.8885290,-113.941980</t>
  </si>
  <si>
    <t>Mahogany
Auburn Bay
Seton</t>
  </si>
  <si>
    <t>50.878119,-113.937621</t>
  </si>
  <si>
    <t>Green</t>
  </si>
  <si>
    <t>East Grey</t>
  </si>
  <si>
    <t>West Grey</t>
  </si>
  <si>
    <t>Future Brentwood</t>
  </si>
  <si>
    <t>Future Tuscany</t>
  </si>
  <si>
    <t xml:space="preserve">Livingston  </t>
  </si>
  <si>
    <t xml:space="preserve">Panorama Hills  </t>
  </si>
  <si>
    <t xml:space="preserve">Beddington Heights  </t>
  </si>
  <si>
    <t xml:space="preserve">Thorncliff  </t>
  </si>
  <si>
    <t xml:space="preserve">Eau Claire  </t>
  </si>
  <si>
    <t xml:space="preserve">Ogden  </t>
  </si>
  <si>
    <t xml:space="preserve">Douglasdale/Glen  </t>
  </si>
  <si>
    <t xml:space="preserve">Coventry Hills </t>
  </si>
  <si>
    <t>Country Hills Village</t>
  </si>
  <si>
    <t xml:space="preserve">Country Hills </t>
  </si>
  <si>
    <t xml:space="preserve">Huntington Hills </t>
  </si>
  <si>
    <t xml:space="preserve">Highland Park </t>
  </si>
  <si>
    <t xml:space="preserve">Highwood  </t>
  </si>
  <si>
    <t>Queens Park Village</t>
  </si>
  <si>
    <t xml:space="preserve">Inglewood  </t>
  </si>
  <si>
    <t xml:space="preserve">Copperfield  </t>
  </si>
  <si>
    <t xml:space="preserve">Auburn Bay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</si>
</sst>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11"/>
      <color theme="4" tint="0.79998168889431442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2" fillId="2" borderId="0" xfId="0" applyFont="1" applyFill="1"/>
    <xf numFmtId="0" fontId="0" fillId="5" borderId="0" xfId="0" applyFill="1"/>
    <xf numFmtId="0" fontId="3" fillId="2" borderId="0" xfId="0" applyFont="1" applyFill="1"/>
    <xf numFmtId="0" fontId="3" fillId="2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2" fillId="2" borderId="0" xfId="0" applyFont="1" applyFill="1" applyAlignment="1">
      <alignment horizontal="center" wrapText="1"/>
    </xf>
    <xf numFmtId="0" fontId="0" fillId="7" borderId="0" xfId="0" applyFill="1" applyAlignment="1">
      <alignment wrapText="1"/>
    </xf>
    <xf numFmtId="0" fontId="2" fillId="0" borderId="0" xfId="0" applyFont="1" applyAlignment="1">
      <alignment horizontal="center" wrapText="1"/>
    </xf>
    <xf numFmtId="0" fontId="4" fillId="5" borderId="0" xfId="0" applyFont="1" applyFill="1"/>
    <xf numFmtId="0" fontId="0" fillId="8" borderId="0" xfId="0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4" fillId="0" borderId="0" xfId="0" applyFont="1"/>
    <xf numFmtId="0" fontId="4" fillId="6" borderId="0" xfId="0" applyFont="1" applyFill="1"/>
    <xf numFmtId="0" fontId="0" fillId="8" borderId="0" xfId="0" applyFill="1" applyAlignment="1">
      <alignment wrapText="1"/>
    </xf>
    <xf numFmtId="0" fontId="4" fillId="6" borderId="0" xfId="0" applyFont="1" applyFill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0" fillId="9" borderId="0" xfId="0" applyFill="1"/>
    <xf numFmtId="0" fontId="0" fillId="9" borderId="0" xfId="0" applyFill="1" applyAlignment="1">
      <alignment wrapText="1"/>
    </xf>
    <xf numFmtId="0" fontId="5" fillId="10" borderId="0" xfId="0" applyFont="1" applyFill="1"/>
    <xf numFmtId="0" fontId="5" fillId="10" borderId="0" xfId="0" applyFont="1" applyFill="1" applyAlignment="1">
      <alignment wrapText="1"/>
    </xf>
    <xf numFmtId="0" fontId="0" fillId="11" borderId="0" xfId="0" applyFill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6" fillId="0" borderId="0" xfId="0" applyFont="1"/>
    <xf numFmtId="0" fontId="0" fillId="11" borderId="0" xfId="0" applyFill="1" applyAlignment="1">
      <alignment wrapText="1"/>
    </xf>
    <xf numFmtId="0" fontId="0" fillId="0" borderId="0" xfId="0" applyAlignment="1">
      <alignment wrapText="1"/>
    </xf>
    <xf numFmtId="0" fontId="0" fillId="12" borderId="0" xfId="0" applyFill="1"/>
    <xf numFmtId="0" fontId="0" fillId="12" borderId="0" xfId="0" applyFill="1" applyAlignment="1">
      <alignment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32BC48-93A2-5B43-8707-55DC257AB62C}" name="Table1" displayName="Table1" ref="A1:N145" totalsRowShown="0">
  <autoFilter ref="A1:N145" xr:uid="{4F32BC48-93A2-5B43-8707-55DC257AB62C}"/>
  <sortState xmlns:xlrd2="http://schemas.microsoft.com/office/spreadsheetml/2017/richdata2" ref="A2:N145">
    <sortCondition ref="A1:A145"/>
  </sortState>
  <tableColumns count="14">
    <tableColumn id="1" xr3:uid="{C41D806E-E34B-304D-AE04-51F034EFFD2B}" name="Community"/>
    <tableColumn id="2" xr3:uid="{FF15ECCF-655C-8849-9F5C-D0624C389652}" name="Blue"/>
    <tableColumn id="3" xr3:uid="{53CFEA83-836E-7845-B525-CB723E9FEA36}" name="Red"/>
    <tableColumn id="4" xr3:uid="{544B9550-7612-8849-A073-02A1868B500D}" name="Orange"/>
    <tableColumn id="5" xr3:uid="{4CA2D33F-A7F4-4C45-8EE0-FA2180DEEFCC}" name="Yellow"/>
    <tableColumn id="6" xr3:uid="{B1A0547F-C5A0-6A4A-82C7-456A9D2B0FBA}" name="Purple"/>
    <tableColumn id="7" xr3:uid="{CEC88659-F30E-C64C-9FFE-6C1F4176CDF8}" name="Teal"/>
    <tableColumn id="10" xr3:uid="{7AE677DC-35A3-AA41-8DFE-408FC74957A2}" name="Green"/>
    <tableColumn id="11" xr3:uid="{8D946755-288A-B54A-830C-DBF837623AA1}" name="East Grey"/>
    <tableColumn id="12" xr3:uid="{CC132C6A-9CF3-4E4E-8ABD-9D7DA6B04A6D}" name="West Grey"/>
    <tableColumn id="13" xr3:uid="{83B9C291-B54E-FB40-B283-C0B80F6E1E31}" name="Future Brentwood"/>
    <tableColumn id="14" xr3:uid="{0DA4C8D1-8B2B-A548-886C-769EDBE4B0C8}" name="Future Tuscany"/>
    <tableColumn id="8" xr3:uid="{15022C9E-C456-D841-99B2-9EF2A3534E5E}" name="Total" dataDxfId="1">
      <calculatedColumnFormula>SUM(Table1[[#This Row],[Blue]:[Future Tuscany]])</calculatedColumnFormula>
    </tableColumn>
    <tableColumn id="9" xr3:uid="{91A4B0C6-62F7-FA4B-BCCE-8B464B2BC4B8}" name="Standardized Score" dataDxfId="0">
      <calculatedColumnFormula>(Table1[[#This Row],[Total]]-MIN($M$2:$M$145))/(MAX($M$2:$M$145)-MIN($M$2:$M$145))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40F7B-908C-4792-ABA0-CD6B0981C1F1}">
  <dimension ref="A1:M220"/>
  <sheetViews>
    <sheetView topLeftCell="A187" workbookViewId="0">
      <selection activeCell="M194" sqref="M194:M220"/>
    </sheetView>
  </sheetViews>
  <sheetFormatPr baseColWidth="10" defaultColWidth="9.1640625" defaultRowHeight="15" x14ac:dyDescent="0.2"/>
  <cols>
    <col min="1" max="1" width="24" bestFit="1" customWidth="1"/>
    <col min="2" max="2" width="20.5" bestFit="1" customWidth="1"/>
    <col min="3" max="3" width="17.6640625" customWidth="1"/>
    <col min="4" max="4" width="24" customWidth="1"/>
    <col min="5" max="5" width="24.5" customWidth="1"/>
    <col min="6" max="6" width="18.33203125" customWidth="1"/>
    <col min="7" max="7" width="27.5" customWidth="1"/>
    <col min="8" max="8" width="26.33203125" customWidth="1"/>
    <col min="9" max="9" width="16.5" customWidth="1"/>
    <col min="10" max="10" width="26.1640625" customWidth="1"/>
    <col min="11" max="11" width="27.33203125" customWidth="1"/>
    <col min="12" max="12" width="18.83203125" customWidth="1"/>
    <col min="13" max="13" width="22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600</v>
      </c>
    </row>
    <row r="2" spans="1:13" ht="64" x14ac:dyDescent="0.2">
      <c r="A2" s="1" t="s">
        <v>12</v>
      </c>
      <c r="B2" s="1" t="s">
        <v>13</v>
      </c>
      <c r="C2" s="2" t="s">
        <v>14</v>
      </c>
    </row>
    <row r="3" spans="1:13" ht="32" x14ac:dyDescent="0.2">
      <c r="A3" s="1" t="s">
        <v>15</v>
      </c>
      <c r="B3" s="1" t="s">
        <v>16</v>
      </c>
      <c r="C3" s="2" t="s">
        <v>17</v>
      </c>
    </row>
    <row r="4" spans="1:13" ht="48" x14ac:dyDescent="0.2">
      <c r="A4" s="1" t="s">
        <v>18</v>
      </c>
      <c r="B4" s="1" t="s">
        <v>19</v>
      </c>
      <c r="C4" s="2" t="s">
        <v>20</v>
      </c>
    </row>
    <row r="5" spans="1:13" ht="48" x14ac:dyDescent="0.2">
      <c r="A5" s="10" t="s">
        <v>21</v>
      </c>
      <c r="B5" s="10" t="s">
        <v>22</v>
      </c>
      <c r="C5" s="11" t="s">
        <v>23</v>
      </c>
    </row>
    <row r="6" spans="1:13" ht="16" x14ac:dyDescent="0.2">
      <c r="A6" s="1" t="s">
        <v>24</v>
      </c>
      <c r="B6" s="1" t="s">
        <v>25</v>
      </c>
      <c r="C6" s="2" t="s">
        <v>26</v>
      </c>
    </row>
    <row r="7" spans="1:13" ht="16" x14ac:dyDescent="0.2">
      <c r="A7" s="1" t="s">
        <v>27</v>
      </c>
      <c r="B7" s="1" t="s">
        <v>28</v>
      </c>
      <c r="C7" s="2" t="s">
        <v>27</v>
      </c>
    </row>
    <row r="8" spans="1:13" ht="16" x14ac:dyDescent="0.2">
      <c r="A8" s="1" t="s">
        <v>29</v>
      </c>
      <c r="B8" s="1" t="s">
        <v>30</v>
      </c>
      <c r="C8" s="2" t="s">
        <v>31</v>
      </c>
    </row>
    <row r="9" spans="1:13" x14ac:dyDescent="0.2">
      <c r="A9" s="3" t="s">
        <v>32</v>
      </c>
      <c r="B9" s="3" t="s">
        <v>33</v>
      </c>
      <c r="C9" s="41" t="s">
        <v>34</v>
      </c>
      <c r="D9" s="41"/>
    </row>
    <row r="10" spans="1:13" x14ac:dyDescent="0.2">
      <c r="A10" s="3" t="s">
        <v>35</v>
      </c>
      <c r="B10" s="3" t="s">
        <v>36</v>
      </c>
      <c r="C10" s="41" t="s">
        <v>34</v>
      </c>
      <c r="D10" s="41"/>
    </row>
    <row r="11" spans="1:13" x14ac:dyDescent="0.2">
      <c r="A11" s="3" t="s">
        <v>37</v>
      </c>
      <c r="B11" s="3" t="s">
        <v>38</v>
      </c>
      <c r="C11" s="41" t="s">
        <v>34</v>
      </c>
      <c r="D11" s="41"/>
    </row>
    <row r="12" spans="1:13" x14ac:dyDescent="0.2">
      <c r="A12" s="3" t="s">
        <v>39</v>
      </c>
      <c r="B12" s="3" t="s">
        <v>40</v>
      </c>
      <c r="C12" s="41" t="s">
        <v>34</v>
      </c>
      <c r="D12" s="41"/>
    </row>
    <row r="13" spans="1:13" x14ac:dyDescent="0.2">
      <c r="A13" s="1" t="s">
        <v>41</v>
      </c>
      <c r="B13" s="1" t="s">
        <v>42</v>
      </c>
      <c r="C13" s="1" t="s">
        <v>43</v>
      </c>
    </row>
    <row r="14" spans="1:13" x14ac:dyDescent="0.2">
      <c r="A14" s="1" t="s">
        <v>44</v>
      </c>
      <c r="B14" s="1" t="s">
        <v>45</v>
      </c>
      <c r="C14" s="1" t="s">
        <v>43</v>
      </c>
    </row>
    <row r="15" spans="1:13" x14ac:dyDescent="0.2">
      <c r="A15" s="1" t="s">
        <v>46</v>
      </c>
      <c r="B15" s="1" t="s">
        <v>47</v>
      </c>
      <c r="C15" s="1" t="s">
        <v>48</v>
      </c>
    </row>
    <row r="16" spans="1:13" x14ac:dyDescent="0.2">
      <c r="A16" s="1" t="s">
        <v>49</v>
      </c>
      <c r="B16" s="1" t="s">
        <v>50</v>
      </c>
      <c r="C16" s="1" t="s">
        <v>51</v>
      </c>
    </row>
    <row r="17" spans="1:12" ht="32" x14ac:dyDescent="0.2">
      <c r="A17" s="1" t="s">
        <v>52</v>
      </c>
      <c r="B17" s="1" t="s">
        <v>53</v>
      </c>
      <c r="C17" s="2" t="s">
        <v>54</v>
      </c>
    </row>
    <row r="18" spans="1:12" ht="16" x14ac:dyDescent="0.2">
      <c r="A18" s="1" t="s">
        <v>55</v>
      </c>
      <c r="B18" s="1" t="s">
        <v>56</v>
      </c>
      <c r="C18" s="2" t="s">
        <v>55</v>
      </c>
    </row>
    <row r="19" spans="1:12" ht="32" x14ac:dyDescent="0.2">
      <c r="A19" s="1" t="s">
        <v>57</v>
      </c>
      <c r="B19" s="1" t="s">
        <v>58</v>
      </c>
      <c r="C19" s="2" t="s">
        <v>59</v>
      </c>
    </row>
    <row r="20" spans="1:12" ht="32" x14ac:dyDescent="0.2">
      <c r="A20" s="1" t="s">
        <v>60</v>
      </c>
      <c r="B20" s="1" t="s">
        <v>61</v>
      </c>
      <c r="C20" s="2" t="s">
        <v>62</v>
      </c>
    </row>
    <row r="21" spans="1:12" ht="32" x14ac:dyDescent="0.2">
      <c r="A21" s="1" t="s">
        <v>63</v>
      </c>
      <c r="B21" s="1" t="s">
        <v>64</v>
      </c>
      <c r="C21" s="2" t="s">
        <v>65</v>
      </c>
    </row>
    <row r="22" spans="1:12" ht="57.75" customHeight="1" x14ac:dyDescent="0.2">
      <c r="A22" s="8" t="s">
        <v>66</v>
      </c>
      <c r="B22" s="8" t="s">
        <v>67</v>
      </c>
      <c r="C22" s="16" t="s">
        <v>68</v>
      </c>
      <c r="D22" s="18"/>
    </row>
    <row r="23" spans="1:12" ht="48" x14ac:dyDescent="0.2">
      <c r="A23" s="34" t="s">
        <v>69</v>
      </c>
      <c r="B23" s="34" t="s">
        <v>70</v>
      </c>
      <c r="C23" s="34"/>
      <c r="D23" s="35" t="s">
        <v>71</v>
      </c>
      <c r="E23" s="36"/>
      <c r="F23" s="36"/>
      <c r="G23" s="36"/>
      <c r="H23" s="36"/>
      <c r="I23" s="36"/>
      <c r="J23" s="36"/>
      <c r="K23" s="36"/>
      <c r="L23" s="36"/>
    </row>
    <row r="24" spans="1:12" ht="32" x14ac:dyDescent="0.2">
      <c r="A24" s="4" t="s">
        <v>72</v>
      </c>
      <c r="B24" s="4" t="s">
        <v>73</v>
      </c>
      <c r="C24" s="4"/>
      <c r="D24" s="5" t="s">
        <v>74</v>
      </c>
    </row>
    <row r="25" spans="1:12" ht="32" x14ac:dyDescent="0.2">
      <c r="A25" s="4" t="s">
        <v>75</v>
      </c>
      <c r="B25" s="4" t="s">
        <v>76</v>
      </c>
      <c r="C25" s="4"/>
      <c r="D25" s="5" t="s">
        <v>77</v>
      </c>
    </row>
    <row r="26" spans="1:12" ht="48" x14ac:dyDescent="0.2">
      <c r="A26" s="4" t="s">
        <v>78</v>
      </c>
      <c r="B26" s="4" t="s">
        <v>79</v>
      </c>
      <c r="C26" s="4"/>
      <c r="D26" s="5" t="s">
        <v>80</v>
      </c>
    </row>
    <row r="27" spans="1:12" ht="48" x14ac:dyDescent="0.2">
      <c r="A27" s="4" t="s">
        <v>81</v>
      </c>
      <c r="B27" s="4" t="s">
        <v>82</v>
      </c>
      <c r="C27" s="4"/>
      <c r="D27" s="5" t="s">
        <v>83</v>
      </c>
    </row>
    <row r="28" spans="1:12" ht="32" x14ac:dyDescent="0.2">
      <c r="A28" s="4" t="s">
        <v>84</v>
      </c>
      <c r="B28" s="4" t="s">
        <v>85</v>
      </c>
      <c r="C28" s="4"/>
      <c r="D28" s="5" t="s">
        <v>86</v>
      </c>
    </row>
    <row r="29" spans="1:12" x14ac:dyDescent="0.2">
      <c r="A29" s="4" t="s">
        <v>87</v>
      </c>
      <c r="B29" s="4" t="s">
        <v>88</v>
      </c>
      <c r="C29" s="4"/>
      <c r="D29" s="4" t="s">
        <v>89</v>
      </c>
    </row>
    <row r="30" spans="1:12" x14ac:dyDescent="0.2">
      <c r="A30" s="4" t="s">
        <v>90</v>
      </c>
      <c r="B30" s="4" t="s">
        <v>91</v>
      </c>
      <c r="C30" s="4"/>
      <c r="D30" s="4" t="s">
        <v>92</v>
      </c>
    </row>
    <row r="31" spans="1:12" x14ac:dyDescent="0.2">
      <c r="A31" s="4" t="s">
        <v>93</v>
      </c>
      <c r="B31" s="4" t="s">
        <v>94</v>
      </c>
      <c r="C31" s="4"/>
      <c r="D31" s="4" t="s">
        <v>93</v>
      </c>
    </row>
    <row r="32" spans="1:12" x14ac:dyDescent="0.2">
      <c r="A32" s="4" t="s">
        <v>95</v>
      </c>
      <c r="B32" s="4" t="s">
        <v>96</v>
      </c>
      <c r="C32" s="4"/>
      <c r="D32" s="4" t="s">
        <v>97</v>
      </c>
    </row>
    <row r="33" spans="1:5" x14ac:dyDescent="0.2">
      <c r="A33" s="4" t="s">
        <v>98</v>
      </c>
      <c r="B33" s="4" t="s">
        <v>99</v>
      </c>
      <c r="C33" s="4"/>
      <c r="D33" s="4" t="s">
        <v>100</v>
      </c>
    </row>
    <row r="34" spans="1:5" ht="48" x14ac:dyDescent="0.2">
      <c r="A34" s="4" t="s">
        <v>101</v>
      </c>
      <c r="B34" s="4" t="s">
        <v>102</v>
      </c>
      <c r="C34" s="4"/>
      <c r="D34" s="5" t="s">
        <v>103</v>
      </c>
    </row>
    <row r="35" spans="1:5" ht="32" x14ac:dyDescent="0.2">
      <c r="A35" s="4" t="s">
        <v>104</v>
      </c>
      <c r="B35" s="4" t="s">
        <v>105</v>
      </c>
      <c r="C35" s="4"/>
      <c r="D35" s="5" t="s">
        <v>106</v>
      </c>
    </row>
    <row r="36" spans="1:5" ht="32" x14ac:dyDescent="0.2">
      <c r="A36" s="4" t="s">
        <v>107</v>
      </c>
      <c r="B36" s="4" t="s">
        <v>108</v>
      </c>
      <c r="C36" s="4"/>
      <c r="D36" s="5" t="s">
        <v>109</v>
      </c>
    </row>
    <row r="37" spans="1:5" ht="64" x14ac:dyDescent="0.2">
      <c r="A37" s="4" t="s">
        <v>110</v>
      </c>
      <c r="B37" s="4" t="s">
        <v>111</v>
      </c>
      <c r="C37" s="4"/>
      <c r="D37" s="5" t="s">
        <v>112</v>
      </c>
    </row>
    <row r="38" spans="1:5" ht="32" x14ac:dyDescent="0.2">
      <c r="A38" s="4" t="s">
        <v>113</v>
      </c>
      <c r="B38" s="4" t="s">
        <v>114</v>
      </c>
      <c r="C38" s="4"/>
      <c r="D38" s="5" t="s">
        <v>115</v>
      </c>
    </row>
    <row r="39" spans="1:5" ht="48" x14ac:dyDescent="0.2">
      <c r="A39" s="4" t="s">
        <v>116</v>
      </c>
      <c r="B39" s="4" t="s">
        <v>117</v>
      </c>
      <c r="C39" s="4"/>
      <c r="D39" s="5" t="s">
        <v>118</v>
      </c>
    </row>
    <row r="40" spans="1:5" ht="32" x14ac:dyDescent="0.2">
      <c r="A40" s="4" t="s">
        <v>119</v>
      </c>
      <c r="B40" s="4" t="s">
        <v>120</v>
      </c>
      <c r="C40" s="4"/>
      <c r="D40" s="5" t="s">
        <v>121</v>
      </c>
    </row>
    <row r="41" spans="1:5" ht="48" x14ac:dyDescent="0.2">
      <c r="A41" s="4" t="s">
        <v>122</v>
      </c>
      <c r="B41" s="4" t="s">
        <v>123</v>
      </c>
      <c r="C41" s="4"/>
      <c r="D41" s="5" t="s">
        <v>124</v>
      </c>
    </row>
    <row r="42" spans="1:5" x14ac:dyDescent="0.2">
      <c r="A42" s="4" t="s">
        <v>125</v>
      </c>
      <c r="B42" s="4" t="s">
        <v>126</v>
      </c>
      <c r="C42" s="4"/>
      <c r="D42" s="4" t="s">
        <v>127</v>
      </c>
    </row>
    <row r="43" spans="1:5" ht="32" x14ac:dyDescent="0.2">
      <c r="A43" s="6" t="s">
        <v>78</v>
      </c>
      <c r="B43" s="6" t="s">
        <v>128</v>
      </c>
      <c r="C43" s="6"/>
      <c r="D43" s="6"/>
      <c r="E43" s="7" t="s">
        <v>129</v>
      </c>
    </row>
    <row r="44" spans="1:5" ht="32" x14ac:dyDescent="0.2">
      <c r="A44" s="6" t="s">
        <v>130</v>
      </c>
      <c r="B44" s="6" t="s">
        <v>131</v>
      </c>
      <c r="C44" s="6"/>
      <c r="D44" s="6"/>
      <c r="E44" s="7" t="s">
        <v>132</v>
      </c>
    </row>
    <row r="45" spans="1:5" ht="32" x14ac:dyDescent="0.2">
      <c r="A45" s="6" t="s">
        <v>133</v>
      </c>
      <c r="B45" s="6" t="s">
        <v>134</v>
      </c>
      <c r="C45" s="6"/>
      <c r="D45" s="6"/>
      <c r="E45" s="7" t="s">
        <v>135</v>
      </c>
    </row>
    <row r="46" spans="1:5" x14ac:dyDescent="0.2">
      <c r="A46" s="6" t="s">
        <v>136</v>
      </c>
      <c r="B46" s="6" t="s">
        <v>137</v>
      </c>
      <c r="C46" s="6"/>
      <c r="D46" s="6"/>
      <c r="E46" s="6" t="s">
        <v>138</v>
      </c>
    </row>
    <row r="47" spans="1:5" ht="48" x14ac:dyDescent="0.2">
      <c r="A47" s="6" t="s">
        <v>139</v>
      </c>
      <c r="B47" s="6" t="s">
        <v>140</v>
      </c>
      <c r="C47" s="6"/>
      <c r="D47" s="6"/>
      <c r="E47" s="7" t="s">
        <v>141</v>
      </c>
    </row>
    <row r="48" spans="1:5" ht="32" x14ac:dyDescent="0.2">
      <c r="A48" s="6" t="s">
        <v>142</v>
      </c>
      <c r="B48" s="6" t="s">
        <v>143</v>
      </c>
      <c r="C48" s="6"/>
      <c r="D48" s="6"/>
      <c r="E48" s="7" t="s">
        <v>144</v>
      </c>
    </row>
    <row r="49" spans="1:9" ht="64" x14ac:dyDescent="0.2">
      <c r="A49" s="6" t="s">
        <v>145</v>
      </c>
      <c r="B49" s="6" t="s">
        <v>146</v>
      </c>
      <c r="C49" s="6"/>
      <c r="D49" s="6"/>
      <c r="E49" s="7" t="s">
        <v>147</v>
      </c>
    </row>
    <row r="50" spans="1:9" ht="64" x14ac:dyDescent="0.2">
      <c r="A50" s="6" t="s">
        <v>148</v>
      </c>
      <c r="B50" s="6" t="s">
        <v>149</v>
      </c>
      <c r="C50" s="6"/>
      <c r="D50" s="6"/>
      <c r="E50" s="7" t="s">
        <v>150</v>
      </c>
    </row>
    <row r="51" spans="1:9" ht="32" x14ac:dyDescent="0.2">
      <c r="A51" s="6" t="s">
        <v>151</v>
      </c>
      <c r="B51" s="6" t="s">
        <v>152</v>
      </c>
      <c r="C51" s="6"/>
      <c r="D51" s="6"/>
      <c r="E51" s="7" t="s">
        <v>153</v>
      </c>
    </row>
    <row r="52" spans="1:9" ht="16" x14ac:dyDescent="0.2">
      <c r="A52" s="6" t="s">
        <v>154</v>
      </c>
      <c r="B52" s="6" t="s">
        <v>155</v>
      </c>
      <c r="C52" s="6"/>
      <c r="D52" s="6"/>
      <c r="E52" s="7" t="s">
        <v>48</v>
      </c>
    </row>
    <row r="53" spans="1:9" ht="32" x14ac:dyDescent="0.2">
      <c r="A53" s="6" t="s">
        <v>156</v>
      </c>
      <c r="B53" s="6" t="s">
        <v>157</v>
      </c>
      <c r="C53" s="6"/>
      <c r="D53" s="6"/>
      <c r="E53" s="7" t="s">
        <v>158</v>
      </c>
    </row>
    <row r="54" spans="1:9" ht="64" x14ac:dyDescent="0.2">
      <c r="A54" s="21" t="s">
        <v>159</v>
      </c>
      <c r="B54" s="21" t="s">
        <v>160</v>
      </c>
      <c r="C54" s="21"/>
      <c r="D54" s="21"/>
      <c r="E54" s="22" t="s">
        <v>161</v>
      </c>
      <c r="F54" s="23"/>
      <c r="G54" s="23"/>
      <c r="H54" s="23"/>
      <c r="I54" s="23"/>
    </row>
    <row r="55" spans="1:9" ht="32" x14ac:dyDescent="0.2">
      <c r="A55" s="21" t="s">
        <v>162</v>
      </c>
      <c r="B55" s="21" t="s">
        <v>163</v>
      </c>
      <c r="C55" s="21"/>
      <c r="D55" s="21"/>
      <c r="E55" s="22" t="s">
        <v>164</v>
      </c>
      <c r="F55" s="23"/>
      <c r="G55" s="23"/>
      <c r="H55" s="23"/>
      <c r="I55" s="23"/>
    </row>
    <row r="56" spans="1:9" ht="32" x14ac:dyDescent="0.2">
      <c r="A56" s="21" t="s">
        <v>165</v>
      </c>
      <c r="B56" s="21" t="s">
        <v>166</v>
      </c>
      <c r="C56" s="21"/>
      <c r="D56" s="21"/>
      <c r="E56" s="22" t="s">
        <v>167</v>
      </c>
      <c r="F56" s="23"/>
      <c r="G56" s="23"/>
      <c r="H56" s="23"/>
      <c r="I56" s="23"/>
    </row>
    <row r="57" spans="1:9" ht="32" x14ac:dyDescent="0.2">
      <c r="A57" s="21" t="s">
        <v>168</v>
      </c>
      <c r="B57" s="21" t="s">
        <v>169</v>
      </c>
      <c r="C57" s="21"/>
      <c r="D57" s="21"/>
      <c r="E57" s="22" t="s">
        <v>170</v>
      </c>
      <c r="F57" s="23"/>
      <c r="G57" s="23"/>
      <c r="H57" s="23"/>
      <c r="I57" s="23"/>
    </row>
    <row r="58" spans="1:9" ht="32" x14ac:dyDescent="0.2">
      <c r="A58" s="21" t="s">
        <v>171</v>
      </c>
      <c r="B58" s="21" t="s">
        <v>172</v>
      </c>
      <c r="C58" s="21"/>
      <c r="D58" s="21"/>
      <c r="E58" s="22" t="s">
        <v>170</v>
      </c>
      <c r="F58" s="23"/>
      <c r="G58" s="23"/>
      <c r="H58" s="23"/>
      <c r="I58" s="23"/>
    </row>
    <row r="59" spans="1:9" ht="32" x14ac:dyDescent="0.2">
      <c r="A59" s="21" t="s">
        <v>173</v>
      </c>
      <c r="B59" s="21" t="s">
        <v>174</v>
      </c>
      <c r="C59" s="21"/>
      <c r="D59" s="21"/>
      <c r="E59" s="22" t="s">
        <v>175</v>
      </c>
      <c r="F59" s="23"/>
      <c r="G59" s="23"/>
      <c r="H59" s="23"/>
      <c r="I59" s="23"/>
    </row>
    <row r="60" spans="1:9" ht="48" x14ac:dyDescent="0.2">
      <c r="A60" s="21" t="s">
        <v>176</v>
      </c>
      <c r="B60" s="21" t="s">
        <v>177</v>
      </c>
      <c r="C60" s="21"/>
      <c r="D60" s="21"/>
      <c r="E60" s="22" t="s">
        <v>178</v>
      </c>
      <c r="F60" s="23"/>
      <c r="G60" s="23"/>
      <c r="H60" s="23"/>
      <c r="I60" s="23"/>
    </row>
    <row r="61" spans="1:9" ht="48" x14ac:dyDescent="0.2">
      <c r="A61" s="9" t="s">
        <v>179</v>
      </c>
      <c r="B61" s="9" t="s">
        <v>180</v>
      </c>
      <c r="C61" s="9"/>
      <c r="D61" s="9"/>
      <c r="E61" s="9"/>
      <c r="F61" s="12" t="s">
        <v>181</v>
      </c>
    </row>
    <row r="62" spans="1:9" ht="64" x14ac:dyDescent="0.2">
      <c r="A62" s="9" t="s">
        <v>182</v>
      </c>
      <c r="B62" s="9" t="s">
        <v>183</v>
      </c>
      <c r="C62" s="9"/>
      <c r="D62" s="9"/>
      <c r="E62" s="9"/>
      <c r="F62" s="12" t="s">
        <v>184</v>
      </c>
    </row>
    <row r="63" spans="1:9" ht="48" x14ac:dyDescent="0.2">
      <c r="A63" s="9" t="s">
        <v>185</v>
      </c>
      <c r="B63" s="9" t="s">
        <v>186</v>
      </c>
      <c r="C63" s="9"/>
      <c r="D63" s="9"/>
      <c r="E63" s="9"/>
      <c r="F63" s="12" t="s">
        <v>187</v>
      </c>
    </row>
    <row r="64" spans="1:9" x14ac:dyDescent="0.2">
      <c r="A64" s="9" t="s">
        <v>188</v>
      </c>
      <c r="B64" s="9" t="s">
        <v>189</v>
      </c>
      <c r="C64" s="9"/>
      <c r="D64" s="9"/>
      <c r="E64" s="9"/>
      <c r="F64" s="9" t="s">
        <v>190</v>
      </c>
    </row>
    <row r="65" spans="1:7" x14ac:dyDescent="0.2">
      <c r="A65" s="9" t="s">
        <v>191</v>
      </c>
      <c r="B65" s="9" t="s">
        <v>192</v>
      </c>
      <c r="C65" s="9"/>
      <c r="D65" s="9"/>
      <c r="E65" s="9"/>
      <c r="F65" s="9" t="s">
        <v>190</v>
      </c>
    </row>
    <row r="66" spans="1:7" ht="32" x14ac:dyDescent="0.2">
      <c r="A66" s="9" t="s">
        <v>193</v>
      </c>
      <c r="B66" s="9" t="s">
        <v>194</v>
      </c>
      <c r="C66" s="9"/>
      <c r="D66" s="9"/>
      <c r="E66" s="9"/>
      <c r="F66" s="12" t="s">
        <v>195</v>
      </c>
    </row>
    <row r="67" spans="1:7" ht="32" x14ac:dyDescent="0.2">
      <c r="A67" s="9" t="s">
        <v>196</v>
      </c>
      <c r="B67" s="9" t="s">
        <v>197</v>
      </c>
      <c r="C67" s="9"/>
      <c r="D67" s="9"/>
      <c r="E67" s="9"/>
      <c r="F67" s="12" t="s">
        <v>198</v>
      </c>
    </row>
    <row r="68" spans="1:7" ht="32" x14ac:dyDescent="0.2">
      <c r="A68" s="9" t="s">
        <v>199</v>
      </c>
      <c r="B68" s="9" t="s">
        <v>200</v>
      </c>
      <c r="C68" s="9"/>
      <c r="D68" s="9"/>
      <c r="E68" s="9"/>
      <c r="F68" s="12" t="s">
        <v>201</v>
      </c>
    </row>
    <row r="69" spans="1:7" ht="48" x14ac:dyDescent="0.2">
      <c r="A69" s="9" t="s">
        <v>202</v>
      </c>
      <c r="B69" s="9" t="s">
        <v>203</v>
      </c>
      <c r="C69" s="9"/>
      <c r="D69" s="9"/>
      <c r="E69" s="9"/>
      <c r="F69" s="12" t="s">
        <v>204</v>
      </c>
    </row>
    <row r="70" spans="1:7" ht="64" x14ac:dyDescent="0.2">
      <c r="A70" s="9" t="s">
        <v>205</v>
      </c>
      <c r="B70" s="9" t="s">
        <v>206</v>
      </c>
      <c r="C70" s="9"/>
      <c r="D70" s="9"/>
      <c r="E70" s="9"/>
      <c r="F70" s="12" t="s">
        <v>207</v>
      </c>
    </row>
    <row r="71" spans="1:7" ht="32" x14ac:dyDescent="0.2">
      <c r="A71" s="9" t="s">
        <v>208</v>
      </c>
      <c r="B71" s="9" t="s">
        <v>209</v>
      </c>
      <c r="C71" s="9"/>
      <c r="D71" s="9"/>
      <c r="E71" s="9"/>
      <c r="F71" s="12" t="s">
        <v>210</v>
      </c>
    </row>
    <row r="72" spans="1:7" x14ac:dyDescent="0.2">
      <c r="A72" s="9" t="s">
        <v>211</v>
      </c>
      <c r="B72" s="9" t="s">
        <v>212</v>
      </c>
      <c r="C72" s="9"/>
      <c r="D72" s="9"/>
      <c r="E72" s="9"/>
      <c r="F72" s="9" t="s">
        <v>213</v>
      </c>
    </row>
    <row r="73" spans="1:7" x14ac:dyDescent="0.2">
      <c r="A73" s="9" t="s">
        <v>214</v>
      </c>
      <c r="B73" s="9" t="s">
        <v>215</v>
      </c>
      <c r="C73" s="9"/>
      <c r="D73" s="9"/>
      <c r="E73" s="9"/>
      <c r="F73" s="9" t="s">
        <v>216</v>
      </c>
    </row>
    <row r="74" spans="1:7" ht="32" x14ac:dyDescent="0.2">
      <c r="A74" s="9" t="s">
        <v>217</v>
      </c>
      <c r="B74" s="9" t="s">
        <v>218</v>
      </c>
      <c r="C74" s="9"/>
      <c r="D74" s="9"/>
      <c r="E74" s="9"/>
      <c r="F74" s="12" t="s">
        <v>219</v>
      </c>
    </row>
    <row r="75" spans="1:7" ht="32" x14ac:dyDescent="0.2">
      <c r="A75" s="9" t="s">
        <v>220</v>
      </c>
      <c r="B75" s="9" t="s">
        <v>221</v>
      </c>
      <c r="C75" s="9"/>
      <c r="D75" s="9"/>
      <c r="E75" s="9"/>
      <c r="F75" s="12" t="s">
        <v>222</v>
      </c>
    </row>
    <row r="76" spans="1:7" x14ac:dyDescent="0.2">
      <c r="A76" s="9" t="s">
        <v>223</v>
      </c>
      <c r="B76" s="9" t="s">
        <v>224</v>
      </c>
      <c r="C76" s="9"/>
      <c r="D76" s="9"/>
      <c r="E76" s="9"/>
      <c r="F76" s="9" t="s">
        <v>225</v>
      </c>
    </row>
    <row r="77" spans="1:7" x14ac:dyDescent="0.2">
      <c r="A77" s="13" t="s">
        <v>226</v>
      </c>
      <c r="B77" s="13" t="s">
        <v>227</v>
      </c>
      <c r="C77" s="13"/>
      <c r="D77" s="13"/>
      <c r="E77" s="13"/>
      <c r="F77" s="13"/>
      <c r="G77" s="13" t="s">
        <v>228</v>
      </c>
    </row>
    <row r="78" spans="1:7" x14ac:dyDescent="0.2">
      <c r="A78" s="13" t="s">
        <v>229</v>
      </c>
      <c r="B78" s="13" t="s">
        <v>230</v>
      </c>
      <c r="C78" s="13"/>
      <c r="D78" s="13"/>
      <c r="E78" s="13"/>
      <c r="F78" s="13"/>
      <c r="G78" s="13" t="s">
        <v>228</v>
      </c>
    </row>
    <row r="79" spans="1:7" ht="32" x14ac:dyDescent="0.2">
      <c r="A79" s="13" t="s">
        <v>231</v>
      </c>
      <c r="B79" s="13" t="s">
        <v>232</v>
      </c>
      <c r="C79" s="13"/>
      <c r="D79" s="13"/>
      <c r="E79" s="13"/>
      <c r="F79" s="13"/>
      <c r="G79" s="14" t="s">
        <v>233</v>
      </c>
    </row>
    <row r="80" spans="1:7" ht="32" x14ac:dyDescent="0.2">
      <c r="A80" s="13" t="s">
        <v>234</v>
      </c>
      <c r="B80" s="13" t="s">
        <v>235</v>
      </c>
      <c r="C80" s="13"/>
      <c r="D80" s="13"/>
      <c r="E80" s="13"/>
      <c r="F80" s="13"/>
      <c r="G80" s="14" t="s">
        <v>236</v>
      </c>
    </row>
    <row r="81" spans="1:9" ht="48" x14ac:dyDescent="0.2">
      <c r="A81" s="13" t="s">
        <v>237</v>
      </c>
      <c r="B81" s="13" t="s">
        <v>238</v>
      </c>
      <c r="C81" s="13"/>
      <c r="D81" s="13"/>
      <c r="E81" s="13"/>
      <c r="F81" s="13"/>
      <c r="G81" s="14" t="s">
        <v>239</v>
      </c>
    </row>
    <row r="82" spans="1:9" ht="32" x14ac:dyDescent="0.2">
      <c r="A82" s="13" t="s">
        <v>240</v>
      </c>
      <c r="B82" s="13" t="s">
        <v>241</v>
      </c>
      <c r="C82" s="13"/>
      <c r="D82" s="13"/>
      <c r="E82" s="13"/>
      <c r="F82" s="13"/>
      <c r="G82" s="14" t="s">
        <v>242</v>
      </c>
    </row>
    <row r="83" spans="1:9" ht="64" x14ac:dyDescent="0.2">
      <c r="A83" s="13" t="s">
        <v>243</v>
      </c>
      <c r="B83" s="13" t="s">
        <v>244</v>
      </c>
      <c r="C83" s="13"/>
      <c r="D83" s="13"/>
      <c r="E83" s="13"/>
      <c r="F83" s="13"/>
      <c r="G83" s="14" t="s">
        <v>245</v>
      </c>
    </row>
    <row r="84" spans="1:9" ht="32" x14ac:dyDescent="0.2">
      <c r="A84" s="13" t="s">
        <v>246</v>
      </c>
      <c r="B84" s="13" t="s">
        <v>247</v>
      </c>
      <c r="C84" s="13"/>
      <c r="D84" s="13"/>
      <c r="E84" s="13"/>
      <c r="F84" s="13"/>
      <c r="G84" s="14" t="s">
        <v>248</v>
      </c>
    </row>
    <row r="85" spans="1:9" x14ac:dyDescent="0.2">
      <c r="A85" s="13" t="s">
        <v>249</v>
      </c>
      <c r="B85" s="13" t="s">
        <v>250</v>
      </c>
      <c r="C85" s="13"/>
      <c r="D85" s="13"/>
      <c r="E85" s="13"/>
      <c r="F85" s="13"/>
      <c r="G85" s="13" t="s">
        <v>251</v>
      </c>
    </row>
    <row r="86" spans="1:9" ht="16" x14ac:dyDescent="0.2">
      <c r="A86" s="13" t="s">
        <v>252</v>
      </c>
      <c r="B86" s="13" t="s">
        <v>253</v>
      </c>
      <c r="C86" s="13"/>
      <c r="D86" s="13"/>
      <c r="E86" s="13"/>
      <c r="F86" s="13"/>
      <c r="G86" s="14" t="s">
        <v>254</v>
      </c>
    </row>
    <row r="87" spans="1:9" x14ac:dyDescent="0.2">
      <c r="A87" s="13" t="s">
        <v>255</v>
      </c>
      <c r="B87" s="13" t="s">
        <v>256</v>
      </c>
      <c r="C87" s="13"/>
      <c r="D87" s="13"/>
      <c r="E87" s="13"/>
      <c r="F87" s="13"/>
      <c r="G87" s="13" t="s">
        <v>254</v>
      </c>
    </row>
    <row r="88" spans="1:9" ht="48" x14ac:dyDescent="0.2">
      <c r="A88" s="13" t="s">
        <v>257</v>
      </c>
      <c r="B88" s="13" t="s">
        <v>258</v>
      </c>
      <c r="C88" s="13"/>
      <c r="D88" s="13"/>
      <c r="E88" s="13"/>
      <c r="F88" s="13"/>
      <c r="G88" s="14" t="s">
        <v>259</v>
      </c>
    </row>
    <row r="89" spans="1:9" ht="32" x14ac:dyDescent="0.2">
      <c r="A89" s="13" t="s">
        <v>260</v>
      </c>
      <c r="B89" s="13" t="s">
        <v>261</v>
      </c>
      <c r="C89" s="13"/>
      <c r="D89" s="13"/>
      <c r="E89" s="13"/>
      <c r="F89" s="13"/>
      <c r="G89" s="14" t="s">
        <v>262</v>
      </c>
    </row>
    <row r="90" spans="1:9" ht="48" x14ac:dyDescent="0.2">
      <c r="A90" s="24" t="s">
        <v>263</v>
      </c>
      <c r="B90" s="24" t="s">
        <v>264</v>
      </c>
      <c r="C90" s="24"/>
      <c r="D90" s="24"/>
      <c r="E90" s="24"/>
      <c r="F90" s="24"/>
      <c r="G90" s="26" t="s">
        <v>265</v>
      </c>
      <c r="H90" s="23"/>
      <c r="I90" s="23"/>
    </row>
    <row r="91" spans="1:9" ht="16" x14ac:dyDescent="0.2">
      <c r="A91" s="13" t="s">
        <v>266</v>
      </c>
      <c r="B91" s="13" t="s">
        <v>267</v>
      </c>
      <c r="C91" s="13"/>
      <c r="D91" s="13"/>
      <c r="E91" s="13"/>
      <c r="F91" s="13"/>
      <c r="G91" s="14" t="s">
        <v>268</v>
      </c>
    </row>
    <row r="92" spans="1:9" x14ac:dyDescent="0.2">
      <c r="A92" s="13" t="s">
        <v>269</v>
      </c>
      <c r="B92" s="13" t="s">
        <v>270</v>
      </c>
      <c r="C92" s="13"/>
      <c r="D92" s="13"/>
      <c r="E92" s="13"/>
      <c r="F92" s="13"/>
      <c r="G92" s="13" t="s">
        <v>271</v>
      </c>
    </row>
    <row r="93" spans="1:9" x14ac:dyDescent="0.2">
      <c r="A93" s="13" t="s">
        <v>272</v>
      </c>
      <c r="B93" s="13" t="s">
        <v>273</v>
      </c>
      <c r="C93" s="13"/>
      <c r="D93" s="13"/>
      <c r="E93" s="13"/>
      <c r="F93" s="13"/>
      <c r="G93" s="13" t="s">
        <v>271</v>
      </c>
    </row>
    <row r="94" spans="1:9" x14ac:dyDescent="0.2">
      <c r="A94" s="13" t="s">
        <v>274</v>
      </c>
      <c r="B94" s="13" t="s">
        <v>275</v>
      </c>
      <c r="C94" s="13"/>
      <c r="D94" s="13"/>
      <c r="E94" s="13"/>
      <c r="F94" s="13"/>
      <c r="G94" s="13" t="s">
        <v>271</v>
      </c>
    </row>
    <row r="95" spans="1:9" ht="32" x14ac:dyDescent="0.2">
      <c r="A95" s="15" t="s">
        <v>276</v>
      </c>
      <c r="B95" s="15" t="s">
        <v>277</v>
      </c>
      <c r="C95" s="15"/>
      <c r="D95" s="15"/>
      <c r="E95" s="15"/>
      <c r="F95" s="15"/>
      <c r="G95" s="15"/>
      <c r="H95" s="17" t="s">
        <v>278</v>
      </c>
    </row>
    <row r="96" spans="1:9" x14ac:dyDescent="0.2">
      <c r="A96" s="15" t="s">
        <v>279</v>
      </c>
      <c r="B96" s="15" t="s">
        <v>280</v>
      </c>
      <c r="C96" s="15"/>
      <c r="D96" s="15"/>
      <c r="E96" s="15"/>
      <c r="F96" s="15"/>
      <c r="G96" s="15"/>
      <c r="H96" s="15" t="s">
        <v>228</v>
      </c>
    </row>
    <row r="97" spans="1:8" x14ac:dyDescent="0.2">
      <c r="A97" s="15" t="s">
        <v>281</v>
      </c>
      <c r="B97" s="15" t="s">
        <v>282</v>
      </c>
      <c r="C97" s="15"/>
      <c r="D97" s="15"/>
      <c r="E97" s="15"/>
      <c r="F97" s="15"/>
      <c r="G97" s="15"/>
      <c r="H97" s="15" t="s">
        <v>228</v>
      </c>
    </row>
    <row r="98" spans="1:8" ht="32" x14ac:dyDescent="0.2">
      <c r="A98" s="15" t="s">
        <v>283</v>
      </c>
      <c r="B98" s="15" t="s">
        <v>284</v>
      </c>
      <c r="C98" s="15"/>
      <c r="D98" s="15"/>
      <c r="E98" s="15"/>
      <c r="F98" s="15"/>
      <c r="G98" s="15"/>
      <c r="H98" s="17" t="s">
        <v>285</v>
      </c>
    </row>
    <row r="99" spans="1:8" x14ac:dyDescent="0.2">
      <c r="A99" s="15" t="s">
        <v>286</v>
      </c>
      <c r="B99" s="15" t="s">
        <v>287</v>
      </c>
      <c r="C99" s="15"/>
      <c r="D99" s="15"/>
      <c r="E99" s="15"/>
      <c r="F99" s="15"/>
      <c r="G99" s="15"/>
      <c r="H99" s="15" t="s">
        <v>228</v>
      </c>
    </row>
    <row r="100" spans="1:8" x14ac:dyDescent="0.2">
      <c r="A100" s="15" t="s">
        <v>288</v>
      </c>
      <c r="B100" s="15" t="s">
        <v>289</v>
      </c>
      <c r="C100" s="15"/>
      <c r="D100" s="15"/>
      <c r="E100" s="15"/>
      <c r="F100" s="15"/>
      <c r="G100" s="15"/>
      <c r="H100" s="15" t="s">
        <v>228</v>
      </c>
    </row>
    <row r="101" spans="1:8" ht="48" x14ac:dyDescent="0.2">
      <c r="A101" s="15" t="s">
        <v>290</v>
      </c>
      <c r="B101" s="15" t="s">
        <v>291</v>
      </c>
      <c r="C101" s="15"/>
      <c r="D101" s="15"/>
      <c r="E101" s="15"/>
      <c r="F101" s="15"/>
      <c r="G101" s="15"/>
      <c r="H101" s="17" t="s">
        <v>292</v>
      </c>
    </row>
    <row r="102" spans="1:8" ht="32" x14ac:dyDescent="0.2">
      <c r="A102" s="15" t="s">
        <v>293</v>
      </c>
      <c r="B102" s="15" t="s">
        <v>294</v>
      </c>
      <c r="C102" s="15"/>
      <c r="D102" s="15"/>
      <c r="E102" s="15"/>
      <c r="F102" s="15"/>
      <c r="G102" s="15"/>
      <c r="H102" s="17" t="s">
        <v>295</v>
      </c>
    </row>
    <row r="103" spans="1:8" x14ac:dyDescent="0.2">
      <c r="A103" s="15" t="s">
        <v>296</v>
      </c>
      <c r="B103" s="15" t="s">
        <v>297</v>
      </c>
      <c r="C103" s="15"/>
      <c r="D103" s="15"/>
      <c r="E103" s="15"/>
      <c r="F103" s="15"/>
      <c r="G103" s="15"/>
      <c r="H103" s="15" t="s">
        <v>298</v>
      </c>
    </row>
    <row r="104" spans="1:8" ht="48" x14ac:dyDescent="0.2">
      <c r="A104" s="15" t="s">
        <v>299</v>
      </c>
      <c r="B104" s="15" t="s">
        <v>300</v>
      </c>
      <c r="C104" s="15"/>
      <c r="D104" s="15"/>
      <c r="E104" s="15"/>
      <c r="F104" s="15"/>
      <c r="G104" s="15"/>
      <c r="H104" s="17" t="s">
        <v>301</v>
      </c>
    </row>
    <row r="105" spans="1:8" x14ac:dyDescent="0.2">
      <c r="A105" s="15" t="s">
        <v>191</v>
      </c>
      <c r="B105" s="15" t="s">
        <v>192</v>
      </c>
      <c r="C105" s="15"/>
      <c r="D105" s="15"/>
      <c r="E105" s="15"/>
      <c r="F105" s="15"/>
      <c r="G105" s="15"/>
      <c r="H105" s="15" t="s">
        <v>190</v>
      </c>
    </row>
    <row r="106" spans="1:8" ht="32" x14ac:dyDescent="0.2">
      <c r="A106" s="15" t="s">
        <v>302</v>
      </c>
      <c r="B106" s="15" t="s">
        <v>194</v>
      </c>
      <c r="C106" s="15"/>
      <c r="D106" s="15"/>
      <c r="E106" s="15"/>
      <c r="F106" s="15"/>
      <c r="G106" s="15"/>
      <c r="H106" s="17" t="s">
        <v>195</v>
      </c>
    </row>
    <row r="107" spans="1:8" ht="32" x14ac:dyDescent="0.2">
      <c r="A107" s="15" t="s">
        <v>303</v>
      </c>
      <c r="B107" s="15" t="s">
        <v>197</v>
      </c>
      <c r="C107" s="15"/>
      <c r="D107" s="15"/>
      <c r="E107" s="15"/>
      <c r="F107" s="15"/>
      <c r="G107" s="15"/>
      <c r="H107" s="17" t="s">
        <v>198</v>
      </c>
    </row>
    <row r="108" spans="1:8" ht="32" x14ac:dyDescent="0.2">
      <c r="A108" s="15" t="s">
        <v>304</v>
      </c>
      <c r="B108" s="15" t="s">
        <v>200</v>
      </c>
      <c r="C108" s="15"/>
      <c r="D108" s="15"/>
      <c r="E108" s="15"/>
      <c r="F108" s="15"/>
      <c r="G108" s="15"/>
      <c r="H108" s="17" t="s">
        <v>201</v>
      </c>
    </row>
    <row r="109" spans="1:8" ht="64" x14ac:dyDescent="0.2">
      <c r="A109" s="15" t="s">
        <v>305</v>
      </c>
      <c r="B109" s="15" t="s">
        <v>306</v>
      </c>
      <c r="C109" s="15"/>
      <c r="D109" s="15"/>
      <c r="E109" s="15"/>
      <c r="F109" s="15"/>
      <c r="G109" s="15"/>
      <c r="H109" s="17" t="s">
        <v>307</v>
      </c>
    </row>
    <row r="110" spans="1:8" ht="48" x14ac:dyDescent="0.2">
      <c r="A110" s="15" t="s">
        <v>308</v>
      </c>
      <c r="B110" s="15" t="s">
        <v>309</v>
      </c>
      <c r="C110" s="15"/>
      <c r="D110" s="15"/>
      <c r="E110" s="15"/>
      <c r="F110" s="15"/>
      <c r="G110" s="15"/>
      <c r="H110" s="17" t="s">
        <v>310</v>
      </c>
    </row>
    <row r="111" spans="1:8" ht="64" x14ac:dyDescent="0.2">
      <c r="A111" s="15" t="s">
        <v>311</v>
      </c>
      <c r="B111" s="15" t="s">
        <v>312</v>
      </c>
      <c r="C111" s="15"/>
      <c r="D111" s="15"/>
      <c r="E111" s="15"/>
      <c r="F111" s="15"/>
      <c r="G111" s="15"/>
      <c r="H111" s="17" t="s">
        <v>313</v>
      </c>
    </row>
    <row r="112" spans="1:8" ht="32" x14ac:dyDescent="0.2">
      <c r="A112" s="15" t="s">
        <v>314</v>
      </c>
      <c r="B112" s="15" t="s">
        <v>315</v>
      </c>
      <c r="C112" s="15"/>
      <c r="D112" s="15"/>
      <c r="E112" s="15"/>
      <c r="F112" s="15"/>
      <c r="G112" s="15"/>
      <c r="H112" s="17" t="s">
        <v>316</v>
      </c>
    </row>
    <row r="113" spans="1:9" ht="32" x14ac:dyDescent="0.2">
      <c r="A113" s="15" t="s">
        <v>317</v>
      </c>
      <c r="B113" s="15" t="s">
        <v>318</v>
      </c>
      <c r="C113" s="15"/>
      <c r="D113" s="15"/>
      <c r="E113" s="15"/>
      <c r="F113" s="15"/>
      <c r="G113" s="15"/>
      <c r="H113" s="17" t="s">
        <v>319</v>
      </c>
    </row>
    <row r="114" spans="1:9" ht="32" x14ac:dyDescent="0.2">
      <c r="A114" s="15" t="s">
        <v>320</v>
      </c>
      <c r="B114" s="15" t="s">
        <v>321</v>
      </c>
      <c r="C114" s="15"/>
      <c r="D114" s="15"/>
      <c r="E114" s="15"/>
      <c r="F114" s="15"/>
      <c r="G114" s="15"/>
      <c r="H114" s="17" t="s">
        <v>319</v>
      </c>
    </row>
    <row r="115" spans="1:9" ht="32" x14ac:dyDescent="0.2">
      <c r="A115" s="1" t="s">
        <v>322</v>
      </c>
      <c r="B115" s="1" t="s">
        <v>323</v>
      </c>
      <c r="C115" s="2" t="s">
        <v>324</v>
      </c>
    </row>
    <row r="116" spans="1:9" ht="16" x14ac:dyDescent="0.2">
      <c r="A116" s="27" t="s">
        <v>325</v>
      </c>
      <c r="B116" s="27" t="s">
        <v>326</v>
      </c>
      <c r="C116" s="28" t="s">
        <v>327</v>
      </c>
      <c r="D116" s="23"/>
      <c r="E116" s="23"/>
      <c r="F116" s="23"/>
      <c r="G116" s="23"/>
      <c r="H116" s="23"/>
      <c r="I116" s="23"/>
    </row>
    <row r="117" spans="1:9" ht="32" x14ac:dyDescent="0.2">
      <c r="A117" s="1" t="s">
        <v>328</v>
      </c>
      <c r="B117" s="1" t="s">
        <v>329</v>
      </c>
      <c r="C117" s="2" t="s">
        <v>330</v>
      </c>
    </row>
    <row r="118" spans="1:9" ht="32" x14ac:dyDescent="0.2">
      <c r="A118" s="1" t="s">
        <v>331</v>
      </c>
      <c r="B118" s="1" t="s">
        <v>332</v>
      </c>
      <c r="C118" s="2" t="s">
        <v>333</v>
      </c>
    </row>
    <row r="119" spans="1:9" x14ac:dyDescent="0.2">
      <c r="A119" s="1" t="s">
        <v>334</v>
      </c>
      <c r="B119" s="1" t="s">
        <v>335</v>
      </c>
      <c r="C119" s="1" t="s">
        <v>336</v>
      </c>
    </row>
    <row r="120" spans="1:9" x14ac:dyDescent="0.2">
      <c r="A120" s="4" t="s">
        <v>337</v>
      </c>
      <c r="B120" s="4" t="s">
        <v>338</v>
      </c>
      <c r="C120" s="4"/>
      <c r="D120" s="4" t="s">
        <v>127</v>
      </c>
    </row>
    <row r="121" spans="1:9" x14ac:dyDescent="0.2">
      <c r="A121" s="4" t="s">
        <v>339</v>
      </c>
      <c r="B121" s="4" t="s">
        <v>340</v>
      </c>
      <c r="C121" s="4"/>
      <c r="D121" s="4" t="s">
        <v>341</v>
      </c>
    </row>
    <row r="122" spans="1:9" x14ac:dyDescent="0.2">
      <c r="A122" s="9" t="s">
        <v>342</v>
      </c>
      <c r="B122" s="9" t="s">
        <v>343</v>
      </c>
      <c r="C122" s="9"/>
      <c r="D122" s="9"/>
      <c r="E122" s="9"/>
      <c r="F122" s="9" t="s">
        <v>344</v>
      </c>
    </row>
    <row r="123" spans="1:9" x14ac:dyDescent="0.2">
      <c r="A123" s="19" t="s">
        <v>345</v>
      </c>
      <c r="B123" s="19" t="s">
        <v>346</v>
      </c>
      <c r="C123" s="9"/>
      <c r="D123" s="9"/>
      <c r="E123" s="9"/>
      <c r="F123" s="9" t="s">
        <v>344</v>
      </c>
    </row>
    <row r="124" spans="1:9" x14ac:dyDescent="0.2">
      <c r="A124" s="9" t="s">
        <v>347</v>
      </c>
      <c r="B124" s="9" t="s">
        <v>348</v>
      </c>
      <c r="C124" s="9"/>
      <c r="D124" s="9"/>
      <c r="E124" s="9"/>
      <c r="F124" s="9" t="s">
        <v>344</v>
      </c>
    </row>
    <row r="125" spans="1:9" x14ac:dyDescent="0.2">
      <c r="A125" s="13" t="s">
        <v>349</v>
      </c>
      <c r="B125" s="13" t="s">
        <v>350</v>
      </c>
      <c r="C125" s="13"/>
      <c r="D125" s="13"/>
      <c r="E125" s="13"/>
      <c r="F125" s="13"/>
      <c r="G125" s="13"/>
    </row>
    <row r="126" spans="1:9" x14ac:dyDescent="0.2">
      <c r="A126" s="13" t="s">
        <v>351</v>
      </c>
      <c r="B126" s="13" t="s">
        <v>352</v>
      </c>
      <c r="C126" s="13"/>
      <c r="D126" s="13"/>
      <c r="E126" s="13"/>
      <c r="F126" s="13"/>
      <c r="G126" s="13"/>
    </row>
    <row r="127" spans="1:9" x14ac:dyDescent="0.2">
      <c r="A127" s="13" t="s">
        <v>353</v>
      </c>
      <c r="B127" s="13" t="s">
        <v>354</v>
      </c>
      <c r="C127" s="13"/>
      <c r="D127" s="13"/>
      <c r="E127" s="13"/>
      <c r="F127" s="13"/>
      <c r="G127" s="13"/>
    </row>
    <row r="128" spans="1:9" x14ac:dyDescent="0.2">
      <c r="A128" s="13" t="s">
        <v>355</v>
      </c>
      <c r="B128" s="13"/>
      <c r="C128" s="13"/>
      <c r="D128" s="13"/>
      <c r="E128" s="13"/>
      <c r="F128" s="13"/>
      <c r="G128" s="13"/>
    </row>
    <row r="129" spans="1:9" x14ac:dyDescent="0.2">
      <c r="A129" s="20" t="s">
        <v>356</v>
      </c>
      <c r="B129" s="20" t="s">
        <v>357</v>
      </c>
      <c r="C129" s="20"/>
      <c r="D129" s="20"/>
      <c r="E129" s="20"/>
      <c r="F129" s="20"/>
      <c r="G129" s="20"/>
      <c r="H129" s="20"/>
      <c r="I129" s="20" t="s">
        <v>356</v>
      </c>
    </row>
    <row r="130" spans="1:9" x14ac:dyDescent="0.2">
      <c r="A130" s="20" t="s">
        <v>358</v>
      </c>
      <c r="B130" s="20" t="s">
        <v>359</v>
      </c>
      <c r="C130" s="20"/>
      <c r="D130" s="20"/>
      <c r="E130" s="20"/>
      <c r="F130" s="20"/>
      <c r="G130" s="20"/>
      <c r="H130" s="20"/>
      <c r="I130" s="20" t="s">
        <v>356</v>
      </c>
    </row>
    <row r="131" spans="1:9" ht="32" x14ac:dyDescent="0.2">
      <c r="A131" s="20" t="s">
        <v>360</v>
      </c>
      <c r="B131" s="20" t="s">
        <v>361</v>
      </c>
      <c r="C131" s="20"/>
      <c r="D131" s="20"/>
      <c r="E131" s="20"/>
      <c r="F131" s="20"/>
      <c r="G131" s="20"/>
      <c r="H131" s="20"/>
      <c r="I131" s="25" t="s">
        <v>362</v>
      </c>
    </row>
    <row r="132" spans="1:9" ht="32" x14ac:dyDescent="0.2">
      <c r="A132" s="20" t="s">
        <v>363</v>
      </c>
      <c r="B132" s="20" t="s">
        <v>364</v>
      </c>
      <c r="C132" s="20"/>
      <c r="D132" s="20"/>
      <c r="E132" s="20"/>
      <c r="F132" s="20"/>
      <c r="G132" s="20"/>
      <c r="H132" s="20"/>
      <c r="I132" s="25" t="s">
        <v>365</v>
      </c>
    </row>
    <row r="133" spans="1:9" ht="32" x14ac:dyDescent="0.2">
      <c r="A133" s="20" t="s">
        <v>366</v>
      </c>
      <c r="B133" s="20" t="s">
        <v>367</v>
      </c>
      <c r="C133" s="20"/>
      <c r="D133" s="20"/>
      <c r="E133" s="20"/>
      <c r="F133" s="20"/>
      <c r="G133" s="20"/>
      <c r="H133" s="20"/>
      <c r="I133" s="25" t="s">
        <v>365</v>
      </c>
    </row>
    <row r="134" spans="1:9" x14ac:dyDescent="0.2">
      <c r="A134" s="20" t="s">
        <v>368</v>
      </c>
      <c r="B134" s="20" t="s">
        <v>369</v>
      </c>
      <c r="C134" s="20"/>
      <c r="D134" s="20"/>
      <c r="E134" s="20"/>
      <c r="F134" s="20"/>
      <c r="G134" s="20"/>
      <c r="H134" s="20"/>
      <c r="I134" s="20" t="s">
        <v>363</v>
      </c>
    </row>
    <row r="135" spans="1:9" x14ac:dyDescent="0.2">
      <c r="A135" s="20" t="s">
        <v>370</v>
      </c>
      <c r="B135" s="20" t="s">
        <v>371</v>
      </c>
      <c r="C135" s="20"/>
      <c r="D135" s="20"/>
      <c r="E135" s="20"/>
      <c r="F135" s="20"/>
      <c r="G135" s="20"/>
      <c r="H135" s="20"/>
      <c r="I135" s="20" t="s">
        <v>344</v>
      </c>
    </row>
    <row r="136" spans="1:9" x14ac:dyDescent="0.2">
      <c r="A136" s="20" t="s">
        <v>372</v>
      </c>
      <c r="B136" s="20" t="s">
        <v>373</v>
      </c>
      <c r="C136" s="20"/>
      <c r="D136" s="20"/>
      <c r="E136" s="20"/>
      <c r="F136" s="20"/>
      <c r="G136" s="20"/>
      <c r="H136" s="20"/>
      <c r="I136" s="20" t="s">
        <v>344</v>
      </c>
    </row>
    <row r="137" spans="1:9" x14ac:dyDescent="0.2">
      <c r="A137" s="20" t="s">
        <v>374</v>
      </c>
      <c r="B137" s="20" t="s">
        <v>375</v>
      </c>
      <c r="C137" s="20"/>
      <c r="D137" s="20"/>
      <c r="E137" s="20"/>
      <c r="F137" s="20"/>
      <c r="G137" s="20"/>
      <c r="H137" s="20"/>
      <c r="I137" s="20" t="s">
        <v>344</v>
      </c>
    </row>
    <row r="138" spans="1:9" x14ac:dyDescent="0.2">
      <c r="A138" s="20" t="s">
        <v>376</v>
      </c>
      <c r="B138" s="20" t="s">
        <v>377</v>
      </c>
      <c r="C138" s="20"/>
      <c r="D138" s="20"/>
      <c r="E138" s="20"/>
      <c r="F138" s="20"/>
      <c r="G138" s="20"/>
      <c r="H138" s="20"/>
      <c r="I138" s="20" t="s">
        <v>344</v>
      </c>
    </row>
    <row r="139" spans="1:9" x14ac:dyDescent="0.2">
      <c r="A139" s="20" t="s">
        <v>378</v>
      </c>
      <c r="B139" s="20" t="s">
        <v>379</v>
      </c>
      <c r="C139" s="20"/>
      <c r="D139" s="20"/>
      <c r="E139" s="20"/>
      <c r="F139" s="20"/>
      <c r="G139" s="20"/>
      <c r="H139" s="20"/>
      <c r="I139" s="20" t="s">
        <v>344</v>
      </c>
    </row>
    <row r="140" spans="1:9" x14ac:dyDescent="0.2">
      <c r="A140" s="20" t="s">
        <v>380</v>
      </c>
      <c r="B140" s="20" t="s">
        <v>381</v>
      </c>
      <c r="C140" s="20"/>
      <c r="D140" s="20"/>
      <c r="E140" s="20"/>
      <c r="F140" s="20"/>
      <c r="G140" s="20"/>
      <c r="H140" s="20"/>
      <c r="I140" s="20" t="s">
        <v>344</v>
      </c>
    </row>
    <row r="141" spans="1:9" x14ac:dyDescent="0.2">
      <c r="A141" s="20" t="s">
        <v>382</v>
      </c>
      <c r="B141" s="20" t="s">
        <v>383</v>
      </c>
      <c r="C141" s="20"/>
      <c r="D141" s="20"/>
      <c r="E141" s="20"/>
      <c r="F141" s="20"/>
      <c r="G141" s="20"/>
      <c r="H141" s="20"/>
      <c r="I141" s="20" t="s">
        <v>382</v>
      </c>
    </row>
    <row r="142" spans="1:9" ht="48" x14ac:dyDescent="0.2">
      <c r="A142" s="20" t="s">
        <v>384</v>
      </c>
      <c r="B142" s="20" t="s">
        <v>385</v>
      </c>
      <c r="C142" s="20"/>
      <c r="D142" s="20"/>
      <c r="E142" s="20"/>
      <c r="F142" s="20"/>
      <c r="G142" s="20"/>
      <c r="H142" s="20"/>
      <c r="I142" s="25" t="s">
        <v>386</v>
      </c>
    </row>
    <row r="143" spans="1:9" ht="32" x14ac:dyDescent="0.2">
      <c r="A143" s="20" t="s">
        <v>387</v>
      </c>
      <c r="B143" s="20" t="s">
        <v>388</v>
      </c>
      <c r="C143" s="20"/>
      <c r="D143" s="20"/>
      <c r="E143" s="20"/>
      <c r="F143" s="20"/>
      <c r="G143" s="20"/>
      <c r="H143" s="20"/>
      <c r="I143" s="25" t="s">
        <v>262</v>
      </c>
    </row>
    <row r="144" spans="1:9" ht="64" x14ac:dyDescent="0.2">
      <c r="A144" s="20" t="s">
        <v>389</v>
      </c>
      <c r="B144" s="20" t="s">
        <v>390</v>
      </c>
      <c r="C144" s="20"/>
      <c r="D144" s="20"/>
      <c r="E144" s="20"/>
      <c r="F144" s="20"/>
      <c r="G144" s="20"/>
      <c r="H144" s="20"/>
      <c r="I144" s="25" t="s">
        <v>265</v>
      </c>
    </row>
    <row r="145" spans="1:10" ht="80" x14ac:dyDescent="0.2">
      <c r="A145" s="20" t="s">
        <v>391</v>
      </c>
      <c r="B145" s="20" t="s">
        <v>392</v>
      </c>
      <c r="C145" s="20"/>
      <c r="D145" s="20"/>
      <c r="E145" s="20"/>
      <c r="F145" s="20"/>
      <c r="G145" s="20"/>
      <c r="H145" s="20"/>
      <c r="I145" s="25" t="s">
        <v>393</v>
      </c>
    </row>
    <row r="146" spans="1:10" x14ac:dyDescent="0.2">
      <c r="A146" s="20" t="s">
        <v>394</v>
      </c>
      <c r="B146" s="20" t="s">
        <v>395</v>
      </c>
      <c r="C146" s="20"/>
      <c r="D146" s="20"/>
      <c r="E146" s="20"/>
      <c r="F146" s="20"/>
      <c r="G146" s="20"/>
      <c r="H146" s="20"/>
      <c r="I146" s="20" t="s">
        <v>396</v>
      </c>
    </row>
    <row r="147" spans="1:10" ht="32" x14ac:dyDescent="0.2">
      <c r="A147" s="20" t="s">
        <v>397</v>
      </c>
      <c r="B147" s="20" t="s">
        <v>398</v>
      </c>
      <c r="C147" s="20"/>
      <c r="D147" s="20"/>
      <c r="E147" s="20"/>
      <c r="F147" s="20"/>
      <c r="G147" s="20"/>
      <c r="H147" s="20"/>
      <c r="I147" s="25" t="s">
        <v>399</v>
      </c>
    </row>
    <row r="148" spans="1:10" ht="32" x14ac:dyDescent="0.2">
      <c r="A148" s="20" t="s">
        <v>400</v>
      </c>
      <c r="B148" s="20" t="s">
        <v>401</v>
      </c>
      <c r="C148" s="20"/>
      <c r="D148" s="20"/>
      <c r="E148" s="20"/>
      <c r="F148" s="20"/>
      <c r="G148" s="20"/>
      <c r="H148" s="20"/>
      <c r="I148" s="25" t="s">
        <v>399</v>
      </c>
    </row>
    <row r="149" spans="1:10" x14ac:dyDescent="0.2">
      <c r="A149" s="20" t="s">
        <v>402</v>
      </c>
      <c r="B149" s="20" t="s">
        <v>403</v>
      </c>
      <c r="C149" s="20"/>
      <c r="D149" s="20"/>
      <c r="E149" s="20"/>
      <c r="F149" s="20"/>
      <c r="G149" s="20"/>
      <c r="H149" s="20"/>
      <c r="I149" s="20" t="s">
        <v>404</v>
      </c>
    </row>
    <row r="150" spans="1:10" x14ac:dyDescent="0.2">
      <c r="A150" s="20" t="s">
        <v>405</v>
      </c>
      <c r="B150" s="20" t="s">
        <v>406</v>
      </c>
      <c r="C150" s="20"/>
      <c r="D150" s="20"/>
      <c r="E150" s="20"/>
      <c r="F150" s="20"/>
      <c r="G150" s="20"/>
      <c r="H150" s="20"/>
      <c r="I150" s="20" t="s">
        <v>407</v>
      </c>
    </row>
    <row r="151" spans="1:10" x14ac:dyDescent="0.2">
      <c r="A151" s="20" t="s">
        <v>408</v>
      </c>
      <c r="B151" s="20" t="s">
        <v>409</v>
      </c>
      <c r="C151" s="20"/>
      <c r="D151" s="20"/>
      <c r="E151" s="20"/>
      <c r="F151" s="20"/>
      <c r="G151" s="20"/>
      <c r="H151" s="20"/>
      <c r="I151" s="20" t="s">
        <v>407</v>
      </c>
    </row>
    <row r="152" spans="1:10" x14ac:dyDescent="0.2">
      <c r="A152" s="20" t="s">
        <v>410</v>
      </c>
      <c r="B152" s="20" t="s">
        <v>411</v>
      </c>
      <c r="C152" s="20"/>
      <c r="D152" s="20"/>
      <c r="E152" s="20"/>
      <c r="F152" s="20"/>
      <c r="G152" s="20"/>
      <c r="H152" s="20"/>
      <c r="I152" s="20" t="s">
        <v>412</v>
      </c>
    </row>
    <row r="153" spans="1:10" ht="32" x14ac:dyDescent="0.2">
      <c r="A153" s="20" t="s">
        <v>413</v>
      </c>
      <c r="B153" s="20" t="s">
        <v>414</v>
      </c>
      <c r="C153" s="20"/>
      <c r="D153" s="20"/>
      <c r="E153" s="20"/>
      <c r="F153" s="20"/>
      <c r="G153" s="20"/>
      <c r="H153" s="20"/>
      <c r="I153" s="25" t="s">
        <v>415</v>
      </c>
    </row>
    <row r="154" spans="1:10" ht="32" x14ac:dyDescent="0.2">
      <c r="A154" s="29" t="s">
        <v>416</v>
      </c>
      <c r="B154" s="29" t="s">
        <v>417</v>
      </c>
      <c r="C154" s="29"/>
      <c r="D154" s="29"/>
      <c r="E154" s="29"/>
      <c r="F154" s="29"/>
      <c r="G154" s="29"/>
      <c r="H154" s="29"/>
      <c r="I154" s="29"/>
      <c r="J154" s="30" t="s">
        <v>418</v>
      </c>
    </row>
    <row r="155" spans="1:10" x14ac:dyDescent="0.2">
      <c r="A155" s="29" t="s">
        <v>419</v>
      </c>
      <c r="B155" s="29" t="s">
        <v>420</v>
      </c>
      <c r="C155" s="29"/>
      <c r="D155" s="29"/>
      <c r="E155" s="29"/>
      <c r="F155" s="29"/>
      <c r="G155" s="29"/>
      <c r="H155" s="29"/>
      <c r="I155" s="29"/>
      <c r="J155" s="29" t="s">
        <v>92</v>
      </c>
    </row>
    <row r="156" spans="1:10" ht="32" x14ac:dyDescent="0.2">
      <c r="A156" s="29" t="s">
        <v>421</v>
      </c>
      <c r="B156" s="29" t="s">
        <v>422</v>
      </c>
      <c r="C156" s="29"/>
      <c r="D156" s="29"/>
      <c r="E156" s="29"/>
      <c r="F156" s="29"/>
      <c r="G156" s="29"/>
      <c r="H156" s="29"/>
      <c r="I156" s="29"/>
      <c r="J156" s="30" t="s">
        <v>423</v>
      </c>
    </row>
    <row r="157" spans="1:10" x14ac:dyDescent="0.2">
      <c r="A157" s="29" t="s">
        <v>424</v>
      </c>
      <c r="B157" s="29" t="s">
        <v>425</v>
      </c>
      <c r="C157" s="29"/>
      <c r="D157" s="29"/>
      <c r="E157" s="29"/>
      <c r="F157" s="29"/>
      <c r="G157" s="29"/>
      <c r="H157" s="29"/>
      <c r="I157" s="29"/>
      <c r="J157" s="29" t="s">
        <v>426</v>
      </c>
    </row>
    <row r="158" spans="1:10" ht="32" x14ac:dyDescent="0.2">
      <c r="A158" s="29" t="s">
        <v>427</v>
      </c>
      <c r="B158" s="29" t="s">
        <v>428</v>
      </c>
      <c r="C158" s="29"/>
      <c r="D158" s="29"/>
      <c r="E158" s="29"/>
      <c r="F158" s="29"/>
      <c r="G158" s="29"/>
      <c r="H158" s="29"/>
      <c r="I158" s="29"/>
      <c r="J158" s="30" t="s">
        <v>429</v>
      </c>
    </row>
    <row r="159" spans="1:10" ht="32" x14ac:dyDescent="0.2">
      <c r="A159" s="29" t="s">
        <v>430</v>
      </c>
      <c r="B159" s="29" t="s">
        <v>431</v>
      </c>
      <c r="C159" s="29"/>
      <c r="D159" s="29"/>
      <c r="E159" s="29"/>
      <c r="F159" s="29"/>
      <c r="G159" s="29"/>
      <c r="H159" s="29"/>
      <c r="I159" s="29"/>
      <c r="J159" s="30" t="s">
        <v>432</v>
      </c>
    </row>
    <row r="160" spans="1:10" x14ac:dyDescent="0.2">
      <c r="A160" s="29" t="s">
        <v>433</v>
      </c>
      <c r="B160" s="29" t="s">
        <v>434</v>
      </c>
      <c r="C160" s="29"/>
      <c r="D160" s="29"/>
      <c r="E160" s="29"/>
      <c r="F160" s="29"/>
      <c r="G160" s="29"/>
      <c r="H160" s="29"/>
      <c r="I160" s="29"/>
      <c r="J160" s="29" t="s">
        <v>435</v>
      </c>
    </row>
    <row r="161" spans="1:12" x14ac:dyDescent="0.2">
      <c r="A161" s="29" t="s">
        <v>436</v>
      </c>
      <c r="B161" s="29" t="s">
        <v>437</v>
      </c>
      <c r="C161" s="29"/>
      <c r="D161" s="29"/>
      <c r="E161" s="29"/>
      <c r="F161" s="29"/>
      <c r="G161" s="29"/>
      <c r="H161" s="29"/>
      <c r="I161" s="29"/>
      <c r="J161" s="29" t="s">
        <v>435</v>
      </c>
    </row>
    <row r="162" spans="1:12" x14ac:dyDescent="0.2">
      <c r="A162" s="29" t="s">
        <v>438</v>
      </c>
      <c r="B162" s="29" t="s">
        <v>439</v>
      </c>
      <c r="C162" s="29"/>
      <c r="D162" s="29"/>
      <c r="E162" s="29"/>
      <c r="F162" s="29"/>
      <c r="G162" s="29"/>
      <c r="H162" s="29"/>
      <c r="I162" s="29"/>
      <c r="J162" s="29" t="s">
        <v>440</v>
      </c>
    </row>
    <row r="163" spans="1:12" x14ac:dyDescent="0.2">
      <c r="A163" s="29" t="s">
        <v>441</v>
      </c>
      <c r="B163" s="29" t="s">
        <v>442</v>
      </c>
      <c r="C163" s="29"/>
      <c r="D163" s="29"/>
      <c r="E163" s="29"/>
      <c r="F163" s="29"/>
      <c r="G163" s="29"/>
      <c r="H163" s="29"/>
      <c r="I163" s="29"/>
      <c r="J163" s="29" t="s">
        <v>440</v>
      </c>
    </row>
    <row r="164" spans="1:12" x14ac:dyDescent="0.2">
      <c r="A164" s="29" t="s">
        <v>443</v>
      </c>
      <c r="B164" s="29" t="s">
        <v>444</v>
      </c>
      <c r="C164" s="29"/>
      <c r="D164" s="29"/>
      <c r="E164" s="29"/>
      <c r="F164" s="29"/>
      <c r="G164" s="29"/>
      <c r="H164" s="29"/>
      <c r="I164" s="29"/>
      <c r="J164" s="29" t="s">
        <v>440</v>
      </c>
    </row>
    <row r="165" spans="1:12" x14ac:dyDescent="0.2">
      <c r="A165" s="29" t="s">
        <v>445</v>
      </c>
      <c r="B165" s="29" t="s">
        <v>446</v>
      </c>
      <c r="C165" s="29"/>
      <c r="D165" s="29"/>
      <c r="E165" s="29"/>
      <c r="F165" s="29"/>
      <c r="G165" s="29"/>
      <c r="H165" s="29"/>
      <c r="I165" s="29"/>
      <c r="J165" s="29" t="s">
        <v>440</v>
      </c>
    </row>
    <row r="166" spans="1:12" ht="32" x14ac:dyDescent="0.2">
      <c r="A166" s="29" t="s">
        <v>447</v>
      </c>
      <c r="B166" s="29" t="s">
        <v>448</v>
      </c>
      <c r="C166" s="29"/>
      <c r="D166" s="29"/>
      <c r="E166" s="29"/>
      <c r="F166" s="29"/>
      <c r="G166" s="29"/>
      <c r="H166" s="29"/>
      <c r="I166" s="29"/>
      <c r="J166" s="30" t="s">
        <v>449</v>
      </c>
    </row>
    <row r="167" spans="1:12" x14ac:dyDescent="0.2">
      <c r="A167" s="29" t="s">
        <v>450</v>
      </c>
      <c r="B167" s="29" t="s">
        <v>451</v>
      </c>
      <c r="C167" s="29"/>
      <c r="D167" s="29"/>
      <c r="E167" s="29"/>
      <c r="F167" s="29"/>
      <c r="G167" s="29"/>
      <c r="H167" s="29"/>
      <c r="I167" s="29"/>
      <c r="J167" s="29" t="s">
        <v>452</v>
      </c>
    </row>
    <row r="168" spans="1:12" ht="32" x14ac:dyDescent="0.2">
      <c r="A168" s="31" t="s">
        <v>78</v>
      </c>
      <c r="B168" s="31" t="s">
        <v>453</v>
      </c>
      <c r="C168" s="31"/>
      <c r="D168" s="31"/>
      <c r="E168" s="31"/>
      <c r="F168" s="31"/>
      <c r="G168" s="31"/>
      <c r="H168" s="31"/>
      <c r="I168" s="31"/>
      <c r="J168" s="31"/>
      <c r="K168" s="32" t="s">
        <v>132</v>
      </c>
    </row>
    <row r="169" spans="1:12" x14ac:dyDescent="0.2">
      <c r="A169" s="31" t="s">
        <v>454</v>
      </c>
      <c r="B169" s="31" t="s">
        <v>455</v>
      </c>
      <c r="C169" s="31"/>
      <c r="D169" s="31"/>
      <c r="E169" s="31"/>
      <c r="F169" s="31"/>
      <c r="G169" s="31"/>
      <c r="H169" s="31"/>
      <c r="I169" s="31"/>
      <c r="J169" s="31"/>
      <c r="K169" s="31" t="s">
        <v>78</v>
      </c>
    </row>
    <row r="170" spans="1:12" x14ac:dyDescent="0.2">
      <c r="A170" s="31" t="s">
        <v>456</v>
      </c>
      <c r="B170" s="31" t="s">
        <v>457</v>
      </c>
      <c r="C170" s="31"/>
      <c r="D170" s="31"/>
      <c r="E170" s="31"/>
      <c r="F170" s="31"/>
      <c r="G170" s="31"/>
      <c r="H170" s="31"/>
      <c r="I170" s="31"/>
      <c r="J170" s="31"/>
      <c r="K170" s="31" t="s">
        <v>456</v>
      </c>
    </row>
    <row r="171" spans="1:12" x14ac:dyDescent="0.2">
      <c r="A171" s="31" t="s">
        <v>458</v>
      </c>
      <c r="B171" s="31" t="s">
        <v>459</v>
      </c>
      <c r="C171" s="31"/>
      <c r="D171" s="31"/>
      <c r="E171" s="31"/>
      <c r="F171" s="31"/>
      <c r="G171" s="31"/>
      <c r="H171" s="31"/>
      <c r="I171" s="31"/>
      <c r="J171" s="31"/>
      <c r="K171" s="31" t="s">
        <v>460</v>
      </c>
    </row>
    <row r="172" spans="1:12" ht="32" x14ac:dyDescent="0.2">
      <c r="A172" s="31" t="s">
        <v>461</v>
      </c>
      <c r="B172" s="31" t="s">
        <v>462</v>
      </c>
      <c r="C172" s="31"/>
      <c r="D172" s="31"/>
      <c r="E172" s="31"/>
      <c r="F172" s="31"/>
      <c r="G172" s="31"/>
      <c r="H172" s="31"/>
      <c r="I172" s="31"/>
      <c r="J172" s="31"/>
      <c r="K172" s="32" t="s">
        <v>463</v>
      </c>
    </row>
    <row r="173" spans="1:12" ht="32" x14ac:dyDescent="0.2">
      <c r="A173" s="33" t="s">
        <v>464</v>
      </c>
      <c r="B173" s="33" t="s">
        <v>465</v>
      </c>
      <c r="C173" s="33"/>
      <c r="D173" s="33"/>
      <c r="E173" s="33"/>
      <c r="F173" s="33"/>
      <c r="G173" s="33"/>
      <c r="H173" s="33"/>
      <c r="I173" s="33"/>
      <c r="J173" s="33"/>
      <c r="K173" s="33"/>
      <c r="L173" s="37" t="s">
        <v>466</v>
      </c>
    </row>
    <row r="174" spans="1:12" ht="32" x14ac:dyDescent="0.2">
      <c r="A174" s="33" t="s">
        <v>467</v>
      </c>
      <c r="B174" s="33" t="s">
        <v>468</v>
      </c>
      <c r="C174" s="33"/>
      <c r="D174" s="33"/>
      <c r="E174" s="33"/>
      <c r="F174" s="33"/>
      <c r="G174" s="33"/>
      <c r="H174" s="33"/>
      <c r="I174" s="33"/>
      <c r="J174" s="33"/>
      <c r="K174" s="33"/>
      <c r="L174" s="37" t="s">
        <v>466</v>
      </c>
    </row>
    <row r="175" spans="1:12" ht="16" x14ac:dyDescent="0.2">
      <c r="A175" s="33" t="s">
        <v>469</v>
      </c>
      <c r="B175" s="33" t="s">
        <v>470</v>
      </c>
      <c r="C175" s="33"/>
      <c r="D175" s="33"/>
      <c r="E175" s="33"/>
      <c r="F175" s="33"/>
      <c r="G175" s="33"/>
      <c r="H175" s="33"/>
      <c r="I175" s="33"/>
      <c r="J175" s="33"/>
      <c r="K175" s="33"/>
      <c r="L175" s="37" t="s">
        <v>471</v>
      </c>
    </row>
    <row r="176" spans="1:12" ht="16" x14ac:dyDescent="0.2">
      <c r="A176" s="33" t="s">
        <v>472</v>
      </c>
      <c r="B176" s="33" t="s">
        <v>473</v>
      </c>
      <c r="C176" s="33"/>
      <c r="D176" s="33"/>
      <c r="E176" s="33"/>
      <c r="F176" s="33"/>
      <c r="G176" s="33"/>
      <c r="H176" s="33"/>
      <c r="I176" s="33"/>
      <c r="J176" s="33"/>
      <c r="K176" s="33"/>
      <c r="L176" s="37" t="s">
        <v>474</v>
      </c>
    </row>
    <row r="177" spans="1:12" ht="32" x14ac:dyDescent="0.2">
      <c r="A177" s="33" t="s">
        <v>475</v>
      </c>
      <c r="B177" s="33" t="s">
        <v>476</v>
      </c>
      <c r="C177" s="33"/>
      <c r="D177" s="33"/>
      <c r="E177" s="33"/>
      <c r="F177" s="33"/>
      <c r="G177" s="33"/>
      <c r="H177" s="33"/>
      <c r="I177" s="33"/>
      <c r="J177" s="33"/>
      <c r="K177" s="33"/>
      <c r="L177" s="37" t="s">
        <v>477</v>
      </c>
    </row>
    <row r="178" spans="1:12" ht="32" x14ac:dyDescent="0.2">
      <c r="A178" s="33" t="s">
        <v>478</v>
      </c>
      <c r="B178" s="33" t="s">
        <v>479</v>
      </c>
      <c r="C178" s="33"/>
      <c r="D178" s="33"/>
      <c r="E178" s="33"/>
      <c r="F178" s="33"/>
      <c r="G178" s="33"/>
      <c r="H178" s="33"/>
      <c r="I178" s="33"/>
      <c r="J178" s="33"/>
      <c r="K178" s="33"/>
      <c r="L178" s="37" t="s">
        <v>477</v>
      </c>
    </row>
    <row r="179" spans="1:12" ht="48" x14ac:dyDescent="0.2">
      <c r="A179" s="33" t="s">
        <v>480</v>
      </c>
      <c r="B179" s="33" t="s">
        <v>481</v>
      </c>
      <c r="C179" s="33"/>
      <c r="D179" s="33"/>
      <c r="E179" s="33"/>
      <c r="F179" s="33"/>
      <c r="G179" s="33"/>
      <c r="H179" s="33"/>
      <c r="I179" s="33"/>
      <c r="J179" s="33"/>
      <c r="K179" s="33"/>
      <c r="L179" s="37" t="s">
        <v>482</v>
      </c>
    </row>
    <row r="180" spans="1:12" ht="32" x14ac:dyDescent="0.2">
      <c r="A180" s="33" t="s">
        <v>461</v>
      </c>
      <c r="B180" s="33" t="s">
        <v>483</v>
      </c>
      <c r="C180" s="33"/>
      <c r="D180" s="33"/>
      <c r="E180" s="33"/>
      <c r="F180" s="33"/>
      <c r="G180" s="33"/>
      <c r="H180" s="33"/>
      <c r="I180" s="33"/>
      <c r="J180" s="33"/>
      <c r="K180" s="33"/>
      <c r="L180" s="37" t="s">
        <v>484</v>
      </c>
    </row>
    <row r="181" spans="1:12" x14ac:dyDescent="0.2">
      <c r="A181" s="33" t="s">
        <v>485</v>
      </c>
      <c r="B181" s="33" t="s">
        <v>486</v>
      </c>
      <c r="C181" s="33"/>
      <c r="D181" s="33"/>
      <c r="E181" s="33"/>
      <c r="F181" s="33"/>
      <c r="G181" s="33"/>
      <c r="H181" s="33"/>
      <c r="I181" s="33"/>
      <c r="J181" s="33"/>
      <c r="K181" s="33"/>
      <c r="L181" s="33" t="s">
        <v>461</v>
      </c>
    </row>
    <row r="182" spans="1:12" ht="16" x14ac:dyDescent="0.2">
      <c r="A182" s="33" t="s">
        <v>487</v>
      </c>
      <c r="B182" s="33" t="s">
        <v>488</v>
      </c>
      <c r="C182" s="33"/>
      <c r="D182" s="33"/>
      <c r="E182" s="33"/>
      <c r="F182" s="33"/>
      <c r="G182" s="33"/>
      <c r="H182" s="33"/>
      <c r="I182" s="33"/>
      <c r="J182" s="33"/>
      <c r="K182" s="33"/>
      <c r="L182" s="37" t="s">
        <v>461</v>
      </c>
    </row>
    <row r="183" spans="1:12" x14ac:dyDescent="0.2">
      <c r="A183" s="33" t="s">
        <v>489</v>
      </c>
      <c r="B183" s="33" t="s">
        <v>490</v>
      </c>
      <c r="C183" s="33"/>
      <c r="D183" s="33"/>
      <c r="E183" s="33"/>
      <c r="F183" s="33"/>
      <c r="G183" s="33"/>
      <c r="H183" s="33"/>
      <c r="I183" s="33"/>
      <c r="J183" s="33"/>
      <c r="K183" s="33"/>
      <c r="L183" s="33" t="s">
        <v>491</v>
      </c>
    </row>
    <row r="184" spans="1:12" x14ac:dyDescent="0.2">
      <c r="A184" s="33" t="s">
        <v>491</v>
      </c>
      <c r="B184" s="33" t="s">
        <v>492</v>
      </c>
      <c r="C184" s="33"/>
      <c r="D184" s="33"/>
      <c r="E184" s="33"/>
      <c r="F184" s="33"/>
      <c r="G184" s="33"/>
      <c r="H184" s="33"/>
      <c r="I184" s="33"/>
      <c r="J184" s="33"/>
      <c r="K184" s="33"/>
      <c r="L184" s="33" t="s">
        <v>491</v>
      </c>
    </row>
    <row r="185" spans="1:12" x14ac:dyDescent="0.2">
      <c r="A185" s="33" t="s">
        <v>419</v>
      </c>
      <c r="B185" s="33" t="s">
        <v>493</v>
      </c>
      <c r="C185" s="33"/>
      <c r="D185" s="33"/>
      <c r="E185" s="33"/>
      <c r="F185" s="33"/>
      <c r="G185" s="33"/>
      <c r="H185" s="33"/>
      <c r="I185" s="33"/>
      <c r="J185" s="33"/>
      <c r="K185" s="33"/>
      <c r="L185" s="33" t="s">
        <v>491</v>
      </c>
    </row>
    <row r="186" spans="1:12" ht="32" x14ac:dyDescent="0.2">
      <c r="A186" s="33" t="s">
        <v>494</v>
      </c>
      <c r="B186" s="33" t="s">
        <v>495</v>
      </c>
      <c r="C186" s="33"/>
      <c r="D186" s="33"/>
      <c r="E186" s="33"/>
      <c r="F186" s="33"/>
      <c r="G186" s="33"/>
      <c r="H186" s="33"/>
      <c r="I186" s="33"/>
      <c r="J186" s="33"/>
      <c r="K186" s="33"/>
      <c r="L186" s="37" t="s">
        <v>496</v>
      </c>
    </row>
    <row r="187" spans="1:12" x14ac:dyDescent="0.2">
      <c r="A187" s="33" t="s">
        <v>497</v>
      </c>
      <c r="B187" s="33" t="s">
        <v>498</v>
      </c>
      <c r="C187" s="33"/>
      <c r="D187" s="33"/>
      <c r="E187" s="33"/>
      <c r="F187" s="33"/>
      <c r="G187" s="33"/>
      <c r="H187" s="33"/>
      <c r="I187" s="33"/>
      <c r="J187" s="33"/>
      <c r="K187" s="33"/>
      <c r="L187" s="33" t="s">
        <v>499</v>
      </c>
    </row>
    <row r="188" spans="1:12" x14ac:dyDescent="0.2">
      <c r="A188" s="33" t="s">
        <v>499</v>
      </c>
      <c r="B188" s="33" t="s">
        <v>500</v>
      </c>
      <c r="C188" s="33"/>
      <c r="D188" s="33"/>
      <c r="E188" s="33"/>
      <c r="F188" s="33"/>
      <c r="G188" s="33"/>
      <c r="H188" s="33"/>
      <c r="I188" s="33"/>
      <c r="J188" s="33"/>
      <c r="K188" s="33"/>
      <c r="L188" s="33" t="s">
        <v>499</v>
      </c>
    </row>
    <row r="189" spans="1:12" x14ac:dyDescent="0.2">
      <c r="A189" s="33" t="s">
        <v>501</v>
      </c>
      <c r="B189" s="33" t="s">
        <v>502</v>
      </c>
      <c r="C189" s="33"/>
      <c r="D189" s="33"/>
      <c r="E189" s="33"/>
      <c r="F189" s="33"/>
      <c r="G189" s="33"/>
      <c r="H189" s="33"/>
      <c r="I189" s="33"/>
      <c r="J189" s="33"/>
      <c r="K189" s="33"/>
      <c r="L189" s="33" t="s">
        <v>499</v>
      </c>
    </row>
    <row r="190" spans="1:12" x14ac:dyDescent="0.2">
      <c r="A190" s="33" t="s">
        <v>503</v>
      </c>
      <c r="B190" s="33" t="s">
        <v>504</v>
      </c>
      <c r="C190" s="33"/>
      <c r="D190" s="33"/>
      <c r="E190" s="33"/>
      <c r="F190" s="33"/>
      <c r="G190" s="33"/>
      <c r="H190" s="33"/>
      <c r="I190" s="33"/>
      <c r="J190" s="33"/>
      <c r="K190" s="33"/>
      <c r="L190" s="33" t="s">
        <v>499</v>
      </c>
    </row>
    <row r="191" spans="1:12" x14ac:dyDescent="0.2">
      <c r="A191" s="33" t="s">
        <v>505</v>
      </c>
      <c r="B191" s="33" t="s">
        <v>506</v>
      </c>
      <c r="C191" s="33"/>
      <c r="D191" s="33"/>
      <c r="E191" s="33"/>
      <c r="F191" s="33"/>
      <c r="G191" s="33"/>
      <c r="H191" s="33"/>
      <c r="I191" s="33"/>
      <c r="J191" s="33"/>
      <c r="K191" s="33"/>
      <c r="L191" s="33"/>
    </row>
    <row r="192" spans="1:12" x14ac:dyDescent="0.2">
      <c r="A192" s="33" t="s">
        <v>507</v>
      </c>
      <c r="B192" s="33" t="s">
        <v>508</v>
      </c>
      <c r="C192" s="33"/>
      <c r="D192" s="33"/>
      <c r="E192" s="33"/>
      <c r="F192" s="33"/>
      <c r="G192" s="33"/>
      <c r="H192" s="33"/>
      <c r="I192" s="33"/>
      <c r="J192" s="33"/>
      <c r="K192" s="33"/>
      <c r="L192" s="33"/>
    </row>
    <row r="193" spans="1:13" x14ac:dyDescent="0.2">
      <c r="A193" s="39" t="s">
        <v>601</v>
      </c>
      <c r="B193" s="39" t="s">
        <v>624</v>
      </c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">
      <c r="A194" s="39" t="s">
        <v>602</v>
      </c>
      <c r="B194" s="39" t="s">
        <v>625</v>
      </c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 t="s">
        <v>499</v>
      </c>
    </row>
    <row r="195" spans="1:13" ht="48" x14ac:dyDescent="0.2">
      <c r="A195" s="39" t="s">
        <v>603</v>
      </c>
      <c r="B195" s="39" t="s">
        <v>626</v>
      </c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40" t="s">
        <v>627</v>
      </c>
    </row>
    <row r="196" spans="1:13" ht="32" x14ac:dyDescent="0.2">
      <c r="A196" s="39" t="s">
        <v>604</v>
      </c>
      <c r="B196" s="39" t="s">
        <v>628</v>
      </c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40" t="s">
        <v>415</v>
      </c>
    </row>
    <row r="197" spans="1:13" ht="32" x14ac:dyDescent="0.2">
      <c r="A197" s="39" t="s">
        <v>605</v>
      </c>
      <c r="B197" s="39" t="s">
        <v>629</v>
      </c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40" t="s">
        <v>630</v>
      </c>
    </row>
    <row r="198" spans="1:13" ht="32" x14ac:dyDescent="0.2">
      <c r="A198" s="39" t="s">
        <v>606</v>
      </c>
      <c r="B198" s="39" t="s">
        <v>631</v>
      </c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40" t="s">
        <v>632</v>
      </c>
    </row>
    <row r="199" spans="1:13" ht="32" x14ac:dyDescent="0.2">
      <c r="A199" s="39" t="s">
        <v>607</v>
      </c>
      <c r="B199" s="39" t="s">
        <v>633</v>
      </c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40" t="s">
        <v>634</v>
      </c>
    </row>
    <row r="200" spans="1:13" ht="48" x14ac:dyDescent="0.2">
      <c r="A200" s="39" t="s">
        <v>608</v>
      </c>
      <c r="B200" s="39" t="s">
        <v>635</v>
      </c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40" t="s">
        <v>636</v>
      </c>
    </row>
    <row r="201" spans="1:13" ht="32" x14ac:dyDescent="0.2">
      <c r="A201" s="39" t="s">
        <v>609</v>
      </c>
      <c r="B201" s="39" t="s">
        <v>637</v>
      </c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40" t="s">
        <v>638</v>
      </c>
    </row>
    <row r="202" spans="1:13" ht="32" x14ac:dyDescent="0.2">
      <c r="A202" s="39" t="s">
        <v>610</v>
      </c>
      <c r="B202" s="39" t="s">
        <v>639</v>
      </c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40" t="s">
        <v>640</v>
      </c>
    </row>
    <row r="203" spans="1:13" x14ac:dyDescent="0.2">
      <c r="A203" s="39" t="s">
        <v>611</v>
      </c>
      <c r="B203" s="39" t="s">
        <v>641</v>
      </c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 t="s">
        <v>529</v>
      </c>
    </row>
    <row r="204" spans="1:13" ht="32" x14ac:dyDescent="0.2">
      <c r="A204" s="39" t="s">
        <v>612</v>
      </c>
      <c r="B204" s="39" t="s">
        <v>642</v>
      </c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40" t="s">
        <v>643</v>
      </c>
    </row>
    <row r="205" spans="1:13" x14ac:dyDescent="0.2">
      <c r="A205" s="39" t="s">
        <v>613</v>
      </c>
      <c r="B205" s="39" t="s">
        <v>644</v>
      </c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 t="s">
        <v>97</v>
      </c>
    </row>
    <row r="206" spans="1:13" x14ac:dyDescent="0.2">
      <c r="A206" s="39" t="s">
        <v>614</v>
      </c>
      <c r="B206" s="39" t="s">
        <v>645</v>
      </c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 t="s">
        <v>97</v>
      </c>
    </row>
    <row r="207" spans="1:13" ht="32" x14ac:dyDescent="0.2">
      <c r="A207" s="39" t="s">
        <v>615</v>
      </c>
      <c r="B207" s="39" t="s">
        <v>646</v>
      </c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40" t="s">
        <v>647</v>
      </c>
    </row>
    <row r="208" spans="1:13" ht="32" x14ac:dyDescent="0.2">
      <c r="A208" s="39" t="s">
        <v>616</v>
      </c>
      <c r="B208" s="39" t="s">
        <v>648</v>
      </c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40" t="s">
        <v>647</v>
      </c>
    </row>
    <row r="209" spans="1:13" x14ac:dyDescent="0.2">
      <c r="A209" s="39" t="s">
        <v>617</v>
      </c>
      <c r="B209" s="39" t="s">
        <v>649</v>
      </c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 t="s">
        <v>538</v>
      </c>
    </row>
    <row r="210" spans="1:13" x14ac:dyDescent="0.2">
      <c r="A210" s="39" t="s">
        <v>618</v>
      </c>
      <c r="B210" s="39" t="s">
        <v>650</v>
      </c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 t="s">
        <v>619</v>
      </c>
    </row>
    <row r="211" spans="1:13" ht="16" x14ac:dyDescent="0.2">
      <c r="A211" s="39" t="s">
        <v>619</v>
      </c>
      <c r="B211" s="39" t="s">
        <v>651</v>
      </c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40" t="s">
        <v>619</v>
      </c>
    </row>
    <row r="212" spans="1:13" x14ac:dyDescent="0.2">
      <c r="A212" s="39" t="s">
        <v>620</v>
      </c>
      <c r="B212" s="39" t="s">
        <v>652</v>
      </c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 t="s">
        <v>216</v>
      </c>
    </row>
    <row r="213" spans="1:13" x14ac:dyDescent="0.2">
      <c r="A213" s="39" t="s">
        <v>598</v>
      </c>
      <c r="B213" s="39" t="s">
        <v>653</v>
      </c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 t="s">
        <v>598</v>
      </c>
    </row>
    <row r="214" spans="1:13" ht="16" x14ac:dyDescent="0.2">
      <c r="A214" s="39" t="s">
        <v>225</v>
      </c>
      <c r="B214" s="39" t="s">
        <v>654</v>
      </c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40" t="s">
        <v>655</v>
      </c>
    </row>
    <row r="215" spans="1:13" x14ac:dyDescent="0.2">
      <c r="A215" s="39" t="s">
        <v>621</v>
      </c>
      <c r="B215" s="39" t="s">
        <v>656</v>
      </c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 t="s">
        <v>655</v>
      </c>
    </row>
    <row r="216" spans="1:13" ht="32" x14ac:dyDescent="0.2">
      <c r="A216" s="39" t="s">
        <v>366</v>
      </c>
      <c r="B216" s="39" t="s">
        <v>657</v>
      </c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40" t="s">
        <v>658</v>
      </c>
    </row>
    <row r="217" spans="1:13" ht="48" x14ac:dyDescent="0.2">
      <c r="A217" s="39" t="s">
        <v>622</v>
      </c>
      <c r="B217" s="39" t="s">
        <v>659</v>
      </c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40" t="s">
        <v>660</v>
      </c>
    </row>
    <row r="218" spans="1:13" ht="32" x14ac:dyDescent="0.2">
      <c r="A218" s="39" t="s">
        <v>623</v>
      </c>
      <c r="B218" s="39" t="s">
        <v>661</v>
      </c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40" t="s">
        <v>662</v>
      </c>
    </row>
    <row r="219" spans="1:13" ht="48" x14ac:dyDescent="0.2">
      <c r="A219" s="39" t="s">
        <v>358</v>
      </c>
      <c r="B219" s="39" t="s">
        <v>663</v>
      </c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40" t="s">
        <v>664</v>
      </c>
    </row>
    <row r="220" spans="1:13" x14ac:dyDescent="0.2">
      <c r="A220" s="39" t="s">
        <v>356</v>
      </c>
      <c r="B220" s="39" t="s">
        <v>665</v>
      </c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 t="s">
        <v>356</v>
      </c>
    </row>
  </sheetData>
  <mergeCells count="4">
    <mergeCell ref="C9:D9"/>
    <mergeCell ref="C10:D10"/>
    <mergeCell ref="C11:D11"/>
    <mergeCell ref="C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686CF-48DA-194D-BF7F-FAE72CD7B3B3}">
  <dimension ref="A1:N145"/>
  <sheetViews>
    <sheetView tabSelected="1" workbookViewId="0">
      <selection activeCell="C39" sqref="C39"/>
    </sheetView>
  </sheetViews>
  <sheetFormatPr baseColWidth="10" defaultColWidth="11.5" defaultRowHeight="15" x14ac:dyDescent="0.2"/>
  <cols>
    <col min="1" max="1" width="26.1640625" bestFit="1" customWidth="1"/>
    <col min="2" max="13" width="11.5" customWidth="1"/>
    <col min="14" max="14" width="19.83203125" bestFit="1" customWidth="1"/>
  </cols>
  <sheetData>
    <row r="1" spans="1:14" x14ac:dyDescent="0.2">
      <c r="A1" t="s">
        <v>509</v>
      </c>
      <c r="B1" t="s">
        <v>510</v>
      </c>
      <c r="C1" t="s">
        <v>511</v>
      </c>
      <c r="D1" t="s">
        <v>512</v>
      </c>
      <c r="E1" t="s">
        <v>513</v>
      </c>
      <c r="F1" t="s">
        <v>514</v>
      </c>
      <c r="G1" t="s">
        <v>515</v>
      </c>
      <c r="H1" t="s">
        <v>666</v>
      </c>
      <c r="I1" t="s">
        <v>667</v>
      </c>
      <c r="J1" t="s">
        <v>668</v>
      </c>
      <c r="K1" t="s">
        <v>669</v>
      </c>
      <c r="L1" t="s">
        <v>670</v>
      </c>
      <c r="M1" t="s">
        <v>516</v>
      </c>
      <c r="N1" t="s">
        <v>517</v>
      </c>
    </row>
    <row r="2" spans="1:14" x14ac:dyDescent="0.2">
      <c r="A2" t="s">
        <v>588</v>
      </c>
      <c r="B2">
        <v>0</v>
      </c>
      <c r="C2">
        <v>60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  <c r="K2">
        <v>0</v>
      </c>
      <c r="L2">
        <v>0</v>
      </c>
      <c r="M2">
        <f>SUM(Table1[[#This Row],[Blue]:[Future Tuscany]])</f>
        <v>80</v>
      </c>
      <c r="N2">
        <f>(Table1[[#This Row],[Total]]-MIN($M$2:$M$145))/(MAX($M$2:$M$145)-MIN($M$2:$M$145))</f>
        <v>0.43356643356643354</v>
      </c>
    </row>
    <row r="3" spans="1:14" x14ac:dyDescent="0.2">
      <c r="A3" t="s">
        <v>407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20</v>
      </c>
      <c r="J3">
        <v>0</v>
      </c>
      <c r="K3">
        <v>0</v>
      </c>
      <c r="L3">
        <v>0</v>
      </c>
      <c r="M3">
        <f>SUM(Table1[[#This Row],[Blue]:[Future Tuscany]])</f>
        <v>20</v>
      </c>
      <c r="N3">
        <f>(Table1[[#This Row],[Total]]-MIN($M$2:$M$145))/(MAX($M$2:$M$145)-MIN($M$2:$M$145))</f>
        <v>1.3986013986013986E-2</v>
      </c>
    </row>
    <row r="4" spans="1:14" x14ac:dyDescent="0.2">
      <c r="A4" t="s">
        <v>518</v>
      </c>
      <c r="B4">
        <v>0</v>
      </c>
      <c r="C4">
        <v>0</v>
      </c>
      <c r="D4">
        <v>0</v>
      </c>
      <c r="E4">
        <v>18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>SUM(Table1[[#This Row],[Blue]:[Future Tuscany]])</f>
        <v>18</v>
      </c>
      <c r="N4">
        <f>(Table1[[#This Row],[Total]]-MIN($M$2:$M$145))/(MAX($M$2:$M$145)-MIN($M$2:$M$145))</f>
        <v>0</v>
      </c>
    </row>
    <row r="5" spans="1:14" x14ac:dyDescent="0.2">
      <c r="A5" t="s">
        <v>271</v>
      </c>
      <c r="B5">
        <v>0</v>
      </c>
      <c r="C5">
        <v>0</v>
      </c>
      <c r="D5">
        <v>0</v>
      </c>
      <c r="E5">
        <v>0</v>
      </c>
      <c r="F5">
        <v>23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f>SUM(Table1[[#This Row],[Blue]:[Future Tuscany]])</f>
        <v>23</v>
      </c>
      <c r="N5">
        <f>(Table1[[#This Row],[Total]]-MIN($M$2:$M$145))/(MAX($M$2:$M$145)-MIN($M$2:$M$145))</f>
        <v>3.4965034965034968E-2</v>
      </c>
    </row>
    <row r="6" spans="1:14" x14ac:dyDescent="0.2">
      <c r="A6" t="s">
        <v>519</v>
      </c>
      <c r="B6">
        <v>0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>SUM(Table1[[#This Row],[Blue]:[Future Tuscany]])</f>
        <v>60</v>
      </c>
      <c r="N6">
        <f>(Table1[[#This Row],[Total]]-MIN($M$2:$M$145))/(MAX($M$2:$M$145)-MIN($M$2:$M$145))</f>
        <v>0.2937062937062937</v>
      </c>
    </row>
    <row r="7" spans="1:14" x14ac:dyDescent="0.2">
      <c r="A7" t="s">
        <v>520</v>
      </c>
      <c r="B7">
        <v>46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>SUM(Table1[[#This Row],[Blue]:[Future Tuscany]])</f>
        <v>46</v>
      </c>
      <c r="N7">
        <f>(Table1[[#This Row],[Total]]-MIN($M$2:$M$145))/(MAX($M$2:$M$145)-MIN($M$2:$M$145))</f>
        <v>0.19580419580419581</v>
      </c>
    </row>
    <row r="8" spans="1:14" x14ac:dyDescent="0.2">
      <c r="A8" t="s">
        <v>520</v>
      </c>
      <c r="B8">
        <v>46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f>SUM(Table1[[#This Row],[Blue]:[Future Tuscany]])</f>
        <v>46</v>
      </c>
      <c r="N8">
        <f>(Table1[[#This Row],[Total]]-MIN($M$2:$M$145))/(MAX($M$2:$M$145)-MIN($M$2:$M$145))</f>
        <v>0.19580419580419581</v>
      </c>
    </row>
    <row r="9" spans="1:14" x14ac:dyDescent="0.2">
      <c r="A9" t="s">
        <v>687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60</v>
      </c>
      <c r="I9">
        <v>20</v>
      </c>
      <c r="J9">
        <v>0</v>
      </c>
      <c r="K9">
        <v>0</v>
      </c>
      <c r="L9">
        <v>0</v>
      </c>
      <c r="M9">
        <f>SUM(Table1[[#This Row],[Blue]:[Future Tuscany]])</f>
        <v>80</v>
      </c>
      <c r="N9">
        <f>(Table1[[#This Row],[Total]]-MIN($M$2:$M$145))/(MAX($M$2:$M$145)-MIN($M$2:$M$145))</f>
        <v>0.43356643356643354</v>
      </c>
    </row>
    <row r="10" spans="1:14" x14ac:dyDescent="0.2">
      <c r="A10" t="s">
        <v>84</v>
      </c>
      <c r="B10">
        <v>0</v>
      </c>
      <c r="C10">
        <v>60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f>SUM(Table1[[#This Row],[Blue]:[Future Tuscany]])</f>
        <v>78</v>
      </c>
      <c r="N10">
        <f>(Table1[[#This Row],[Total]]-MIN($M$2:$M$145))/(MAX($M$2:$M$145)-MIN($M$2:$M$145))</f>
        <v>0.41958041958041958</v>
      </c>
    </row>
    <row r="11" spans="1:14" x14ac:dyDescent="0.2">
      <c r="A11" t="s">
        <v>521</v>
      </c>
      <c r="B11">
        <v>0</v>
      </c>
      <c r="C11">
        <v>0</v>
      </c>
      <c r="D11">
        <v>0</v>
      </c>
      <c r="E11">
        <v>18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f>SUM(Table1[[#This Row],[Blue]:[Future Tuscany]])</f>
        <v>18</v>
      </c>
      <c r="N11">
        <f>(Table1[[#This Row],[Total]]-MIN($M$2:$M$145))/(MAX($M$2:$M$145)-MIN($M$2:$M$145))</f>
        <v>0</v>
      </c>
    </row>
    <row r="12" spans="1:14" x14ac:dyDescent="0.2">
      <c r="A12" t="s">
        <v>673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60</v>
      </c>
      <c r="I12">
        <v>0</v>
      </c>
      <c r="J12">
        <v>0</v>
      </c>
      <c r="K12">
        <v>0</v>
      </c>
      <c r="L12">
        <v>0</v>
      </c>
      <c r="M12">
        <f>SUM(Table1[[#This Row],[Blue]:[Future Tuscany]])</f>
        <v>60</v>
      </c>
      <c r="N12">
        <f>(Table1[[#This Row],[Total]]-MIN($M$2:$M$145))/(MAX($M$2:$M$145)-MIN($M$2:$M$145))</f>
        <v>0.2937062937062937</v>
      </c>
    </row>
    <row r="13" spans="1:14" x14ac:dyDescent="0.2">
      <c r="A13" t="s">
        <v>97</v>
      </c>
      <c r="B13">
        <v>0</v>
      </c>
      <c r="C13">
        <v>60</v>
      </c>
      <c r="D13">
        <v>0</v>
      </c>
      <c r="E13">
        <v>18</v>
      </c>
      <c r="F13">
        <v>23</v>
      </c>
      <c r="G13">
        <v>0</v>
      </c>
      <c r="H13">
        <v>60</v>
      </c>
      <c r="I13">
        <v>0</v>
      </c>
      <c r="J13">
        <v>0</v>
      </c>
      <c r="K13">
        <v>0</v>
      </c>
      <c r="L13">
        <v>0</v>
      </c>
      <c r="M13">
        <f>SUM(Table1[[#This Row],[Blue]:[Future Tuscany]])</f>
        <v>161</v>
      </c>
      <c r="N13">
        <f>(Table1[[#This Row],[Total]]-MIN($M$2:$M$145))/(MAX($M$2:$M$145)-MIN($M$2:$M$145))</f>
        <v>1</v>
      </c>
    </row>
    <row r="14" spans="1:14" x14ac:dyDescent="0.2">
      <c r="A14" t="s">
        <v>575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</v>
      </c>
      <c r="K14">
        <v>0</v>
      </c>
      <c r="L14">
        <v>0</v>
      </c>
      <c r="M14">
        <f>SUM(Table1[[#This Row],[Blue]:[Future Tuscany]])</f>
        <v>20</v>
      </c>
      <c r="N14">
        <f>(Table1[[#This Row],[Total]]-MIN($M$2:$M$145))/(MAX($M$2:$M$145)-MIN($M$2:$M$145))</f>
        <v>1.3986013986013986E-2</v>
      </c>
    </row>
    <row r="15" spans="1:14" x14ac:dyDescent="0.2">
      <c r="A15" t="s">
        <v>522</v>
      </c>
      <c r="B15">
        <v>0</v>
      </c>
      <c r="C15">
        <v>0</v>
      </c>
      <c r="D15">
        <v>0</v>
      </c>
      <c r="E15">
        <v>18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SUM(Table1[[#This Row],[Blue]:[Future Tuscany]])</f>
        <v>18</v>
      </c>
      <c r="N15">
        <f>(Table1[[#This Row],[Total]]-MIN($M$2:$M$145))/(MAX($M$2:$M$145)-MIN($M$2:$M$145))</f>
        <v>0</v>
      </c>
    </row>
    <row r="16" spans="1:14" x14ac:dyDescent="0.2">
      <c r="A16" t="s">
        <v>78</v>
      </c>
      <c r="B16">
        <v>0</v>
      </c>
      <c r="C16">
        <v>60</v>
      </c>
      <c r="D16">
        <v>18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20</v>
      </c>
      <c r="L16">
        <v>0</v>
      </c>
      <c r="M16">
        <f>SUM(Table1[[#This Row],[Blue]:[Future Tuscany]])</f>
        <v>98</v>
      </c>
      <c r="N16">
        <f>(Table1[[#This Row],[Total]]-MIN($M$2:$M$145))/(MAX($M$2:$M$145)-MIN($M$2:$M$145))</f>
        <v>0.55944055944055948</v>
      </c>
    </row>
    <row r="17" spans="1:14" x14ac:dyDescent="0.2">
      <c r="A17" t="s">
        <v>43</v>
      </c>
      <c r="B17">
        <v>46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>SUM(Table1[[#This Row],[Blue]:[Future Tuscany]])</f>
        <v>46</v>
      </c>
      <c r="N17">
        <f>(Table1[[#This Row],[Total]]-MIN($M$2:$M$145))/(MAX($M$2:$M$145)-MIN($M$2:$M$145))</f>
        <v>0.19580419580419581</v>
      </c>
    </row>
    <row r="18" spans="1:14" x14ac:dyDescent="0.2">
      <c r="A18" t="s">
        <v>523</v>
      </c>
      <c r="B18">
        <v>0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f>SUM(Table1[[#This Row],[Blue]:[Future Tuscany]])</f>
        <v>60</v>
      </c>
      <c r="N18">
        <f>(Table1[[#This Row],[Total]]-MIN($M$2:$M$145))/(MAX($M$2:$M$145)-MIN($M$2:$M$145))</f>
        <v>0.2937062937062937</v>
      </c>
    </row>
    <row r="19" spans="1:14" x14ac:dyDescent="0.2">
      <c r="A19" t="s">
        <v>524</v>
      </c>
      <c r="B19">
        <v>0</v>
      </c>
      <c r="C19">
        <v>0</v>
      </c>
      <c r="D19">
        <v>18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f>SUM(Table1[[#This Row],[Blue]:[Future Tuscany]])</f>
        <v>18</v>
      </c>
      <c r="N19">
        <f>(Table1[[#This Row],[Total]]-MIN($M$2:$M$145))/(MAX($M$2:$M$145)-MIN($M$2:$M$145))</f>
        <v>0</v>
      </c>
    </row>
    <row r="20" spans="1:14" x14ac:dyDescent="0.2">
      <c r="A20" t="s">
        <v>525</v>
      </c>
      <c r="B20">
        <v>46</v>
      </c>
      <c r="C20">
        <v>0</v>
      </c>
      <c r="D20">
        <v>18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f>SUM(Table1[[#This Row],[Blue]:[Future Tuscany]])</f>
        <v>64</v>
      </c>
      <c r="N20">
        <f>(Table1[[#This Row],[Total]]-MIN($M$2:$M$145))/(MAX($M$2:$M$145)-MIN($M$2:$M$145))</f>
        <v>0.32167832167832167</v>
      </c>
    </row>
    <row r="21" spans="1:14" x14ac:dyDescent="0.2">
      <c r="A21" t="s">
        <v>314</v>
      </c>
      <c r="B21">
        <v>0</v>
      </c>
      <c r="C21">
        <v>0</v>
      </c>
      <c r="D21">
        <v>0</v>
      </c>
      <c r="E21">
        <v>18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f>SUM(Table1[[#This Row],[Blue]:[Future Tuscany]])</f>
        <v>18</v>
      </c>
      <c r="N21">
        <f>(Table1[[#This Row],[Total]]-MIN($M$2:$M$145))/(MAX($M$2:$M$145)-MIN($M$2:$M$145))</f>
        <v>0</v>
      </c>
    </row>
    <row r="22" spans="1:14" x14ac:dyDescent="0.2">
      <c r="A22" t="s">
        <v>526</v>
      </c>
      <c r="B22">
        <v>0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>SUM(Table1[[#This Row],[Blue]:[Future Tuscany]])</f>
        <v>60</v>
      </c>
      <c r="N22">
        <f>(Table1[[#This Row],[Total]]-MIN($M$2:$M$145))/(MAX($M$2:$M$145)-MIN($M$2:$M$145))</f>
        <v>0.2937062937062937</v>
      </c>
    </row>
    <row r="23" spans="1:14" x14ac:dyDescent="0.2">
      <c r="A23" t="s">
        <v>527</v>
      </c>
      <c r="B23">
        <v>0</v>
      </c>
      <c r="C23">
        <v>0</v>
      </c>
      <c r="D23">
        <v>0</v>
      </c>
      <c r="E23">
        <v>18</v>
      </c>
      <c r="F23">
        <v>0</v>
      </c>
      <c r="G23">
        <v>0</v>
      </c>
      <c r="H23">
        <v>60</v>
      </c>
      <c r="I23">
        <v>0</v>
      </c>
      <c r="J23">
        <v>0</v>
      </c>
      <c r="K23">
        <v>0</v>
      </c>
      <c r="L23">
        <v>0</v>
      </c>
      <c r="M23">
        <f>SUM(Table1[[#This Row],[Blue]:[Future Tuscany]])</f>
        <v>78</v>
      </c>
      <c r="N23">
        <f>(Table1[[#This Row],[Total]]-MIN($M$2:$M$145))/(MAX($M$2:$M$145)-MIN($M$2:$M$145))</f>
        <v>0.41958041958041958</v>
      </c>
    </row>
    <row r="24" spans="1:14" x14ac:dyDescent="0.2">
      <c r="A24" t="s">
        <v>589</v>
      </c>
      <c r="B24">
        <v>0</v>
      </c>
      <c r="C24">
        <v>0</v>
      </c>
      <c r="D24">
        <v>0</v>
      </c>
      <c r="E24">
        <v>18</v>
      </c>
      <c r="F24">
        <v>0</v>
      </c>
      <c r="G24">
        <v>20</v>
      </c>
      <c r="H24">
        <v>0</v>
      </c>
      <c r="I24">
        <v>0</v>
      </c>
      <c r="J24">
        <v>0</v>
      </c>
      <c r="K24">
        <v>0</v>
      </c>
      <c r="L24">
        <v>0</v>
      </c>
      <c r="M24">
        <f>SUM(Table1[[#This Row],[Blue]:[Future Tuscany]])</f>
        <v>38</v>
      </c>
      <c r="N24">
        <f>(Table1[[#This Row],[Total]]-MIN($M$2:$M$145))/(MAX($M$2:$M$145)-MIN($M$2:$M$145))</f>
        <v>0.13986013986013987</v>
      </c>
    </row>
    <row r="25" spans="1:14" ht="16" x14ac:dyDescent="0.2">
      <c r="A25" s="38" t="s">
        <v>528</v>
      </c>
      <c r="B25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f>SUM(Table1[[#This Row],[Blue]:[Future Tuscany]])</f>
        <v>46</v>
      </c>
      <c r="N25">
        <f>(Table1[[#This Row],[Total]]-MIN($M$2:$M$145))/(MAX($M$2:$M$145)-MIN($M$2:$M$145))</f>
        <v>0.19580419580419581</v>
      </c>
    </row>
    <row r="26" spans="1:14" x14ac:dyDescent="0.2">
      <c r="A26" t="s">
        <v>583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20</v>
      </c>
      <c r="M26">
        <f>SUM(Table1[[#This Row],[Blue]:[Future Tuscany]])</f>
        <v>20</v>
      </c>
      <c r="N26">
        <f>(Table1[[#This Row],[Total]]-MIN($M$2:$M$145))/(MAX($M$2:$M$145)-MIN($M$2:$M$145))</f>
        <v>1.3986013986013986E-2</v>
      </c>
    </row>
    <row r="27" spans="1:14" x14ac:dyDescent="0.2">
      <c r="A27" t="s">
        <v>404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20</v>
      </c>
      <c r="J27">
        <v>0</v>
      </c>
      <c r="K27">
        <v>0</v>
      </c>
      <c r="L27">
        <v>0</v>
      </c>
      <c r="M27">
        <f>SUM(Table1[[#This Row],[Blue]:[Future Tuscany]])</f>
        <v>20</v>
      </c>
      <c r="N27">
        <f>(Table1[[#This Row],[Total]]-MIN($M$2:$M$145))/(MAX($M$2:$M$145)-MIN($M$2:$M$145))</f>
        <v>1.3986013986013986E-2</v>
      </c>
    </row>
    <row r="28" spans="1:14" x14ac:dyDescent="0.2">
      <c r="A28" t="s">
        <v>686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60</v>
      </c>
      <c r="I28">
        <v>0</v>
      </c>
      <c r="J28">
        <v>0</v>
      </c>
      <c r="K28">
        <v>0</v>
      </c>
      <c r="L28">
        <v>0</v>
      </c>
      <c r="M28">
        <f>SUM(Table1[[#This Row],[Blue]:[Future Tuscany]])</f>
        <v>60</v>
      </c>
      <c r="N28">
        <f>(Table1[[#This Row],[Total]]-MIN($M$2:$M$145))/(MAX($M$2:$M$145)-MIN($M$2:$M$145))</f>
        <v>0.2937062937062937</v>
      </c>
    </row>
    <row r="29" spans="1:14" x14ac:dyDescent="0.2">
      <c r="A29" t="s">
        <v>569</v>
      </c>
      <c r="B29">
        <v>46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>SUM(Table1[[#This Row],[Blue]:[Future Tuscany]])</f>
        <v>46</v>
      </c>
      <c r="N29">
        <f>(Table1[[#This Row],[Total]]-MIN($M$2:$M$145))/(MAX($M$2:$M$145)-MIN($M$2:$M$145))</f>
        <v>0.19580419580419581</v>
      </c>
    </row>
    <row r="30" spans="1:14" x14ac:dyDescent="0.2">
      <c r="A30" t="s">
        <v>680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60</v>
      </c>
      <c r="I30">
        <v>20</v>
      </c>
      <c r="J30">
        <v>0</v>
      </c>
      <c r="K30">
        <v>0</v>
      </c>
      <c r="L30">
        <v>0</v>
      </c>
      <c r="M30">
        <f>SUM(Table1[[#This Row],[Blue]:[Future Tuscany]])</f>
        <v>80</v>
      </c>
      <c r="N30">
        <f>(Table1[[#This Row],[Total]]-MIN($M$2:$M$145))/(MAX($M$2:$M$145)-MIN($M$2:$M$145))</f>
        <v>0.43356643356643354</v>
      </c>
    </row>
    <row r="31" spans="1:14" x14ac:dyDescent="0.2">
      <c r="A31" t="s">
        <v>679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60</v>
      </c>
      <c r="I31">
        <v>0</v>
      </c>
      <c r="J31">
        <v>0</v>
      </c>
      <c r="K31">
        <v>0</v>
      </c>
      <c r="L31">
        <v>0</v>
      </c>
      <c r="M31">
        <f>SUM(Table1[[#This Row],[Blue]:[Future Tuscany]])</f>
        <v>60</v>
      </c>
      <c r="N31">
        <f>(Table1[[#This Row],[Total]]-MIN($M$2:$M$145))/(MAX($M$2:$M$145)-MIN($M$2:$M$145))</f>
        <v>0.2937062937062937</v>
      </c>
    </row>
    <row r="32" spans="1:14" x14ac:dyDescent="0.2">
      <c r="A32" t="s">
        <v>678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60</v>
      </c>
      <c r="I32">
        <v>0</v>
      </c>
      <c r="J32">
        <v>0</v>
      </c>
      <c r="K32">
        <v>0</v>
      </c>
      <c r="L32">
        <v>0</v>
      </c>
      <c r="M32">
        <f>SUM(Table1[[#This Row],[Blue]:[Future Tuscany]])</f>
        <v>60</v>
      </c>
      <c r="N32">
        <f>(Table1[[#This Row],[Total]]-MIN($M$2:$M$145))/(MAX($M$2:$M$145)-MIN($M$2:$M$145))</f>
        <v>0.2937062937062937</v>
      </c>
    </row>
    <row r="33" spans="1:14" x14ac:dyDescent="0.2">
      <c r="A33" t="s">
        <v>529</v>
      </c>
      <c r="B33">
        <v>0</v>
      </c>
      <c r="C33">
        <v>0</v>
      </c>
      <c r="D33">
        <v>18</v>
      </c>
      <c r="E33">
        <v>0</v>
      </c>
      <c r="F33">
        <v>0</v>
      </c>
      <c r="G33">
        <v>0</v>
      </c>
      <c r="H33">
        <v>60</v>
      </c>
      <c r="I33">
        <v>0</v>
      </c>
      <c r="J33">
        <v>0</v>
      </c>
      <c r="K33">
        <v>0</v>
      </c>
      <c r="L33">
        <v>0</v>
      </c>
      <c r="M33">
        <f>SUM(Table1[[#This Row],[Blue]:[Future Tuscany]])</f>
        <v>78</v>
      </c>
      <c r="N33">
        <f>(Table1[[#This Row],[Total]]-MIN($M$2:$M$145))/(MAX($M$2:$M$145)-MIN($M$2:$M$145))</f>
        <v>0.41958041958041958</v>
      </c>
    </row>
    <row r="34" spans="1:14" x14ac:dyDescent="0.2">
      <c r="A34" t="s">
        <v>530</v>
      </c>
      <c r="B34">
        <v>0</v>
      </c>
      <c r="C34">
        <v>0</v>
      </c>
      <c r="D34">
        <v>0</v>
      </c>
      <c r="E34">
        <v>18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f>SUM(Table1[[#This Row],[Blue]:[Future Tuscany]])</f>
        <v>18</v>
      </c>
      <c r="N34">
        <f>(Table1[[#This Row],[Total]]-MIN($M$2:$M$145))/(MAX($M$2:$M$145)-MIN($M$2:$M$145))</f>
        <v>0</v>
      </c>
    </row>
    <row r="35" spans="1:14" x14ac:dyDescent="0.2">
      <c r="A35" t="s">
        <v>75</v>
      </c>
      <c r="B35">
        <v>0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>SUM(Table1[[#This Row],[Blue]:[Future Tuscany]])</f>
        <v>60</v>
      </c>
      <c r="N35">
        <f>(Table1[[#This Row],[Total]]-MIN($M$2:$M$145))/(MAX($M$2:$M$145)-MIN($M$2:$M$145))</f>
        <v>0.2937062937062937</v>
      </c>
    </row>
    <row r="36" spans="1:14" x14ac:dyDescent="0.2">
      <c r="A36" t="s">
        <v>225</v>
      </c>
      <c r="B36">
        <v>0</v>
      </c>
      <c r="C36">
        <v>0</v>
      </c>
      <c r="D36">
        <v>0</v>
      </c>
      <c r="E36">
        <v>0</v>
      </c>
      <c r="F36">
        <v>0</v>
      </c>
      <c r="G36">
        <v>20</v>
      </c>
      <c r="H36">
        <v>0</v>
      </c>
      <c r="I36">
        <v>0</v>
      </c>
      <c r="J36">
        <v>0</v>
      </c>
      <c r="K36">
        <v>0</v>
      </c>
      <c r="L36">
        <v>0</v>
      </c>
      <c r="M36">
        <f>SUM(Table1[[#This Row],[Blue]:[Future Tuscany]])</f>
        <v>20</v>
      </c>
      <c r="N36">
        <f>(Table1[[#This Row],[Total]]-MIN($M$2:$M$145))/(MAX($M$2:$M$145)-MIN($M$2:$M$145))</f>
        <v>1.3986013986013986E-2</v>
      </c>
    </row>
    <row r="37" spans="1:14" x14ac:dyDescent="0.2">
      <c r="A37" t="s">
        <v>677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60</v>
      </c>
      <c r="I37">
        <v>0</v>
      </c>
      <c r="J37">
        <v>0</v>
      </c>
      <c r="K37">
        <v>0</v>
      </c>
      <c r="L37">
        <v>0</v>
      </c>
      <c r="M37">
        <f>SUM(Table1[[#This Row],[Blue]:[Future Tuscany]])</f>
        <v>60</v>
      </c>
      <c r="N37">
        <f>(Table1[[#This Row],[Total]]-MIN($M$2:$M$145))/(MAX($M$2:$M$145)-MIN($M$2:$M$145))</f>
        <v>0.2937062937062937</v>
      </c>
    </row>
    <row r="38" spans="1:14" x14ac:dyDescent="0.2">
      <c r="A38" t="s">
        <v>228</v>
      </c>
      <c r="B38">
        <v>0</v>
      </c>
      <c r="C38">
        <v>0</v>
      </c>
      <c r="D38">
        <v>0</v>
      </c>
      <c r="E38">
        <v>18</v>
      </c>
      <c r="F38">
        <v>23</v>
      </c>
      <c r="G38">
        <v>0</v>
      </c>
      <c r="H38">
        <v>0</v>
      </c>
      <c r="I38">
        <v>0</v>
      </c>
      <c r="J38">
        <v>20</v>
      </c>
      <c r="K38">
        <v>0</v>
      </c>
      <c r="L38">
        <v>0</v>
      </c>
      <c r="M38">
        <f>SUM(Table1[[#This Row],[Blue]:[Future Tuscany]])</f>
        <v>61</v>
      </c>
      <c r="N38">
        <f>(Table1[[#This Row],[Total]]-MIN($M$2:$M$145))/(MAX($M$2:$M$145)-MIN($M$2:$M$145))</f>
        <v>0.30069930069930068</v>
      </c>
    </row>
    <row r="39" spans="1:14" x14ac:dyDescent="0.2">
      <c r="A39" t="s">
        <v>34</v>
      </c>
      <c r="B39">
        <v>46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f>SUM(Table1[[#This Row],[Blue]:[Future Tuscany]])</f>
        <v>106</v>
      </c>
      <c r="N39">
        <f>(Table1[[#This Row],[Total]]-MIN($M$2:$M$145))/(MAX($M$2:$M$145)-MIN($M$2:$M$145))</f>
        <v>0.61538461538461542</v>
      </c>
    </row>
    <row r="40" spans="1:14" x14ac:dyDescent="0.2">
      <c r="A40" t="s">
        <v>31</v>
      </c>
      <c r="B40">
        <v>46</v>
      </c>
      <c r="C40">
        <v>0</v>
      </c>
      <c r="D40">
        <v>0</v>
      </c>
      <c r="E40">
        <v>18</v>
      </c>
      <c r="F40">
        <v>0</v>
      </c>
      <c r="G40">
        <v>0</v>
      </c>
      <c r="H40">
        <v>0</v>
      </c>
      <c r="I40">
        <v>0</v>
      </c>
      <c r="J40">
        <v>20</v>
      </c>
      <c r="K40">
        <v>0</v>
      </c>
      <c r="L40">
        <v>0</v>
      </c>
      <c r="M40">
        <f>SUM(Table1[[#This Row],[Blue]:[Future Tuscany]])</f>
        <v>84</v>
      </c>
      <c r="N40">
        <f>(Table1[[#This Row],[Total]]-MIN($M$2:$M$145))/(MAX($M$2:$M$145)-MIN($M$2:$M$145))</f>
        <v>0.46153846153846156</v>
      </c>
    </row>
    <row r="41" spans="1:14" x14ac:dyDescent="0.2">
      <c r="A41" t="s">
        <v>531</v>
      </c>
      <c r="B41">
        <v>0</v>
      </c>
      <c r="C41">
        <v>0</v>
      </c>
      <c r="D41">
        <v>0</v>
      </c>
      <c r="E41">
        <v>18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f>SUM(Table1[[#This Row],[Blue]:[Future Tuscany]])</f>
        <v>18</v>
      </c>
      <c r="N41">
        <f>(Table1[[#This Row],[Total]]-MIN($M$2:$M$145))/(MAX($M$2:$M$145)-MIN($M$2:$M$145))</f>
        <v>0</v>
      </c>
    </row>
    <row r="42" spans="1:14" x14ac:dyDescent="0.2">
      <c r="A42" t="s">
        <v>532</v>
      </c>
      <c r="B42">
        <v>0</v>
      </c>
      <c r="C42">
        <v>0</v>
      </c>
      <c r="D42">
        <v>0</v>
      </c>
      <c r="E42">
        <v>0</v>
      </c>
      <c r="F42">
        <v>23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f>SUM(Table1[[#This Row],[Blue]:[Future Tuscany]])</f>
        <v>23</v>
      </c>
      <c r="N42">
        <f>(Table1[[#This Row],[Total]]-MIN($M$2:$M$145))/(MAX($M$2:$M$145)-MIN($M$2:$M$145))</f>
        <v>3.4965034965034968E-2</v>
      </c>
    </row>
    <row r="43" spans="1:14" x14ac:dyDescent="0.2">
      <c r="A43" t="s">
        <v>675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60</v>
      </c>
      <c r="I43">
        <v>0</v>
      </c>
      <c r="J43">
        <v>0</v>
      </c>
      <c r="K43">
        <v>0</v>
      </c>
      <c r="L43">
        <v>0</v>
      </c>
      <c r="M43">
        <f>SUM(Table1[[#This Row],[Blue]:[Future Tuscany]])</f>
        <v>60</v>
      </c>
      <c r="N43">
        <f>(Table1[[#This Row],[Total]]-MIN($M$2:$M$145))/(MAX($M$2:$M$145)-MIN($M$2:$M$145))</f>
        <v>0.2937062937062937</v>
      </c>
    </row>
    <row r="44" spans="1:14" x14ac:dyDescent="0.2">
      <c r="A44" t="s">
        <v>580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20</v>
      </c>
      <c r="L44">
        <v>0</v>
      </c>
      <c r="M44">
        <f>SUM(Table1[[#This Row],[Blue]:[Future Tuscany]])</f>
        <v>20</v>
      </c>
      <c r="N44">
        <f>(Table1[[#This Row],[Total]]-MIN($M$2:$M$145))/(MAX($M$2:$M$145)-MIN($M$2:$M$145))</f>
        <v>1.3986013986013986E-2</v>
      </c>
    </row>
    <row r="45" spans="1:14" x14ac:dyDescent="0.2">
      <c r="A45" t="s">
        <v>382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20</v>
      </c>
      <c r="J45">
        <v>0</v>
      </c>
      <c r="K45">
        <v>0</v>
      </c>
      <c r="L45">
        <v>0</v>
      </c>
      <c r="M45">
        <f>SUM(Table1[[#This Row],[Blue]:[Future Tuscany]])</f>
        <v>20</v>
      </c>
      <c r="N45">
        <f>(Table1[[#This Row],[Total]]-MIN($M$2:$M$145))/(MAX($M$2:$M$145)-MIN($M$2:$M$145))</f>
        <v>1.3986013986013986E-2</v>
      </c>
    </row>
    <row r="46" spans="1:14" x14ac:dyDescent="0.2">
      <c r="A46" t="s">
        <v>100</v>
      </c>
      <c r="B46">
        <v>0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>SUM(Table1[[#This Row],[Blue]:[Future Tuscany]])</f>
        <v>60</v>
      </c>
      <c r="N46">
        <f>(Table1[[#This Row],[Total]]-MIN($M$2:$M$145))/(MAX($M$2:$M$145)-MIN($M$2:$M$145))</f>
        <v>0.2937062937062937</v>
      </c>
    </row>
    <row r="47" spans="1:14" x14ac:dyDescent="0.2">
      <c r="A47" t="s">
        <v>585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20</v>
      </c>
      <c r="M47">
        <f>SUM(Table1[[#This Row],[Blue]:[Future Tuscany]])</f>
        <v>20</v>
      </c>
      <c r="N47">
        <f>(Table1[[#This Row],[Total]]-MIN($M$2:$M$145))/(MAX($M$2:$M$145)-MIN($M$2:$M$145))</f>
        <v>1.3986013986013986E-2</v>
      </c>
    </row>
    <row r="48" spans="1:14" x14ac:dyDescent="0.2">
      <c r="A48" t="s">
        <v>213</v>
      </c>
      <c r="B48">
        <v>0</v>
      </c>
      <c r="C48">
        <v>0</v>
      </c>
      <c r="D48">
        <v>0</v>
      </c>
      <c r="E48">
        <v>0</v>
      </c>
      <c r="F48">
        <v>0</v>
      </c>
      <c r="G48">
        <v>20</v>
      </c>
      <c r="H48">
        <v>0</v>
      </c>
      <c r="I48">
        <v>0</v>
      </c>
      <c r="J48">
        <v>0</v>
      </c>
      <c r="K48">
        <v>0</v>
      </c>
      <c r="L48">
        <v>0</v>
      </c>
      <c r="M48">
        <f>SUM(Table1[[#This Row],[Blue]:[Future Tuscany]])</f>
        <v>20</v>
      </c>
      <c r="N48">
        <f>(Table1[[#This Row],[Total]]-MIN($M$2:$M$145))/(MAX($M$2:$M$145)-MIN($M$2:$M$145))</f>
        <v>1.3986013986013986E-2</v>
      </c>
    </row>
    <row r="49" spans="1:14" x14ac:dyDescent="0.2">
      <c r="A49" t="s">
        <v>533</v>
      </c>
      <c r="B49">
        <v>0</v>
      </c>
      <c r="C49">
        <v>0</v>
      </c>
      <c r="D49">
        <v>18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>SUM(Table1[[#This Row],[Blue]:[Future Tuscany]])</f>
        <v>18</v>
      </c>
      <c r="N49">
        <f>(Table1[[#This Row],[Total]]-MIN($M$2:$M$145))/(MAX($M$2:$M$145)-MIN($M$2:$M$145))</f>
        <v>0</v>
      </c>
    </row>
    <row r="50" spans="1:14" x14ac:dyDescent="0.2">
      <c r="A50" t="s">
        <v>534</v>
      </c>
      <c r="B50">
        <v>0</v>
      </c>
      <c r="C50">
        <v>0</v>
      </c>
      <c r="D50">
        <v>0</v>
      </c>
      <c r="E50">
        <v>0</v>
      </c>
      <c r="F50">
        <v>23</v>
      </c>
      <c r="G50">
        <v>0</v>
      </c>
      <c r="H50">
        <v>0</v>
      </c>
      <c r="I50">
        <v>20</v>
      </c>
      <c r="J50">
        <v>0</v>
      </c>
      <c r="K50">
        <v>0</v>
      </c>
      <c r="L50">
        <v>0</v>
      </c>
      <c r="M50">
        <f>SUM(Table1[[#This Row],[Blue]:[Future Tuscany]])</f>
        <v>43</v>
      </c>
      <c r="N50">
        <f>(Table1[[#This Row],[Total]]-MIN($M$2:$M$145))/(MAX($M$2:$M$145)-MIN($M$2:$M$145))</f>
        <v>0.17482517482517482</v>
      </c>
    </row>
    <row r="51" spans="1:14" x14ac:dyDescent="0.2">
      <c r="A51" t="s">
        <v>51</v>
      </c>
      <c r="B51">
        <v>46</v>
      </c>
      <c r="C51">
        <v>0</v>
      </c>
      <c r="D51">
        <v>0</v>
      </c>
      <c r="E51">
        <v>0</v>
      </c>
      <c r="F51">
        <v>23</v>
      </c>
      <c r="G51">
        <v>0</v>
      </c>
      <c r="H51">
        <v>0</v>
      </c>
      <c r="I51">
        <v>20</v>
      </c>
      <c r="J51">
        <v>0</v>
      </c>
      <c r="K51">
        <v>0</v>
      </c>
      <c r="L51">
        <v>0</v>
      </c>
      <c r="M51">
        <f>SUM(Table1[[#This Row],[Blue]:[Future Tuscany]])</f>
        <v>89</v>
      </c>
      <c r="N51">
        <f>(Table1[[#This Row],[Total]]-MIN($M$2:$M$145))/(MAX($M$2:$M$145)-MIN($M$2:$M$145))</f>
        <v>0.49650349650349651</v>
      </c>
    </row>
    <row r="52" spans="1:14" x14ac:dyDescent="0.2">
      <c r="A52" t="s">
        <v>590</v>
      </c>
      <c r="B52">
        <v>0</v>
      </c>
      <c r="C52">
        <v>0</v>
      </c>
      <c r="D52">
        <v>0</v>
      </c>
      <c r="E52">
        <v>0</v>
      </c>
      <c r="F52">
        <v>0</v>
      </c>
      <c r="G52">
        <v>20</v>
      </c>
      <c r="H52">
        <v>0</v>
      </c>
      <c r="I52">
        <v>0</v>
      </c>
      <c r="J52">
        <v>0</v>
      </c>
      <c r="K52">
        <v>0</v>
      </c>
      <c r="L52">
        <v>0</v>
      </c>
      <c r="M52">
        <f>SUM(Table1[[#This Row],[Blue]:[Future Tuscany]])</f>
        <v>20</v>
      </c>
      <c r="N52">
        <f>(Table1[[#This Row],[Total]]-MIN($M$2:$M$145))/(MAX($M$2:$M$145)-MIN($M$2:$M$145))</f>
        <v>1.3986013986013986E-2</v>
      </c>
    </row>
    <row r="53" spans="1:14" x14ac:dyDescent="0.2">
      <c r="A53" t="s">
        <v>591</v>
      </c>
      <c r="B53">
        <v>0</v>
      </c>
      <c r="C53">
        <v>0</v>
      </c>
      <c r="D53">
        <v>0</v>
      </c>
      <c r="E53">
        <v>0</v>
      </c>
      <c r="F53">
        <v>0</v>
      </c>
      <c r="G53">
        <v>20</v>
      </c>
      <c r="H53">
        <v>0</v>
      </c>
      <c r="I53">
        <v>0</v>
      </c>
      <c r="J53">
        <v>0</v>
      </c>
      <c r="K53">
        <v>0</v>
      </c>
      <c r="L53">
        <v>0</v>
      </c>
      <c r="M53">
        <f>SUM(Table1[[#This Row],[Blue]:[Future Tuscany]])</f>
        <v>20</v>
      </c>
      <c r="N53">
        <f>(Table1[[#This Row],[Total]]-MIN($M$2:$M$145))/(MAX($M$2:$M$145)-MIN($M$2:$M$145))</f>
        <v>1.3986013986013986E-2</v>
      </c>
    </row>
    <row r="54" spans="1:14" x14ac:dyDescent="0.2">
      <c r="A54" t="s">
        <v>592</v>
      </c>
      <c r="B54">
        <v>46</v>
      </c>
      <c r="C54">
        <v>0</v>
      </c>
      <c r="D54">
        <v>0</v>
      </c>
      <c r="E54">
        <v>0</v>
      </c>
      <c r="F54">
        <v>0</v>
      </c>
      <c r="G54">
        <v>20</v>
      </c>
      <c r="H54">
        <v>0</v>
      </c>
      <c r="I54">
        <v>0</v>
      </c>
      <c r="J54">
        <v>0</v>
      </c>
      <c r="K54">
        <v>0</v>
      </c>
      <c r="L54">
        <v>0</v>
      </c>
      <c r="M54">
        <f>SUM(Table1[[#This Row],[Blue]:[Future Tuscany]])</f>
        <v>66</v>
      </c>
      <c r="N54">
        <f>(Table1[[#This Row],[Total]]-MIN($M$2:$M$145))/(MAX($M$2:$M$145)-MIN($M$2:$M$145))</f>
        <v>0.33566433566433568</v>
      </c>
    </row>
    <row r="55" spans="1:14" x14ac:dyDescent="0.2">
      <c r="A55" t="s">
        <v>579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20</v>
      </c>
      <c r="K55">
        <v>0</v>
      </c>
      <c r="L55">
        <v>0</v>
      </c>
      <c r="M55">
        <f>SUM(Table1[[#This Row],[Blue]:[Future Tuscany]])</f>
        <v>20</v>
      </c>
      <c r="N55">
        <f>(Table1[[#This Row],[Total]]-MIN($M$2:$M$145))/(MAX($M$2:$M$145)-MIN($M$2:$M$145))</f>
        <v>1.3986013986013986E-2</v>
      </c>
    </row>
    <row r="56" spans="1:14" x14ac:dyDescent="0.2">
      <c r="A56" t="s">
        <v>584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20</v>
      </c>
      <c r="M56">
        <f>SUM(Table1[[#This Row],[Blue]:[Future Tuscany]])</f>
        <v>20</v>
      </c>
      <c r="N56">
        <f>(Table1[[#This Row],[Total]]-MIN($M$2:$M$145))/(MAX($M$2:$M$145)-MIN($M$2:$M$145))</f>
        <v>1.3986013986013986E-2</v>
      </c>
    </row>
    <row r="57" spans="1:14" x14ac:dyDescent="0.2">
      <c r="A57" t="s">
        <v>412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60</v>
      </c>
      <c r="I57">
        <v>20</v>
      </c>
      <c r="J57">
        <v>0</v>
      </c>
      <c r="K57">
        <v>0</v>
      </c>
      <c r="L57">
        <v>0</v>
      </c>
      <c r="M57">
        <f>SUM(Table1[[#This Row],[Blue]:[Future Tuscany]])</f>
        <v>80</v>
      </c>
      <c r="N57">
        <f>(Table1[[#This Row],[Total]]-MIN($M$2:$M$145))/(MAX($M$2:$M$145)-MIN($M$2:$M$145))</f>
        <v>0.43356643356643354</v>
      </c>
    </row>
    <row r="58" spans="1:14" x14ac:dyDescent="0.2">
      <c r="A58" t="s">
        <v>593</v>
      </c>
      <c r="B58">
        <v>0</v>
      </c>
      <c r="C58">
        <v>60</v>
      </c>
      <c r="D58">
        <v>0</v>
      </c>
      <c r="E58">
        <v>18</v>
      </c>
      <c r="F58">
        <v>0</v>
      </c>
      <c r="G58">
        <v>20</v>
      </c>
      <c r="H58">
        <v>0</v>
      </c>
      <c r="I58">
        <v>0</v>
      </c>
      <c r="J58">
        <v>0</v>
      </c>
      <c r="K58">
        <v>0</v>
      </c>
      <c r="L58">
        <v>0</v>
      </c>
      <c r="M58">
        <f>SUM(Table1[[#This Row],[Blue]:[Future Tuscany]])</f>
        <v>98</v>
      </c>
      <c r="N58">
        <f>(Table1[[#This Row],[Total]]-MIN($M$2:$M$145))/(MAX($M$2:$M$145)-MIN($M$2:$M$145))</f>
        <v>0.55944055944055948</v>
      </c>
    </row>
    <row r="59" spans="1:14" x14ac:dyDescent="0.2">
      <c r="A59" t="s">
        <v>682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60</v>
      </c>
      <c r="I59">
        <v>0</v>
      </c>
      <c r="J59">
        <v>0</v>
      </c>
      <c r="K59">
        <v>0</v>
      </c>
      <c r="L59">
        <v>0</v>
      </c>
      <c r="M59">
        <f>SUM(Table1[[#This Row],[Blue]:[Future Tuscany]])</f>
        <v>60</v>
      </c>
      <c r="N59">
        <f>(Table1[[#This Row],[Total]]-MIN($M$2:$M$145))/(MAX($M$2:$M$145)-MIN($M$2:$M$145))</f>
        <v>0.2937062937062937</v>
      </c>
    </row>
    <row r="60" spans="1:14" x14ac:dyDescent="0.2">
      <c r="A60" t="s">
        <v>683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60</v>
      </c>
      <c r="I60">
        <v>0</v>
      </c>
      <c r="J60">
        <v>0</v>
      </c>
      <c r="K60">
        <v>0</v>
      </c>
      <c r="L60">
        <v>0</v>
      </c>
      <c r="M60">
        <f>SUM(Table1[[#This Row],[Blue]:[Future Tuscany]])</f>
        <v>60</v>
      </c>
      <c r="N60">
        <f>(Table1[[#This Row],[Total]]-MIN($M$2:$M$145))/(MAX($M$2:$M$145)-MIN($M$2:$M$145))</f>
        <v>0.2937062937062937</v>
      </c>
    </row>
    <row r="61" spans="1:14" x14ac:dyDescent="0.2">
      <c r="A61" t="s">
        <v>92</v>
      </c>
      <c r="B61">
        <v>0</v>
      </c>
      <c r="C61">
        <v>60</v>
      </c>
      <c r="D61">
        <v>18</v>
      </c>
      <c r="E61">
        <v>0</v>
      </c>
      <c r="F61">
        <v>0</v>
      </c>
      <c r="G61">
        <v>0</v>
      </c>
      <c r="H61">
        <v>0</v>
      </c>
      <c r="I61">
        <v>0</v>
      </c>
      <c r="J61">
        <v>20</v>
      </c>
      <c r="K61">
        <v>0</v>
      </c>
      <c r="L61">
        <v>0</v>
      </c>
      <c r="M61">
        <f>SUM(Table1[[#This Row],[Blue]:[Future Tuscany]])</f>
        <v>98</v>
      </c>
      <c r="N61">
        <f>(Table1[[#This Row],[Total]]-MIN($M$2:$M$145))/(MAX($M$2:$M$145)-MIN($M$2:$M$145))</f>
        <v>0.55944055944055948</v>
      </c>
    </row>
    <row r="62" spans="1:14" x14ac:dyDescent="0.2">
      <c r="A62" t="s">
        <v>535</v>
      </c>
      <c r="B62">
        <v>0</v>
      </c>
      <c r="C62">
        <v>60</v>
      </c>
      <c r="D62">
        <v>18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f>SUM(Table1[[#This Row],[Blue]:[Future Tuscany]])</f>
        <v>78</v>
      </c>
      <c r="N62">
        <f>(Table1[[#This Row],[Total]]-MIN($M$2:$M$145))/(MAX($M$2:$M$145)-MIN($M$2:$M$145))</f>
        <v>0.41958041958041958</v>
      </c>
    </row>
    <row r="63" spans="1:14" x14ac:dyDescent="0.2">
      <c r="A63" t="s">
        <v>681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60</v>
      </c>
      <c r="I63">
        <v>0</v>
      </c>
      <c r="J63">
        <v>0</v>
      </c>
      <c r="K63">
        <v>0</v>
      </c>
      <c r="L63">
        <v>0</v>
      </c>
      <c r="M63">
        <f>SUM(Table1[[#This Row],[Blue]:[Future Tuscany]])</f>
        <v>60</v>
      </c>
      <c r="N63">
        <f>(Table1[[#This Row],[Total]]-MIN($M$2:$M$145))/(MAX($M$2:$M$145)-MIN($M$2:$M$145))</f>
        <v>0.2937062937062937</v>
      </c>
    </row>
    <row r="64" spans="1:14" x14ac:dyDescent="0.2">
      <c r="A64" t="s">
        <v>573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20</v>
      </c>
      <c r="J64">
        <v>0</v>
      </c>
      <c r="K64">
        <v>0</v>
      </c>
      <c r="L64">
        <v>0</v>
      </c>
      <c r="M64">
        <f>SUM(Table1[[#This Row],[Blue]:[Future Tuscany]])</f>
        <v>20</v>
      </c>
      <c r="N64">
        <f>(Table1[[#This Row],[Total]]-MIN($M$2:$M$145))/(MAX($M$2:$M$145)-MIN($M$2:$M$145))</f>
        <v>1.3986013986013986E-2</v>
      </c>
    </row>
    <row r="65" spans="1:14" x14ac:dyDescent="0.2">
      <c r="A65" t="s">
        <v>572</v>
      </c>
      <c r="B65">
        <v>0</v>
      </c>
      <c r="C65">
        <v>0</v>
      </c>
      <c r="D65">
        <v>0</v>
      </c>
      <c r="E65">
        <v>0</v>
      </c>
      <c r="F65">
        <v>0</v>
      </c>
      <c r="G65">
        <v>20</v>
      </c>
      <c r="H65">
        <v>0</v>
      </c>
      <c r="I65">
        <v>0</v>
      </c>
      <c r="J65">
        <v>0</v>
      </c>
      <c r="K65">
        <v>0</v>
      </c>
      <c r="L65">
        <v>0</v>
      </c>
      <c r="M65">
        <f>SUM(Table1[[#This Row],[Blue]:[Future Tuscany]])</f>
        <v>20</v>
      </c>
      <c r="N65">
        <f>(Table1[[#This Row],[Total]]-MIN($M$2:$M$145))/(MAX($M$2:$M$145)-MIN($M$2:$M$145))</f>
        <v>1.3986013986013986E-2</v>
      </c>
    </row>
    <row r="66" spans="1:14" x14ac:dyDescent="0.2">
      <c r="A66" t="s">
        <v>251</v>
      </c>
      <c r="B66">
        <v>0</v>
      </c>
      <c r="C66">
        <v>0</v>
      </c>
      <c r="D66">
        <v>0</v>
      </c>
      <c r="E66">
        <v>0</v>
      </c>
      <c r="F66">
        <v>23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>SUM(Table1[[#This Row],[Blue]:[Future Tuscany]])</f>
        <v>23</v>
      </c>
      <c r="N66">
        <f>(Table1[[#This Row],[Total]]-MIN($M$2:$M$145))/(MAX($M$2:$M$145)-MIN($M$2:$M$145))</f>
        <v>3.4965034965034968E-2</v>
      </c>
    </row>
    <row r="67" spans="1:14" x14ac:dyDescent="0.2">
      <c r="A67" t="s">
        <v>685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60</v>
      </c>
      <c r="I67">
        <v>0</v>
      </c>
      <c r="J67">
        <v>0</v>
      </c>
      <c r="K67">
        <v>0</v>
      </c>
      <c r="L67">
        <v>0</v>
      </c>
      <c r="M67">
        <f>SUM(Table1[[#This Row],[Blue]:[Future Tuscany]])</f>
        <v>60</v>
      </c>
      <c r="N67">
        <f>(Table1[[#This Row],[Total]]-MIN($M$2:$M$145))/(MAX($M$2:$M$145)-MIN($M$2:$M$145))</f>
        <v>0.2937062937062937</v>
      </c>
    </row>
    <row r="68" spans="1:14" ht="16" x14ac:dyDescent="0.2">
      <c r="A68" s="38" t="s">
        <v>594</v>
      </c>
      <c r="B68">
        <v>0</v>
      </c>
      <c r="C68">
        <v>0</v>
      </c>
      <c r="D68">
        <v>0</v>
      </c>
      <c r="E68">
        <v>18</v>
      </c>
      <c r="F68">
        <v>0</v>
      </c>
      <c r="G68">
        <v>20</v>
      </c>
      <c r="H68">
        <v>0</v>
      </c>
      <c r="I68">
        <v>0</v>
      </c>
      <c r="J68">
        <v>0</v>
      </c>
      <c r="K68">
        <v>0</v>
      </c>
      <c r="L68">
        <v>0</v>
      </c>
      <c r="M68">
        <f>SUM(Table1[[#This Row],[Blue]:[Future Tuscany]])</f>
        <v>38</v>
      </c>
      <c r="N68">
        <f>(Table1[[#This Row],[Total]]-MIN($M$2:$M$145))/(MAX($M$2:$M$145)-MIN($M$2:$M$145))</f>
        <v>0.13986013986013987</v>
      </c>
    </row>
    <row r="69" spans="1:14" x14ac:dyDescent="0.2">
      <c r="A69" t="s">
        <v>536</v>
      </c>
      <c r="B69">
        <v>46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f>SUM(Table1[[#This Row],[Blue]:[Future Tuscany]])</f>
        <v>46</v>
      </c>
      <c r="N69">
        <f>(Table1[[#This Row],[Total]]-MIN($M$2:$M$145))/(MAX($M$2:$M$145)-MIN($M$2:$M$145))</f>
        <v>0.19580419580419581</v>
      </c>
    </row>
    <row r="70" spans="1:14" x14ac:dyDescent="0.2">
      <c r="A70" t="s">
        <v>595</v>
      </c>
      <c r="B70">
        <v>0</v>
      </c>
      <c r="C70">
        <v>0</v>
      </c>
      <c r="D70">
        <v>0</v>
      </c>
      <c r="E70">
        <v>0</v>
      </c>
      <c r="F70">
        <v>0</v>
      </c>
      <c r="G70">
        <v>20</v>
      </c>
      <c r="H70">
        <v>0</v>
      </c>
      <c r="I70">
        <v>0</v>
      </c>
      <c r="J70">
        <v>0</v>
      </c>
      <c r="K70">
        <v>0</v>
      </c>
      <c r="L70">
        <v>0</v>
      </c>
      <c r="M70">
        <f>SUM(Table1[[#This Row],[Blue]:[Future Tuscany]])</f>
        <v>20</v>
      </c>
      <c r="N70">
        <f>(Table1[[#This Row],[Total]]-MIN($M$2:$M$145))/(MAX($M$2:$M$145)-MIN($M$2:$M$145))</f>
        <v>1.3986013986013986E-2</v>
      </c>
    </row>
    <row r="71" spans="1:14" x14ac:dyDescent="0.2">
      <c r="A71" t="s">
        <v>596</v>
      </c>
      <c r="B71">
        <v>0</v>
      </c>
      <c r="C71">
        <v>0</v>
      </c>
      <c r="D71">
        <v>0</v>
      </c>
      <c r="E71">
        <v>0</v>
      </c>
      <c r="F71">
        <v>0</v>
      </c>
      <c r="G71">
        <v>20</v>
      </c>
      <c r="H71">
        <v>0</v>
      </c>
      <c r="I71">
        <v>0</v>
      </c>
      <c r="J71">
        <v>0</v>
      </c>
      <c r="K71">
        <v>0</v>
      </c>
      <c r="L71">
        <v>0</v>
      </c>
      <c r="M71">
        <f>SUM(Table1[[#This Row],[Blue]:[Future Tuscany]])</f>
        <v>20</v>
      </c>
      <c r="N71">
        <f>(Table1[[#This Row],[Total]]-MIN($M$2:$M$145))/(MAX($M$2:$M$145)-MIN($M$2:$M$145))</f>
        <v>1.3986013986013986E-2</v>
      </c>
    </row>
    <row r="72" spans="1:14" x14ac:dyDescent="0.2">
      <c r="A72" t="s">
        <v>537</v>
      </c>
      <c r="B72">
        <v>0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f>SUM(Table1[[#This Row],[Blue]:[Future Tuscany]])</f>
        <v>60</v>
      </c>
      <c r="N72">
        <f>(Table1[[#This Row],[Total]]-MIN($M$2:$M$145))/(MAX($M$2:$M$145)-MIN($M$2:$M$145))</f>
        <v>0.2937062937062937</v>
      </c>
    </row>
    <row r="73" spans="1:14" x14ac:dyDescent="0.2">
      <c r="A73" t="s">
        <v>190</v>
      </c>
      <c r="B73">
        <v>0</v>
      </c>
      <c r="C73">
        <v>0</v>
      </c>
      <c r="D73">
        <v>0</v>
      </c>
      <c r="E73">
        <v>18</v>
      </c>
      <c r="F73">
        <v>0</v>
      </c>
      <c r="G73">
        <v>20</v>
      </c>
      <c r="H73">
        <v>0</v>
      </c>
      <c r="I73">
        <v>0</v>
      </c>
      <c r="J73">
        <v>0</v>
      </c>
      <c r="K73">
        <v>0</v>
      </c>
      <c r="L73">
        <v>0</v>
      </c>
      <c r="M73">
        <f>SUM(Table1[[#This Row],[Blue]:[Future Tuscany]])</f>
        <v>38</v>
      </c>
      <c r="N73">
        <f>(Table1[[#This Row],[Total]]-MIN($M$2:$M$145))/(MAX($M$2:$M$145)-MIN($M$2:$M$145))</f>
        <v>0.13986013986013987</v>
      </c>
    </row>
    <row r="74" spans="1:14" x14ac:dyDescent="0.2">
      <c r="A74" t="s">
        <v>671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60</v>
      </c>
      <c r="I74">
        <v>0</v>
      </c>
      <c r="J74">
        <v>0</v>
      </c>
      <c r="K74">
        <v>0</v>
      </c>
      <c r="L74">
        <v>20</v>
      </c>
      <c r="M74">
        <f>SUM(Table1[[#This Row],[Blue]:[Future Tuscany]])</f>
        <v>80</v>
      </c>
      <c r="N74">
        <f>(Table1[[#This Row],[Total]]-MIN($M$2:$M$145))/(MAX($M$2:$M$145)-MIN($M$2:$M$145))</f>
        <v>0.43356643356643354</v>
      </c>
    </row>
    <row r="75" spans="1:14" x14ac:dyDescent="0.2">
      <c r="A75" t="s">
        <v>570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60</v>
      </c>
      <c r="I75">
        <v>20</v>
      </c>
      <c r="J75">
        <v>0</v>
      </c>
      <c r="K75">
        <v>0</v>
      </c>
      <c r="L75">
        <v>0</v>
      </c>
      <c r="M75">
        <f>SUM(Table1[[#This Row],[Blue]:[Future Tuscany]])</f>
        <v>80</v>
      </c>
      <c r="N75">
        <f>(Table1[[#This Row],[Total]]-MIN($M$2:$M$145))/(MAX($M$2:$M$145)-MIN($M$2:$M$145))</f>
        <v>0.43356643356643354</v>
      </c>
    </row>
    <row r="76" spans="1:14" x14ac:dyDescent="0.2">
      <c r="A76" t="s">
        <v>538</v>
      </c>
      <c r="B76">
        <v>0</v>
      </c>
      <c r="C76">
        <v>60</v>
      </c>
      <c r="D76">
        <v>0</v>
      </c>
      <c r="E76">
        <v>0</v>
      </c>
      <c r="F76">
        <v>0</v>
      </c>
      <c r="G76">
        <v>0</v>
      </c>
      <c r="H76">
        <v>60</v>
      </c>
      <c r="I76">
        <v>0</v>
      </c>
      <c r="J76">
        <v>0</v>
      </c>
      <c r="K76">
        <v>0</v>
      </c>
      <c r="L76">
        <v>0</v>
      </c>
      <c r="M76">
        <f>SUM(Table1[[#This Row],[Blue]:[Future Tuscany]])</f>
        <v>120</v>
      </c>
      <c r="N76">
        <f>(Table1[[#This Row],[Total]]-MIN($M$2:$M$145))/(MAX($M$2:$M$145)-MIN($M$2:$M$145))</f>
        <v>0.71328671328671334</v>
      </c>
    </row>
    <row r="77" spans="1:14" x14ac:dyDescent="0.2">
      <c r="A77" t="s">
        <v>54</v>
      </c>
      <c r="B77">
        <v>46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20</v>
      </c>
      <c r="J77">
        <v>0</v>
      </c>
      <c r="K77">
        <v>0</v>
      </c>
      <c r="L77">
        <v>0</v>
      </c>
      <c r="M77">
        <f>SUM(Table1[[#This Row],[Blue]:[Future Tuscany]])</f>
        <v>66</v>
      </c>
      <c r="N77">
        <f>(Table1[[#This Row],[Total]]-MIN($M$2:$M$145))/(MAX($M$2:$M$145)-MIN($M$2:$M$145))</f>
        <v>0.33566433566433568</v>
      </c>
    </row>
    <row r="78" spans="1:14" x14ac:dyDescent="0.2">
      <c r="A78" t="s">
        <v>63</v>
      </c>
      <c r="B78">
        <v>46</v>
      </c>
      <c r="C78">
        <v>0</v>
      </c>
      <c r="D78">
        <v>18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f>SUM(Table1[[#This Row],[Blue]:[Future Tuscany]])</f>
        <v>64</v>
      </c>
      <c r="N78">
        <f>(Table1[[#This Row],[Total]]-MIN($M$2:$M$145))/(MAX($M$2:$M$145)-MIN($M$2:$M$145))</f>
        <v>0.32167832167832167</v>
      </c>
    </row>
    <row r="79" spans="1:14" x14ac:dyDescent="0.2">
      <c r="A79" t="s">
        <v>48</v>
      </c>
      <c r="B79">
        <v>46</v>
      </c>
      <c r="C79">
        <v>0</v>
      </c>
      <c r="D79">
        <v>18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>SUM(Table1[[#This Row],[Blue]:[Future Tuscany]])</f>
        <v>64</v>
      </c>
      <c r="N79">
        <f>(Table1[[#This Row],[Total]]-MIN($M$2:$M$145))/(MAX($M$2:$M$145)-MIN($M$2:$M$145))</f>
        <v>0.32167832167832167</v>
      </c>
    </row>
    <row r="80" spans="1:14" x14ac:dyDescent="0.2">
      <c r="A80" t="s">
        <v>363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60</v>
      </c>
      <c r="I80">
        <v>20</v>
      </c>
      <c r="J80">
        <v>0</v>
      </c>
      <c r="K80">
        <v>0</v>
      </c>
      <c r="L80">
        <v>0</v>
      </c>
      <c r="M80">
        <f>SUM(Table1[[#This Row],[Blue]:[Future Tuscany]])</f>
        <v>80</v>
      </c>
      <c r="N80">
        <f>(Table1[[#This Row],[Total]]-MIN($M$2:$M$145))/(MAX($M$2:$M$145)-MIN($M$2:$M$145))</f>
        <v>0.43356643356643354</v>
      </c>
    </row>
    <row r="81" spans="1:14" x14ac:dyDescent="0.2">
      <c r="A81" t="s">
        <v>539</v>
      </c>
      <c r="B81">
        <v>0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f>SUM(Table1[[#This Row],[Blue]:[Future Tuscany]])</f>
        <v>60</v>
      </c>
      <c r="N81">
        <f>(Table1[[#This Row],[Total]]-MIN($M$2:$M$145))/(MAX($M$2:$M$145)-MIN($M$2:$M$145))</f>
        <v>0.2937062937062937</v>
      </c>
    </row>
    <row r="82" spans="1:14" x14ac:dyDescent="0.2">
      <c r="A82" t="s">
        <v>540</v>
      </c>
      <c r="B82">
        <v>0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f>SUM(Table1[[#This Row],[Blue]:[Future Tuscany]])</f>
        <v>60</v>
      </c>
      <c r="N82">
        <f>(Table1[[#This Row],[Total]]-MIN($M$2:$M$145))/(MAX($M$2:$M$145)-MIN($M$2:$M$145))</f>
        <v>0.2937062937062937</v>
      </c>
    </row>
    <row r="83" spans="1:14" x14ac:dyDescent="0.2">
      <c r="A83" t="s">
        <v>541</v>
      </c>
      <c r="B83">
        <v>0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f>SUM(Table1[[#This Row],[Blue]:[Future Tuscany]])</f>
        <v>60</v>
      </c>
      <c r="N83">
        <f>(Table1[[#This Row],[Total]]-MIN($M$2:$M$145))/(MAX($M$2:$M$145)-MIN($M$2:$M$145))</f>
        <v>0.2937062937062937</v>
      </c>
    </row>
    <row r="84" spans="1:14" x14ac:dyDescent="0.2">
      <c r="A84" t="s">
        <v>435</v>
      </c>
      <c r="B84">
        <v>0</v>
      </c>
      <c r="C84">
        <v>0</v>
      </c>
      <c r="D84">
        <v>18</v>
      </c>
      <c r="E84">
        <v>0</v>
      </c>
      <c r="F84">
        <v>0</v>
      </c>
      <c r="G84">
        <v>0</v>
      </c>
      <c r="H84">
        <v>0</v>
      </c>
      <c r="I84">
        <v>0</v>
      </c>
      <c r="J84">
        <v>20</v>
      </c>
      <c r="K84">
        <v>0</v>
      </c>
      <c r="L84">
        <v>0</v>
      </c>
      <c r="M84">
        <f>SUM(Table1[[#This Row],[Blue]:[Future Tuscany]])</f>
        <v>38</v>
      </c>
      <c r="N84">
        <f>(Table1[[#This Row],[Total]]-MIN($M$2:$M$145))/(MAX($M$2:$M$145)-MIN($M$2:$M$145))</f>
        <v>0.13986013986013987</v>
      </c>
    </row>
    <row r="85" spans="1:14" x14ac:dyDescent="0.2">
      <c r="A85" t="s">
        <v>542</v>
      </c>
      <c r="B85">
        <v>0</v>
      </c>
      <c r="C85">
        <v>0</v>
      </c>
      <c r="D85">
        <v>18</v>
      </c>
      <c r="E85">
        <v>0</v>
      </c>
      <c r="F85">
        <v>0</v>
      </c>
      <c r="G85">
        <v>0</v>
      </c>
      <c r="H85">
        <v>60</v>
      </c>
      <c r="I85">
        <v>0</v>
      </c>
      <c r="J85">
        <v>0</v>
      </c>
      <c r="K85">
        <v>0</v>
      </c>
      <c r="L85">
        <v>0</v>
      </c>
      <c r="M85">
        <f>SUM(Table1[[#This Row],[Blue]:[Future Tuscany]])</f>
        <v>78</v>
      </c>
      <c r="N85">
        <f>(Table1[[#This Row],[Total]]-MIN($M$2:$M$145))/(MAX($M$2:$M$145)-MIN($M$2:$M$145))</f>
        <v>0.41958041958041958</v>
      </c>
    </row>
    <row r="86" spans="1:14" x14ac:dyDescent="0.2">
      <c r="A86" t="s">
        <v>571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60</v>
      </c>
      <c r="I86">
        <v>20</v>
      </c>
      <c r="J86">
        <v>0</v>
      </c>
      <c r="K86">
        <v>0</v>
      </c>
      <c r="L86">
        <v>0</v>
      </c>
      <c r="M86">
        <f>SUM(Table1[[#This Row],[Blue]:[Future Tuscany]])</f>
        <v>80</v>
      </c>
      <c r="N86">
        <f>(Table1[[#This Row],[Total]]-MIN($M$2:$M$145))/(MAX($M$2:$M$145)-MIN($M$2:$M$145))</f>
        <v>0.43356643356643354</v>
      </c>
    </row>
    <row r="87" spans="1:14" x14ac:dyDescent="0.2">
      <c r="A87" t="s">
        <v>587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20</v>
      </c>
      <c r="M87">
        <f>SUM(Table1[[#This Row],[Blue]:[Future Tuscany]])</f>
        <v>20</v>
      </c>
      <c r="N87">
        <f>(Table1[[#This Row],[Total]]-MIN($M$2:$M$145))/(MAX($M$2:$M$145)-MIN($M$2:$M$145))</f>
        <v>1.3986013986013986E-2</v>
      </c>
    </row>
    <row r="88" spans="1:14" x14ac:dyDescent="0.2">
      <c r="A88" t="s">
        <v>597</v>
      </c>
      <c r="B88">
        <v>0</v>
      </c>
      <c r="C88">
        <v>0</v>
      </c>
      <c r="D88">
        <v>0</v>
      </c>
      <c r="E88">
        <v>18</v>
      </c>
      <c r="F88">
        <v>0</v>
      </c>
      <c r="G88">
        <v>20</v>
      </c>
      <c r="H88">
        <v>0</v>
      </c>
      <c r="I88">
        <v>0</v>
      </c>
      <c r="J88">
        <v>0</v>
      </c>
      <c r="K88">
        <v>0</v>
      </c>
      <c r="L88">
        <v>0</v>
      </c>
      <c r="M88">
        <f>SUM(Table1[[#This Row],[Blue]:[Future Tuscany]])</f>
        <v>38</v>
      </c>
      <c r="N88">
        <f>(Table1[[#This Row],[Total]]-MIN($M$2:$M$145))/(MAX($M$2:$M$145)-MIN($M$2:$M$145))</f>
        <v>0.13986013986013987</v>
      </c>
    </row>
    <row r="89" spans="1:14" x14ac:dyDescent="0.2">
      <c r="A89" t="s">
        <v>311</v>
      </c>
      <c r="B89">
        <v>0</v>
      </c>
      <c r="C89">
        <v>0</v>
      </c>
      <c r="D89">
        <v>0</v>
      </c>
      <c r="E89">
        <v>18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f>SUM(Table1[[#This Row],[Blue]:[Future Tuscany]])</f>
        <v>18</v>
      </c>
      <c r="N89">
        <f>(Table1[[#This Row],[Total]]-MIN($M$2:$M$145))/(MAX($M$2:$M$145)-MIN($M$2:$M$145))</f>
        <v>0</v>
      </c>
    </row>
    <row r="90" spans="1:14" x14ac:dyDescent="0.2">
      <c r="A90" t="s">
        <v>676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60</v>
      </c>
      <c r="I90">
        <v>0</v>
      </c>
      <c r="J90">
        <v>0</v>
      </c>
      <c r="K90">
        <v>0</v>
      </c>
      <c r="L90">
        <v>0</v>
      </c>
      <c r="M90">
        <f>SUM(Table1[[#This Row],[Blue]:[Future Tuscany]])</f>
        <v>60</v>
      </c>
      <c r="N90">
        <f>(Table1[[#This Row],[Total]]-MIN($M$2:$M$145))/(MAX($M$2:$M$145)-MIN($M$2:$M$145))</f>
        <v>0.2937062937062937</v>
      </c>
    </row>
    <row r="91" spans="1:14" x14ac:dyDescent="0.2">
      <c r="A91" t="s">
        <v>543</v>
      </c>
      <c r="B91">
        <v>0</v>
      </c>
      <c r="C91">
        <v>0</v>
      </c>
      <c r="D91">
        <v>0</v>
      </c>
      <c r="E91">
        <v>18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f>SUM(Table1[[#This Row],[Blue]:[Future Tuscany]])</f>
        <v>18</v>
      </c>
      <c r="N91">
        <f>(Table1[[#This Row],[Total]]-MIN($M$2:$M$145))/(MAX($M$2:$M$145)-MIN($M$2:$M$145))</f>
        <v>0</v>
      </c>
    </row>
    <row r="92" spans="1:14" x14ac:dyDescent="0.2">
      <c r="A92" t="s">
        <v>672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60</v>
      </c>
      <c r="I92">
        <v>0</v>
      </c>
      <c r="J92">
        <v>0</v>
      </c>
      <c r="K92">
        <v>0</v>
      </c>
      <c r="L92">
        <v>0</v>
      </c>
      <c r="M92">
        <f>SUM(Table1[[#This Row],[Blue]:[Future Tuscany]])</f>
        <v>60</v>
      </c>
      <c r="N92">
        <f>(Table1[[#This Row],[Total]]-MIN($M$2:$M$145))/(MAX($M$2:$M$145)-MIN($M$2:$M$145))</f>
        <v>0.2937062937062937</v>
      </c>
    </row>
    <row r="93" spans="1:14" x14ac:dyDescent="0.2">
      <c r="A93" t="s">
        <v>574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20</v>
      </c>
      <c r="K93">
        <v>0</v>
      </c>
      <c r="L93">
        <v>0</v>
      </c>
      <c r="M93">
        <f>SUM(Table1[[#This Row],[Blue]:[Future Tuscany]])</f>
        <v>20</v>
      </c>
      <c r="N93">
        <f>(Table1[[#This Row],[Total]]-MIN($M$2:$M$145))/(MAX($M$2:$M$145)-MIN($M$2:$M$145))</f>
        <v>1.3986013986013986E-2</v>
      </c>
    </row>
    <row r="94" spans="1:14" x14ac:dyDescent="0.2">
      <c r="A94" t="s">
        <v>544</v>
      </c>
      <c r="B94">
        <v>0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f>SUM(Table1[[#This Row],[Blue]:[Future Tuscany]])</f>
        <v>60</v>
      </c>
      <c r="N94">
        <f>(Table1[[#This Row],[Total]]-MIN($M$2:$M$145))/(MAX($M$2:$M$145)-MIN($M$2:$M$145))</f>
        <v>0.2937062937062937</v>
      </c>
    </row>
    <row r="95" spans="1:14" x14ac:dyDescent="0.2">
      <c r="A95" t="s">
        <v>268</v>
      </c>
      <c r="B95">
        <v>0</v>
      </c>
      <c r="C95">
        <v>0</v>
      </c>
      <c r="D95">
        <v>0</v>
      </c>
      <c r="E95">
        <v>0</v>
      </c>
      <c r="F95">
        <v>23</v>
      </c>
      <c r="G95">
        <v>0</v>
      </c>
      <c r="H95">
        <v>0</v>
      </c>
      <c r="I95">
        <v>20</v>
      </c>
      <c r="J95">
        <v>0</v>
      </c>
      <c r="K95">
        <v>0</v>
      </c>
      <c r="L95">
        <v>0</v>
      </c>
      <c r="M95">
        <f>SUM(Table1[[#This Row],[Blue]:[Future Tuscany]])</f>
        <v>43</v>
      </c>
      <c r="N95">
        <f>(Table1[[#This Row],[Total]]-MIN($M$2:$M$145))/(MAX($M$2:$M$145)-MIN($M$2:$M$145))</f>
        <v>0.17482517482517482</v>
      </c>
    </row>
    <row r="96" spans="1:14" x14ac:dyDescent="0.2">
      <c r="A96" t="s">
        <v>545</v>
      </c>
      <c r="B96">
        <v>0</v>
      </c>
      <c r="C96">
        <v>0</v>
      </c>
      <c r="D96">
        <v>18</v>
      </c>
      <c r="E96">
        <v>0</v>
      </c>
      <c r="F96">
        <v>0</v>
      </c>
      <c r="G96">
        <v>0</v>
      </c>
      <c r="H96">
        <v>0</v>
      </c>
      <c r="I96">
        <v>20</v>
      </c>
      <c r="J96">
        <v>0</v>
      </c>
      <c r="K96">
        <v>0</v>
      </c>
      <c r="L96">
        <v>0</v>
      </c>
      <c r="M96">
        <f>SUM(Table1[[#This Row],[Blue]:[Future Tuscany]])</f>
        <v>38</v>
      </c>
      <c r="N96">
        <f>(Table1[[#This Row],[Total]]-MIN($M$2:$M$145))/(MAX($M$2:$M$145)-MIN($M$2:$M$145))</f>
        <v>0.13986013986013987</v>
      </c>
    </row>
    <row r="97" spans="1:14" x14ac:dyDescent="0.2">
      <c r="A97" t="s">
        <v>578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20</v>
      </c>
      <c r="K97">
        <v>0</v>
      </c>
      <c r="L97">
        <v>0</v>
      </c>
      <c r="M97">
        <f>SUM(Table1[[#This Row],[Blue]:[Future Tuscany]])</f>
        <v>20</v>
      </c>
      <c r="N97">
        <f>(Table1[[#This Row],[Total]]-MIN($M$2:$M$145))/(MAX($M$2:$M$145)-MIN($M$2:$M$145))</f>
        <v>1.3986013986013986E-2</v>
      </c>
    </row>
    <row r="98" spans="1:14" x14ac:dyDescent="0.2">
      <c r="A98" t="s">
        <v>546</v>
      </c>
      <c r="B98">
        <v>0</v>
      </c>
      <c r="C98">
        <v>0</v>
      </c>
      <c r="D98">
        <v>0</v>
      </c>
      <c r="E98">
        <v>18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f>SUM(Table1[[#This Row],[Blue]:[Future Tuscany]])</f>
        <v>18</v>
      </c>
      <c r="N98">
        <f>(Table1[[#This Row],[Total]]-MIN($M$2:$M$145))/(MAX($M$2:$M$145)-MIN($M$2:$M$145))</f>
        <v>0</v>
      </c>
    </row>
    <row r="99" spans="1:14" x14ac:dyDescent="0.2">
      <c r="A99" t="s">
        <v>598</v>
      </c>
      <c r="B99">
        <v>0</v>
      </c>
      <c r="C99">
        <v>0</v>
      </c>
      <c r="D99">
        <v>0</v>
      </c>
      <c r="E99">
        <v>0</v>
      </c>
      <c r="F99">
        <v>0</v>
      </c>
      <c r="G99">
        <v>20</v>
      </c>
      <c r="H99">
        <v>60</v>
      </c>
      <c r="I99">
        <v>0</v>
      </c>
      <c r="J99">
        <v>0</v>
      </c>
      <c r="K99">
        <v>0</v>
      </c>
      <c r="L99">
        <v>0</v>
      </c>
      <c r="M99">
        <f>SUM(Table1[[#This Row],[Blue]:[Future Tuscany]])</f>
        <v>80</v>
      </c>
      <c r="N99">
        <f>(Table1[[#This Row],[Total]]-MIN($M$2:$M$145))/(MAX($M$2:$M$145)-MIN($M$2:$M$145))</f>
        <v>0.43356643356643354</v>
      </c>
    </row>
    <row r="100" spans="1:14" x14ac:dyDescent="0.2">
      <c r="A100" t="s">
        <v>684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60</v>
      </c>
      <c r="I100">
        <v>0</v>
      </c>
      <c r="J100">
        <v>0</v>
      </c>
      <c r="K100">
        <v>0</v>
      </c>
      <c r="L100">
        <v>0</v>
      </c>
      <c r="M100">
        <f>SUM(Table1[[#This Row],[Blue]:[Future Tuscany]])</f>
        <v>60</v>
      </c>
      <c r="N100">
        <f>(Table1[[#This Row],[Total]]-MIN($M$2:$M$145))/(MAX($M$2:$M$145)-MIN($M$2:$M$145))</f>
        <v>0.2937062937062937</v>
      </c>
    </row>
    <row r="101" spans="1:14" x14ac:dyDescent="0.2">
      <c r="A101" t="s">
        <v>547</v>
      </c>
      <c r="B101">
        <v>0</v>
      </c>
      <c r="C101">
        <v>0</v>
      </c>
      <c r="D101">
        <v>0</v>
      </c>
      <c r="E101">
        <v>0</v>
      </c>
      <c r="F101">
        <v>23</v>
      </c>
      <c r="G101">
        <v>0</v>
      </c>
      <c r="H101">
        <v>60</v>
      </c>
      <c r="I101">
        <v>0</v>
      </c>
      <c r="J101">
        <v>0</v>
      </c>
      <c r="K101">
        <v>0</v>
      </c>
      <c r="L101">
        <v>0</v>
      </c>
      <c r="M101">
        <f>SUM(Table1[[#This Row],[Blue]:[Future Tuscany]])</f>
        <v>83</v>
      </c>
      <c r="N101">
        <f>(Table1[[#This Row],[Total]]-MIN($M$2:$M$145))/(MAX($M$2:$M$145)-MIN($M$2:$M$145))</f>
        <v>0.45454545454545453</v>
      </c>
    </row>
    <row r="102" spans="1:14" x14ac:dyDescent="0.2">
      <c r="A102" t="s">
        <v>576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20</v>
      </c>
      <c r="K102">
        <v>0</v>
      </c>
      <c r="L102">
        <v>0</v>
      </c>
      <c r="M102">
        <f>SUM(Table1[[#This Row],[Blue]:[Future Tuscany]])</f>
        <v>20</v>
      </c>
      <c r="N102">
        <f>(Table1[[#This Row],[Total]]-MIN($M$2:$M$145))/(MAX($M$2:$M$145)-MIN($M$2:$M$145))</f>
        <v>1.3986013986013986E-2</v>
      </c>
    </row>
    <row r="103" spans="1:14" ht="16" x14ac:dyDescent="0.2">
      <c r="A103" s="38" t="s">
        <v>336</v>
      </c>
      <c r="B103">
        <v>46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f>SUM(Table1[[#This Row],[Blue]:[Future Tuscany]])</f>
        <v>46</v>
      </c>
      <c r="N103">
        <f>(Table1[[#This Row],[Total]]-MIN($M$2:$M$145))/(MAX($M$2:$M$145)-MIN($M$2:$M$145))</f>
        <v>0.19580419580419581</v>
      </c>
    </row>
    <row r="104" spans="1:14" x14ac:dyDescent="0.2">
      <c r="A104" t="s">
        <v>548</v>
      </c>
      <c r="B104">
        <v>0</v>
      </c>
      <c r="C104">
        <v>0</v>
      </c>
      <c r="D104">
        <v>18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f>SUM(Table1[[#This Row],[Blue]:[Future Tuscany]])</f>
        <v>18</v>
      </c>
      <c r="N104">
        <f>(Table1[[#This Row],[Total]]-MIN($M$2:$M$145))/(MAX($M$2:$M$145)-MIN($M$2:$M$145))</f>
        <v>0</v>
      </c>
    </row>
    <row r="105" spans="1:14" x14ac:dyDescent="0.2">
      <c r="A105" t="s">
        <v>298</v>
      </c>
      <c r="B105">
        <v>0</v>
      </c>
      <c r="C105">
        <v>0</v>
      </c>
      <c r="D105">
        <v>0</v>
      </c>
      <c r="E105">
        <v>18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>SUM(Table1[[#This Row],[Blue]:[Future Tuscany]])</f>
        <v>18</v>
      </c>
      <c r="N105">
        <f>(Table1[[#This Row],[Total]]-MIN($M$2:$M$145))/(MAX($M$2:$M$145)-MIN($M$2:$M$145))</f>
        <v>0</v>
      </c>
    </row>
    <row r="106" spans="1:14" x14ac:dyDescent="0.2">
      <c r="A106" t="s">
        <v>216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20</v>
      </c>
      <c r="H106">
        <v>60</v>
      </c>
      <c r="I106">
        <v>0</v>
      </c>
      <c r="J106">
        <v>0</v>
      </c>
      <c r="K106">
        <v>0</v>
      </c>
      <c r="L106">
        <v>0</v>
      </c>
      <c r="M106">
        <f>SUM(Table1[[#This Row],[Blue]:[Future Tuscany]])</f>
        <v>80</v>
      </c>
      <c r="N106">
        <f>(Table1[[#This Row],[Total]]-MIN($M$2:$M$145))/(MAX($M$2:$M$145)-MIN($M$2:$M$145))</f>
        <v>0.43356643356643354</v>
      </c>
    </row>
    <row r="107" spans="1:14" x14ac:dyDescent="0.2">
      <c r="A107" t="s">
        <v>467</v>
      </c>
      <c r="B107">
        <v>0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20</v>
      </c>
      <c r="M107">
        <f>SUM(Table1[[#This Row],[Blue]:[Future Tuscany]])</f>
        <v>80</v>
      </c>
      <c r="N107">
        <f>(Table1[[#This Row],[Total]]-MIN($M$2:$M$145))/(MAX($M$2:$M$145)-MIN($M$2:$M$145))</f>
        <v>0.43356643356643354</v>
      </c>
    </row>
    <row r="108" spans="1:14" x14ac:dyDescent="0.2">
      <c r="A108" t="s">
        <v>549</v>
      </c>
      <c r="B108">
        <v>0</v>
      </c>
      <c r="C108">
        <v>0</v>
      </c>
      <c r="D108">
        <v>18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>SUM(Table1[[#This Row],[Blue]:[Future Tuscany]])</f>
        <v>18</v>
      </c>
      <c r="N108">
        <f>(Table1[[#This Row],[Total]]-MIN($M$2:$M$145))/(MAX($M$2:$M$145)-MIN($M$2:$M$145))</f>
        <v>0</v>
      </c>
    </row>
    <row r="109" spans="1:14" x14ac:dyDescent="0.2">
      <c r="A109" t="s">
        <v>550</v>
      </c>
      <c r="B109">
        <v>46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>SUM(Table1[[#This Row],[Blue]:[Future Tuscany]])</f>
        <v>46</v>
      </c>
      <c r="N109">
        <f>(Table1[[#This Row],[Total]]-MIN($M$2:$M$145))/(MAX($M$2:$M$145)-MIN($M$2:$M$145))</f>
        <v>0.19580419580419581</v>
      </c>
    </row>
    <row r="110" spans="1:14" x14ac:dyDescent="0.2">
      <c r="A110" t="s">
        <v>582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20</v>
      </c>
      <c r="M110">
        <f>SUM(Table1[[#This Row],[Blue]:[Future Tuscany]])</f>
        <v>20</v>
      </c>
      <c r="N110">
        <f>(Table1[[#This Row],[Total]]-MIN($M$2:$M$145))/(MAX($M$2:$M$145)-MIN($M$2:$M$145))</f>
        <v>1.3986013986013986E-2</v>
      </c>
    </row>
    <row r="111" spans="1:14" x14ac:dyDescent="0.2">
      <c r="A111" t="s">
        <v>55</v>
      </c>
      <c r="B111">
        <v>46</v>
      </c>
      <c r="C111">
        <v>0</v>
      </c>
      <c r="D111">
        <v>18</v>
      </c>
      <c r="E111">
        <v>0</v>
      </c>
      <c r="F111">
        <v>0</v>
      </c>
      <c r="G111">
        <v>0</v>
      </c>
      <c r="H111">
        <v>0</v>
      </c>
      <c r="I111">
        <v>20</v>
      </c>
      <c r="J111">
        <v>0</v>
      </c>
      <c r="K111">
        <v>0</v>
      </c>
      <c r="L111">
        <v>0</v>
      </c>
      <c r="M111">
        <f>SUM(Table1[[#This Row],[Blue]:[Future Tuscany]])</f>
        <v>84</v>
      </c>
      <c r="N111">
        <f>(Table1[[#This Row],[Total]]-MIN($M$2:$M$145))/(MAX($M$2:$M$145)-MIN($M$2:$M$145))</f>
        <v>0.46153846153846156</v>
      </c>
    </row>
    <row r="112" spans="1:14" x14ac:dyDescent="0.2">
      <c r="A112" t="s">
        <v>599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20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f>SUM(Table1[[#This Row],[Blue]:[Future Tuscany]])</f>
        <v>20</v>
      </c>
      <c r="N112">
        <f>(Table1[[#This Row],[Total]]-MIN($M$2:$M$145))/(MAX($M$2:$M$145)-MIN($M$2:$M$145))</f>
        <v>1.3986013986013986E-2</v>
      </c>
    </row>
    <row r="113" spans="1:14" x14ac:dyDescent="0.2">
      <c r="A113" t="s">
        <v>327</v>
      </c>
      <c r="B113">
        <v>46</v>
      </c>
      <c r="C113">
        <v>0</v>
      </c>
      <c r="D113">
        <v>18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f>SUM(Table1[[#This Row],[Blue]:[Future Tuscany]])</f>
        <v>64</v>
      </c>
      <c r="N113">
        <f>(Table1[[#This Row],[Total]]-MIN($M$2:$M$145))/(MAX($M$2:$M$145)-MIN($M$2:$M$145))</f>
        <v>0.32167832167832167</v>
      </c>
    </row>
    <row r="114" spans="1:14" x14ac:dyDescent="0.2">
      <c r="A114" t="s">
        <v>581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20</v>
      </c>
      <c r="L114">
        <v>20</v>
      </c>
      <c r="M114">
        <f>SUM(Table1[[#This Row],[Blue]:[Future Tuscany]])</f>
        <v>40</v>
      </c>
      <c r="N114">
        <f>(Table1[[#This Row],[Total]]-MIN($M$2:$M$145))/(MAX($M$2:$M$145)-MIN($M$2:$M$145))</f>
        <v>0.15384615384615385</v>
      </c>
    </row>
    <row r="115" spans="1:14" x14ac:dyDescent="0.2">
      <c r="A115" t="s">
        <v>551</v>
      </c>
      <c r="B115">
        <v>0</v>
      </c>
      <c r="C115">
        <v>0</v>
      </c>
      <c r="D115">
        <v>0</v>
      </c>
      <c r="E115">
        <v>18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>SUM(Table1[[#This Row],[Blue]:[Future Tuscany]])</f>
        <v>18</v>
      </c>
      <c r="N115">
        <f>(Table1[[#This Row],[Total]]-MIN($M$2:$M$145))/(MAX($M$2:$M$145)-MIN($M$2:$M$145))</f>
        <v>0</v>
      </c>
    </row>
    <row r="116" spans="1:14" x14ac:dyDescent="0.2">
      <c r="A116" t="s">
        <v>552</v>
      </c>
      <c r="B116">
        <v>0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f>SUM(Table1[[#This Row],[Blue]:[Future Tuscany]])</f>
        <v>60</v>
      </c>
      <c r="N116">
        <f>(Table1[[#This Row],[Total]]-MIN($M$2:$M$145))/(MAX($M$2:$M$145)-MIN($M$2:$M$145))</f>
        <v>0.2937062937062937</v>
      </c>
    </row>
    <row r="117" spans="1:14" x14ac:dyDescent="0.2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60</v>
      </c>
      <c r="I117">
        <v>20</v>
      </c>
      <c r="J117">
        <v>0</v>
      </c>
      <c r="K117">
        <v>0</v>
      </c>
      <c r="L117">
        <v>0</v>
      </c>
      <c r="M117">
        <f>SUM(Table1[[#This Row],[Blue]:[Future Tuscany]])</f>
        <v>80</v>
      </c>
      <c r="N117">
        <f>(Table1[[#This Row],[Total]]-MIN($M$2:$M$145))/(MAX($M$2:$M$145)-MIN($M$2:$M$145))</f>
        <v>0.43356643356643354</v>
      </c>
    </row>
    <row r="118" spans="1:14" x14ac:dyDescent="0.2">
      <c r="A118" t="s">
        <v>26</v>
      </c>
      <c r="B118">
        <v>46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f>SUM(Table1[[#This Row],[Blue]:[Future Tuscany]])</f>
        <v>46</v>
      </c>
      <c r="N118">
        <f>(Table1[[#This Row],[Total]]-MIN($M$2:$M$145))/(MAX($M$2:$M$145)-MIN($M$2:$M$145))</f>
        <v>0.19580419580419581</v>
      </c>
    </row>
    <row r="119" spans="1:14" x14ac:dyDescent="0.2">
      <c r="A119" t="s">
        <v>553</v>
      </c>
      <c r="B119">
        <v>0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f>SUM(Table1[[#This Row],[Blue]:[Future Tuscany]])</f>
        <v>60</v>
      </c>
      <c r="N119">
        <f>(Table1[[#This Row],[Total]]-MIN($M$2:$M$145))/(MAX($M$2:$M$145)-MIN($M$2:$M$145))</f>
        <v>0.2937062937062937</v>
      </c>
    </row>
    <row r="120" spans="1:14" x14ac:dyDescent="0.2">
      <c r="A120" t="s">
        <v>554</v>
      </c>
      <c r="B120">
        <v>0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f>SUM(Table1[[#This Row],[Blue]:[Future Tuscany]])</f>
        <v>60</v>
      </c>
      <c r="N120">
        <f>(Table1[[#This Row],[Total]]-MIN($M$2:$M$145))/(MAX($M$2:$M$145)-MIN($M$2:$M$145))</f>
        <v>0.2937062937062937</v>
      </c>
    </row>
    <row r="121" spans="1:14" x14ac:dyDescent="0.2">
      <c r="A121" t="s">
        <v>555</v>
      </c>
      <c r="B121">
        <v>46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f>SUM(Table1[[#This Row],[Blue]:[Future Tuscany]])</f>
        <v>46</v>
      </c>
      <c r="N121">
        <f>(Table1[[#This Row],[Total]]-MIN($M$2:$M$145))/(MAX($M$2:$M$145)-MIN($M$2:$M$145))</f>
        <v>0.19580419580419581</v>
      </c>
    </row>
    <row r="122" spans="1:14" x14ac:dyDescent="0.2">
      <c r="A122" t="s">
        <v>586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20</v>
      </c>
      <c r="L122">
        <v>20</v>
      </c>
      <c r="M122">
        <f>SUM(Table1[[#This Row],[Blue]:[Future Tuscany]])</f>
        <v>40</v>
      </c>
      <c r="N122">
        <f>(Table1[[#This Row],[Total]]-MIN($M$2:$M$145))/(MAX($M$2:$M$145)-MIN($M$2:$M$145))</f>
        <v>0.15384615384615385</v>
      </c>
    </row>
    <row r="123" spans="1:14" ht="16" x14ac:dyDescent="0.2">
      <c r="A123" s="38" t="s">
        <v>568</v>
      </c>
      <c r="B123">
        <v>46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f>SUM(Table1[[#This Row],[Blue]:[Future Tuscany]])</f>
        <v>46</v>
      </c>
      <c r="N123">
        <f>(Table1[[#This Row],[Total]]-MIN($M$2:$M$145))/(MAX($M$2:$M$145)-MIN($M$2:$M$145))</f>
        <v>0.19580419580419581</v>
      </c>
    </row>
    <row r="124" spans="1:14" x14ac:dyDescent="0.2">
      <c r="A124" t="s">
        <v>127</v>
      </c>
      <c r="B124">
        <v>0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f>SUM(Table1[[#This Row],[Blue]:[Future Tuscany]])</f>
        <v>60</v>
      </c>
      <c r="N124">
        <f>(Table1[[#This Row],[Total]]-MIN($M$2:$M$145))/(MAX($M$2:$M$145)-MIN($M$2:$M$145))</f>
        <v>0.2937062937062937</v>
      </c>
    </row>
    <row r="125" spans="1:14" x14ac:dyDescent="0.2">
      <c r="A125" t="s">
        <v>254</v>
      </c>
      <c r="B125">
        <v>0</v>
      </c>
      <c r="C125">
        <v>0</v>
      </c>
      <c r="D125">
        <v>0</v>
      </c>
      <c r="E125">
        <v>0</v>
      </c>
      <c r="F125">
        <v>23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>SUM(Table1[[#This Row],[Blue]:[Future Tuscany]])</f>
        <v>23</v>
      </c>
      <c r="N125">
        <f>(Table1[[#This Row],[Total]]-MIN($M$2:$M$145))/(MAX($M$2:$M$145)-MIN($M$2:$M$145))</f>
        <v>3.4965034965034968E-2</v>
      </c>
    </row>
    <row r="126" spans="1:14" x14ac:dyDescent="0.2">
      <c r="A126" t="s">
        <v>556</v>
      </c>
      <c r="B126">
        <v>0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>SUM(Table1[[#This Row],[Blue]:[Future Tuscany]])</f>
        <v>60</v>
      </c>
      <c r="N126">
        <f>(Table1[[#This Row],[Total]]-MIN($M$2:$M$145))/(MAX($M$2:$M$145)-MIN($M$2:$M$145))</f>
        <v>0.2937062937062937</v>
      </c>
    </row>
    <row r="127" spans="1:14" x14ac:dyDescent="0.2">
      <c r="A127" t="s">
        <v>557</v>
      </c>
      <c r="B127">
        <v>46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f>SUM(Table1[[#This Row],[Blue]:[Future Tuscany]])</f>
        <v>46</v>
      </c>
      <c r="N127">
        <f>(Table1[[#This Row],[Total]]-MIN($M$2:$M$145))/(MAX($M$2:$M$145)-MIN($M$2:$M$145))</f>
        <v>0.19580419580419581</v>
      </c>
    </row>
    <row r="128" spans="1:14" x14ac:dyDescent="0.2">
      <c r="A128" t="s">
        <v>138</v>
      </c>
      <c r="B128">
        <v>0</v>
      </c>
      <c r="C128">
        <v>0</v>
      </c>
      <c r="D128">
        <v>18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f>SUM(Table1[[#This Row],[Blue]:[Future Tuscany]])</f>
        <v>18</v>
      </c>
      <c r="N128">
        <f>(Table1[[#This Row],[Total]]-MIN($M$2:$M$145))/(MAX($M$2:$M$145)-MIN($M$2:$M$145))</f>
        <v>0</v>
      </c>
    </row>
    <row r="129" spans="1:14" x14ac:dyDescent="0.2">
      <c r="A129" t="s">
        <v>27</v>
      </c>
      <c r="B129">
        <v>46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f>SUM(Table1[[#This Row],[Blue]:[Future Tuscany]])</f>
        <v>46</v>
      </c>
      <c r="N129">
        <f>(Table1[[#This Row],[Total]]-MIN($M$2:$M$145))/(MAX($M$2:$M$145)-MIN($M$2:$M$145))</f>
        <v>0.19580419580419581</v>
      </c>
    </row>
    <row r="130" spans="1:14" x14ac:dyDescent="0.2">
      <c r="A130" t="s">
        <v>93</v>
      </c>
      <c r="B130">
        <v>0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f>SUM(Table1[[#This Row],[Blue]:[Future Tuscany]])</f>
        <v>60</v>
      </c>
      <c r="N130">
        <f>(Table1[[#This Row],[Total]]-MIN($M$2:$M$145))/(MAX($M$2:$M$145)-MIN($M$2:$M$145))</f>
        <v>0.2937062937062937</v>
      </c>
    </row>
    <row r="131" spans="1:14" x14ac:dyDescent="0.2">
      <c r="A131" t="s">
        <v>558</v>
      </c>
      <c r="B131">
        <v>46</v>
      </c>
      <c r="C131">
        <v>0</v>
      </c>
      <c r="D131">
        <v>18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f>SUM(Table1[[#This Row],[Blue]:[Future Tuscany]])</f>
        <v>64</v>
      </c>
      <c r="N131">
        <f>(Table1[[#This Row],[Total]]-MIN($M$2:$M$145))/(MAX($M$2:$M$145)-MIN($M$2:$M$145))</f>
        <v>0.32167832167832167</v>
      </c>
    </row>
    <row r="132" spans="1:14" x14ac:dyDescent="0.2">
      <c r="A132" t="s">
        <v>559</v>
      </c>
      <c r="B132">
        <v>0</v>
      </c>
      <c r="C132">
        <v>0</v>
      </c>
      <c r="D132">
        <v>18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>SUM(Table1[[#This Row],[Blue]:[Future Tuscany]])</f>
        <v>18</v>
      </c>
      <c r="N132">
        <f>(Table1[[#This Row],[Total]]-MIN($M$2:$M$145))/(MAX($M$2:$M$145)-MIN($M$2:$M$145))</f>
        <v>0</v>
      </c>
    </row>
    <row r="133" spans="1:14" x14ac:dyDescent="0.2">
      <c r="A133" t="s">
        <v>674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60</v>
      </c>
      <c r="I133">
        <v>0</v>
      </c>
      <c r="J133">
        <v>0</v>
      </c>
      <c r="K133">
        <v>0</v>
      </c>
      <c r="L133">
        <v>0</v>
      </c>
      <c r="M133">
        <f>SUM(Table1[[#This Row],[Blue]:[Future Tuscany]])</f>
        <v>60</v>
      </c>
      <c r="N133">
        <f>(Table1[[#This Row],[Total]]-MIN($M$2:$M$145))/(MAX($M$2:$M$145)-MIN($M$2:$M$145))</f>
        <v>0.2937062937062937</v>
      </c>
    </row>
    <row r="134" spans="1:14" x14ac:dyDescent="0.2">
      <c r="A134" t="s">
        <v>69</v>
      </c>
      <c r="B134">
        <v>0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f>SUM(Table1[[#This Row],[Blue]:[Future Tuscany]])</f>
        <v>60</v>
      </c>
      <c r="N134">
        <f>(Table1[[#This Row],[Total]]-MIN($M$2:$M$145))/(MAX($M$2:$M$145)-MIN($M$2:$M$145))</f>
        <v>0.2937062937062937</v>
      </c>
    </row>
    <row r="135" spans="1:14" x14ac:dyDescent="0.2">
      <c r="A135" t="s">
        <v>560</v>
      </c>
      <c r="B135">
        <v>0</v>
      </c>
      <c r="C135">
        <v>0</v>
      </c>
      <c r="D135">
        <v>18</v>
      </c>
      <c r="E135">
        <v>0</v>
      </c>
      <c r="F135">
        <v>0</v>
      </c>
      <c r="G135">
        <v>0</v>
      </c>
      <c r="H135">
        <v>60</v>
      </c>
      <c r="I135">
        <v>0</v>
      </c>
      <c r="J135">
        <v>0</v>
      </c>
      <c r="K135">
        <v>0</v>
      </c>
      <c r="L135">
        <v>0</v>
      </c>
      <c r="M135">
        <f>SUM(Table1[[#This Row],[Blue]:[Future Tuscany]])</f>
        <v>78</v>
      </c>
      <c r="N135">
        <f>(Table1[[#This Row],[Total]]-MIN($M$2:$M$145))/(MAX($M$2:$M$145)-MIN($M$2:$M$145))</f>
        <v>0.41958041958041958</v>
      </c>
    </row>
    <row r="136" spans="1:14" x14ac:dyDescent="0.2">
      <c r="A136" t="s">
        <v>561</v>
      </c>
      <c r="B136">
        <v>0</v>
      </c>
      <c r="C136">
        <v>60</v>
      </c>
      <c r="D136">
        <v>18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f>SUM(Table1[[#This Row],[Blue]:[Future Tuscany]])</f>
        <v>78</v>
      </c>
      <c r="N136">
        <f>(Table1[[#This Row],[Total]]-MIN($M$2:$M$145))/(MAX($M$2:$M$145)-MIN($M$2:$M$145))</f>
        <v>0.41958041958041958</v>
      </c>
    </row>
    <row r="137" spans="1:14" x14ac:dyDescent="0.2">
      <c r="A137" t="s">
        <v>562</v>
      </c>
      <c r="B137">
        <v>0</v>
      </c>
      <c r="C137">
        <v>60</v>
      </c>
      <c r="D137">
        <v>18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20</v>
      </c>
      <c r="L137">
        <v>0</v>
      </c>
      <c r="M137">
        <f>SUM(Table1[[#This Row],[Blue]:[Future Tuscany]])</f>
        <v>98</v>
      </c>
      <c r="N137">
        <f>(Table1[[#This Row],[Total]]-MIN($M$2:$M$145))/(MAX($M$2:$M$145)-MIN($M$2:$M$145))</f>
        <v>0.55944055944055948</v>
      </c>
    </row>
    <row r="138" spans="1:14" x14ac:dyDescent="0.2">
      <c r="A138" t="s">
        <v>341</v>
      </c>
      <c r="B138">
        <v>0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>SUM(Table1[[#This Row],[Blue]:[Future Tuscany]])</f>
        <v>60</v>
      </c>
      <c r="N138">
        <f>(Table1[[#This Row],[Total]]-MIN($M$2:$M$145))/(MAX($M$2:$M$145)-MIN($M$2:$M$145))</f>
        <v>0.2937062937062937</v>
      </c>
    </row>
    <row r="139" spans="1:14" x14ac:dyDescent="0.2">
      <c r="A139" t="s">
        <v>577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20</v>
      </c>
      <c r="K139">
        <v>0</v>
      </c>
      <c r="L139">
        <v>0</v>
      </c>
      <c r="M139">
        <f>SUM(Table1[[#This Row],[Blue]:[Future Tuscany]])</f>
        <v>20</v>
      </c>
      <c r="N139">
        <f>(Table1[[#This Row],[Total]]-MIN($M$2:$M$145))/(MAX($M$2:$M$145)-MIN($M$2:$M$145))</f>
        <v>1.3986013986013986E-2</v>
      </c>
    </row>
    <row r="140" spans="1:14" x14ac:dyDescent="0.2">
      <c r="A140" t="s">
        <v>563</v>
      </c>
      <c r="B140">
        <v>46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>SUM(Table1[[#This Row],[Blue]:[Future Tuscany]])</f>
        <v>46</v>
      </c>
      <c r="N140">
        <f>(Table1[[#This Row],[Total]]-MIN($M$2:$M$145))/(MAX($M$2:$M$145)-MIN($M$2:$M$145))</f>
        <v>0.19580419580419581</v>
      </c>
    </row>
    <row r="141" spans="1:14" x14ac:dyDescent="0.2">
      <c r="A141" t="s">
        <v>57</v>
      </c>
      <c r="B141">
        <v>46</v>
      </c>
      <c r="C141">
        <v>0</v>
      </c>
      <c r="D141">
        <v>18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f>SUM(Table1[[#This Row],[Blue]:[Future Tuscany]])</f>
        <v>64</v>
      </c>
      <c r="N141">
        <f>(Table1[[#This Row],[Total]]-MIN($M$2:$M$145))/(MAX($M$2:$M$145)-MIN($M$2:$M$145))</f>
        <v>0.32167832167832167</v>
      </c>
    </row>
    <row r="142" spans="1:14" x14ac:dyDescent="0.2">
      <c r="A142" t="s">
        <v>564</v>
      </c>
      <c r="B142">
        <v>0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f>SUM(Table1[[#This Row],[Blue]:[Future Tuscany]])</f>
        <v>60</v>
      </c>
      <c r="N142">
        <f>(Table1[[#This Row],[Total]]-MIN($M$2:$M$145))/(MAX($M$2:$M$145)-MIN($M$2:$M$145))</f>
        <v>0.2937062937062937</v>
      </c>
    </row>
    <row r="143" spans="1:14" x14ac:dyDescent="0.2">
      <c r="A143" t="s">
        <v>565</v>
      </c>
      <c r="B143">
        <v>0</v>
      </c>
      <c r="C143">
        <v>0</v>
      </c>
      <c r="D143">
        <v>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>SUM(Table1[[#This Row],[Blue]:[Future Tuscany]])</f>
        <v>18</v>
      </c>
      <c r="N143">
        <f>(Table1[[#This Row],[Total]]-MIN($M$2:$M$145))/(MAX($M$2:$M$145)-MIN($M$2:$M$145))</f>
        <v>0</v>
      </c>
    </row>
    <row r="144" spans="1:14" x14ac:dyDescent="0.2">
      <c r="A144" t="s">
        <v>566</v>
      </c>
      <c r="B144">
        <v>0</v>
      </c>
      <c r="C144">
        <v>0</v>
      </c>
      <c r="D144">
        <v>0</v>
      </c>
      <c r="E144">
        <v>18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>SUM(Table1[[#This Row],[Blue]:[Future Tuscany]])</f>
        <v>18</v>
      </c>
      <c r="N144">
        <f>(Table1[[#This Row],[Total]]-MIN($M$2:$M$145))/(MAX($M$2:$M$145)-MIN($M$2:$M$145))</f>
        <v>0</v>
      </c>
    </row>
    <row r="145" spans="1:14" x14ac:dyDescent="0.2">
      <c r="A145" t="s">
        <v>567</v>
      </c>
      <c r="B145">
        <v>0</v>
      </c>
      <c r="C145">
        <v>0</v>
      </c>
      <c r="D145">
        <v>0</v>
      </c>
      <c r="E145">
        <v>18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f>SUM(Table1[[#This Row],[Blue]:[Future Tuscany]])</f>
        <v>18</v>
      </c>
      <c r="N145">
        <f>(Table1[[#This Row],[Total]]-MIN($M$2:$M$145))/(MAX($M$2:$M$145)-MIN($M$2:$M$145))</f>
        <v>0</v>
      </c>
    </row>
  </sheetData>
  <dataConsolidate/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F.Frequ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Grant</dc:creator>
  <cp:keywords/>
  <dc:description/>
  <cp:lastModifiedBy>Suleman Basit</cp:lastModifiedBy>
  <cp:revision/>
  <dcterms:created xsi:type="dcterms:W3CDTF">2024-03-21T15:37:08Z</dcterms:created>
  <dcterms:modified xsi:type="dcterms:W3CDTF">2024-04-09T00:46:41Z</dcterms:modified>
  <cp:category/>
  <cp:contentStatus/>
</cp:coreProperties>
</file>