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B2 SYS 08\Downloads\"/>
    </mc:Choice>
  </mc:AlternateContent>
  <xr:revisionPtr revIDLastSave="0" documentId="13_ncr:1_{6C19BADC-2519-47BF-A4B5-9DE6F295CD51}" xr6:coauthVersionLast="45" xr6:coauthVersionMax="45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Jan-Income vs Expense" sheetId="6" r:id="rId1"/>
    <sheet name="Jan-savings Over Time " sheetId="7" r:id="rId2"/>
    <sheet name="JanMonthly Expense Breakdown" sheetId="8" r:id="rId3"/>
    <sheet name="Financial Budget Tracker -JAN" sheetId="9" r:id="rId4"/>
    <sheet name="JAN2025" sheetId="1" r:id="rId5"/>
    <sheet name="FEB2025" sheetId="5" r:id="rId6"/>
  </sheets>
  <calcPr calcId="18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F22" i="5"/>
  <c r="E22" i="5"/>
  <c r="D22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36" i="1"/>
  <c r="E35" i="1"/>
  <c r="D35" i="1"/>
  <c r="F3" i="1"/>
  <c r="F35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<sst xmlns="http://schemas.openxmlformats.org/spreadsheetml/2006/main" count="226" uniqueCount="79">
  <si>
    <t>Date</t>
  </si>
  <si>
    <t>Category</t>
  </si>
  <si>
    <t>Description</t>
  </si>
  <si>
    <t>Income</t>
  </si>
  <si>
    <t>Expense</t>
  </si>
  <si>
    <t>Balance</t>
  </si>
  <si>
    <t>Rent</t>
  </si>
  <si>
    <t>Rent Payment</t>
  </si>
  <si>
    <t>Salary</t>
  </si>
  <si>
    <t>Salary Payment</t>
  </si>
  <si>
    <t>Groceries</t>
  </si>
  <si>
    <t>Groceries Payment</t>
  </si>
  <si>
    <t>Investment</t>
  </si>
  <si>
    <t>Investment Payment</t>
  </si>
  <si>
    <t>Utilities</t>
  </si>
  <si>
    <t>Utilities Payment</t>
  </si>
  <si>
    <t>Transportation</t>
  </si>
  <si>
    <t>Transportation Payment</t>
  </si>
  <si>
    <t>Entertainment</t>
  </si>
  <si>
    <t>Entertainment Payment</t>
  </si>
  <si>
    <t>Healthcare</t>
  </si>
  <si>
    <t>Healthcare Payment</t>
  </si>
  <si>
    <t>Total</t>
  </si>
  <si>
    <t>Net Savings</t>
  </si>
  <si>
    <t>Sum of Expense</t>
  </si>
  <si>
    <t>Row Labels</t>
  </si>
  <si>
    <t>Grand Total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</si>
  <si>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</si>
  <si>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</si>
  <si>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</si>
  <si>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</si>
  <si>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</si>
  <si>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</si>
  <si>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</si>
  <si>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</si>
  <si>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</si>
  <si>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</si>
  <si>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</si>
  <si>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</si>
  <si>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</si>
  <si>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</si>
  <si>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</si>
  <si>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</si>
  <si>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</si>
  <si>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</si>
  <si>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</si>
  <si>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</si>
  <si>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</si>
  <si>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</si>
  <si>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</si>
  <si>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</si>
  <si>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</si>
  <si>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</si>
  <si>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</si>
  <si>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</si>
  <si>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</si>
  <si>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</si>
  <si>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</si>
  <si>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</si>
  <si>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</si>
  <si>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</si>
  <si>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</si>
  <si>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</si>
  <si>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</si>
  <si>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</si>
  <si>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</si>
  <si>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</si>
  <si>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</si>
  <si>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</si>
  <si>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</si>
  <si>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</si>
  <si>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</si>
  <si>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</si>
  <si>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</si>
  <si>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</si>
  <si>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</si>
  <si>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</si>
  <si>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Sum of Balance</t>
  </si>
  <si>
    <t>Financial Budget Tracker 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</si>
</sst>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4" fontId="2" fillId="0" borderId="1" xfId="0" applyNumberFormat="1" applyFont="1" applyBorder="1" applyAlignment="1">
      <alignment horizontal="center" vertical="top"/>
    </xf>
    <xf numFmtId="14" fontId="3" fillId="0" borderId="0" xfId="0" applyNumberFormat="1" applyFont="1"/>
    <xf numFmtId="14" fontId="0" fillId="0" borderId="0" xfId="0" applyNumberFormat="1" applyFont="1" applyAlignment="1"/>
    <xf numFmtId="14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[Financial_Budget_Tracker_No_Balance.xlsx]Jan-Income vs Expense!PivotTable4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'Jan-Income vs Expense'!$B$3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'Jan-Income vs Expense'!$A$4:$A$25</c:f>
              <c:strCache>
                <c:ptCount val="21"/>
                <c:pt idx="0">
                  <c:v>0</c:v>
                </c:pt>
                <c:pt idx="1">
                  <c:v>6000</c:v>
                </c:pt>
                <c:pt idx="2">
                  <c:v>57661</c:v>
                </c:pt>
                <c:pt idx="3">
                  <c:v>61404</c:v>
                </c:pt>
                <c:pt idx="4">
                  <c:v>63135</c:v>
                </c:pt>
                <c:pt idx="5">
                  <c:v>70500</c:v>
                </c:pt>
                <c:pt idx="6">
                  <c:v>80000</c:v>
                </c:pt>
                <c:pt idx="7">
                  <c:v>90000</c:v>
                </c:pt>
                <c:pt idx="8">
                  <c:v>95670</c:v>
                </c:pt>
                <c:pt idx="9">
                  <c:v>100000</c:v>
                </c:pt>
                <c:pt idx="10">
                  <c:v>104570</c:v>
                </c:pt>
                <c:pt idx="11">
                  <c:v>105000</c:v>
                </c:pt>
                <c:pt idx="12">
                  <c:v>123279</c:v>
                </c:pt>
                <c:pt idx="13">
                  <c:v>133404</c:v>
                </c:pt>
                <c:pt idx="14">
                  <c:v>152561</c:v>
                </c:pt>
                <c:pt idx="15">
                  <c:v>159186</c:v>
                </c:pt>
                <c:pt idx="16">
                  <c:v>161523</c:v>
                </c:pt>
                <c:pt idx="17">
                  <c:v>180746</c:v>
                </c:pt>
                <c:pt idx="18">
                  <c:v>181174</c:v>
                </c:pt>
                <c:pt idx="19">
                  <c:v>189223</c:v>
                </c:pt>
                <c:pt idx="20">
                  <c:v>193404</c:v>
                </c:pt>
              </c:strCache>
            </c:strRef>
          </c:cat>
          <c:val>
            <c:numRef>
              <c:f>'Jan-Income vs Expense'!$B$4:$B$25</c:f>
              <c:numCache>
                <c:formatCode>General</c:formatCode>
                <c:ptCount val="21"/>
                <c:pt idx="0">
                  <c:v>1293965</c:v>
                </c:pt>
                <c:pt idx="1">
                  <c:v>51426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69933</c:v>
                </c:pt>
                <c:pt idx="6">
                  <c:v>90058</c:v>
                </c:pt>
                <c:pt idx="7">
                  <c:v>80298</c:v>
                </c:pt>
                <c:pt idx="8">
                  <c:v>89038</c:v>
                </c:pt>
                <c:pt idx="9">
                  <c:v>67940</c:v>
                </c:pt>
                <c:pt idx="10">
                  <c:v>55000</c:v>
                </c:pt>
                <c:pt idx="11">
                  <c:v>98301</c:v>
                </c:pt>
                <c:pt idx="12">
                  <c:v>0</c:v>
                </c:pt>
                <c:pt idx="13">
                  <c:v>40000</c:v>
                </c:pt>
                <c:pt idx="14">
                  <c:v>0</c:v>
                </c:pt>
                <c:pt idx="15">
                  <c:v>25000</c:v>
                </c:pt>
                <c:pt idx="16">
                  <c:v>0</c:v>
                </c:pt>
                <c:pt idx="17">
                  <c:v>20000</c:v>
                </c:pt>
                <c:pt idx="18">
                  <c:v>3300</c:v>
                </c:pt>
                <c:pt idx="19">
                  <c:v>0</c:v>
                </c:pt>
                <c:pt idx="2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B-430D-ACA5-A40F3685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696367"/>
        <c:axId val="141890191"/>
      </c:barChart>
      <c:catAx>
        <c:axId val="29769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890191"/>
        <c:crosses val="autoZero"/>
        <c:auto val="1"/>
        <c:lblAlgn val="ctr"/>
        <c:lblOffset val="100"/>
        <c:noMultiLvlLbl val="0"/>
      </c:catAx>
      <c:valAx>
        <c:axId val="1418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7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[Financial_Budget_Tracker_No_Balance.xlsx]Jan-savings Over Time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Savings Over Time</a:t>
            </a:r>
            <a:endParaRPr lang="en-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'Jan-savings Over Time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'Jan-savings Over Time '!$A$4:$A$54</c:f>
              <c:strCache>
                <c:ptCount val="5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</c:strCache>
            </c:strRef>
          </c:cat>
          <c:val>
            <c:numRef>
              <c:f>'Jan-savings Over Time '!$B$4:$B$54</c:f>
              <c:numCache>
                <c:formatCode>General</c:formatCode>
                <c:ptCount val="50"/>
                <c:pt idx="0">
                  <c:v>32060</c:v>
                </c:pt>
                <c:pt idx="1">
                  <c:v>49570</c:v>
                </c:pt>
                <c:pt idx="2">
                  <c:v>0</c:v>
                </c:pt>
                <c:pt idx="3">
                  <c:v>93404</c:v>
                </c:pt>
                <c:pt idx="4">
                  <c:v>6699</c:v>
                </c:pt>
                <c:pt idx="5">
                  <c:v>160746</c:v>
                </c:pt>
                <c:pt idx="6">
                  <c:v>0</c:v>
                </c:pt>
                <c:pt idx="7">
                  <c:v>9702</c:v>
                </c:pt>
                <c:pt idx="8">
                  <c:v>567</c:v>
                </c:pt>
                <c:pt idx="9">
                  <c:v>188404</c:v>
                </c:pt>
                <c:pt idx="10">
                  <c:v>6632</c:v>
                </c:pt>
                <c:pt idx="11">
                  <c:v>177874</c:v>
                </c:pt>
                <c:pt idx="12">
                  <c:v>0</c:v>
                </c:pt>
                <c:pt idx="13">
                  <c:v>0</c:v>
                </c:pt>
                <c:pt idx="14">
                  <c:v>134186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123279</c:v>
                </c:pt>
                <c:pt idx="22">
                  <c:v>0</c:v>
                </c:pt>
                <c:pt idx="23">
                  <c:v>0</c:v>
                </c:pt>
                <c:pt idx="24">
                  <c:v>57661</c:v>
                </c:pt>
                <c:pt idx="25">
                  <c:v>189223</c:v>
                </c:pt>
                <c:pt idx="26">
                  <c:v>0</c:v>
                </c:pt>
                <c:pt idx="27">
                  <c:v>0</c:v>
                </c:pt>
                <c:pt idx="28">
                  <c:v>61404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63135</c:v>
                </c:pt>
                <c:pt idx="36">
                  <c:v>0</c:v>
                </c:pt>
                <c:pt idx="37">
                  <c:v>0</c:v>
                </c:pt>
                <c:pt idx="38">
                  <c:v>161523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152561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D-44EB-B481-4CD6A383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2383"/>
        <c:axId val="141891855"/>
      </c:lineChart>
      <c:catAx>
        <c:axId val="144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891855"/>
        <c:crosses val="autoZero"/>
        <c:auto val="1"/>
        <c:lblAlgn val="ctr"/>
        <c:lblOffset val="100"/>
        <c:noMultiLvlLbl val="0"/>
      </c:catAx>
      <c:valAx>
        <c:axId val="1418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[Financial_Budget_Tracker_No_Balance.xlsx]JanMonthly Expense Breakdown!PivotTable6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'JanMonthly Expense Breakdown'!$B$3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'JanMonthly Expense Breakdown'!$A$4:$A$54</c:f>
              <c:strCache>
                <c:ptCount val="5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</c:strCache>
            </c:strRef>
          </c:cat>
          <c:val>
            <c:numRef>
              <c:f>'JanMonthly Expense Breakdown'!$B$4:$B$54</c:f>
              <c:numCache>
                <c:formatCode>General</c:formatCode>
                <c:ptCount val="50"/>
                <c:pt idx="0">
                  <c:v>67940</c:v>
                </c:pt>
                <c:pt idx="1">
                  <c:v>55000</c:v>
                </c:pt>
                <c:pt idx="2">
                  <c:v>51426</c:v>
                </c:pt>
                <c:pt idx="3">
                  <c:v>40000</c:v>
                </c:pt>
                <c:pt idx="4">
                  <c:v>98301</c:v>
                </c:pt>
                <c:pt idx="5">
                  <c:v>20000</c:v>
                </c:pt>
                <c:pt idx="6">
                  <c:v>90058</c:v>
                </c:pt>
                <c:pt idx="7">
                  <c:v>80298</c:v>
                </c:pt>
                <c:pt idx="8">
                  <c:v>69933</c:v>
                </c:pt>
                <c:pt idx="9">
                  <c:v>5000</c:v>
                </c:pt>
                <c:pt idx="10">
                  <c:v>89038</c:v>
                </c:pt>
                <c:pt idx="11">
                  <c:v>3300</c:v>
                </c:pt>
                <c:pt idx="12">
                  <c:v>87884</c:v>
                </c:pt>
                <c:pt idx="13">
                  <c:v>89161</c:v>
                </c:pt>
                <c:pt idx="14">
                  <c:v>25000</c:v>
                </c:pt>
                <c:pt idx="15">
                  <c:v>42234</c:v>
                </c:pt>
                <c:pt idx="16">
                  <c:v>17705</c:v>
                </c:pt>
                <c:pt idx="17">
                  <c:v>39334</c:v>
                </c:pt>
                <c:pt idx="18">
                  <c:v>59939</c:v>
                </c:pt>
                <c:pt idx="19">
                  <c:v>15069</c:v>
                </c:pt>
                <c:pt idx="20">
                  <c:v>29843</c:v>
                </c:pt>
                <c:pt idx="21">
                  <c:v>0</c:v>
                </c:pt>
                <c:pt idx="22">
                  <c:v>90216</c:v>
                </c:pt>
                <c:pt idx="23">
                  <c:v>32107</c:v>
                </c:pt>
                <c:pt idx="24">
                  <c:v>0</c:v>
                </c:pt>
                <c:pt idx="25">
                  <c:v>0</c:v>
                </c:pt>
                <c:pt idx="26">
                  <c:v>40558</c:v>
                </c:pt>
                <c:pt idx="27">
                  <c:v>55100</c:v>
                </c:pt>
                <c:pt idx="28">
                  <c:v>0</c:v>
                </c:pt>
                <c:pt idx="29">
                  <c:v>49240</c:v>
                </c:pt>
                <c:pt idx="30">
                  <c:v>13378</c:v>
                </c:pt>
                <c:pt idx="31">
                  <c:v>15992</c:v>
                </c:pt>
                <c:pt idx="32">
                  <c:v>13681</c:v>
                </c:pt>
                <c:pt idx="33">
                  <c:v>32697</c:v>
                </c:pt>
                <c:pt idx="34">
                  <c:v>79610</c:v>
                </c:pt>
                <c:pt idx="35">
                  <c:v>0</c:v>
                </c:pt>
                <c:pt idx="36">
                  <c:v>21859</c:v>
                </c:pt>
                <c:pt idx="37">
                  <c:v>38101</c:v>
                </c:pt>
                <c:pt idx="38">
                  <c:v>0</c:v>
                </c:pt>
                <c:pt idx="39">
                  <c:v>35582</c:v>
                </c:pt>
                <c:pt idx="40">
                  <c:v>19425</c:v>
                </c:pt>
                <c:pt idx="41">
                  <c:v>88221</c:v>
                </c:pt>
                <c:pt idx="42">
                  <c:v>14213</c:v>
                </c:pt>
                <c:pt idx="43">
                  <c:v>86405</c:v>
                </c:pt>
                <c:pt idx="44">
                  <c:v>7450</c:v>
                </c:pt>
                <c:pt idx="45">
                  <c:v>0</c:v>
                </c:pt>
                <c:pt idx="46">
                  <c:v>15818</c:v>
                </c:pt>
                <c:pt idx="47">
                  <c:v>36841</c:v>
                </c:pt>
                <c:pt idx="48">
                  <c:v>43174</c:v>
                </c:pt>
                <c:pt idx="49">
                  <c:v>83128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5-4156-8FD5-3925D720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[Financial_Budget_Tracker_No_Balance.xlsx]JanMonthly Expense Breakdown!PivotTable6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'JanMonthly Expense Breakdown'!$B$3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6-454D-9DF5-2E6E38401C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6-454D-9DF5-2E6E38401C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6-454D-9DF5-2E6E38401C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6-454D-9DF5-2E6E38401C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36-454D-9DF5-2E6E38401C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36-454D-9DF5-2E6E38401C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36-454D-9DF5-2E6E38401C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36-454D-9DF5-2E6E38401C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36-454D-9DF5-2E6E38401CB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F36-454D-9DF5-2E6E38401CB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F36-454D-9DF5-2E6E38401CB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F36-454D-9DF5-2E6E38401CB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F36-454D-9DF5-2E6E38401CB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F36-454D-9DF5-2E6E38401CB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F36-454D-9DF5-2E6E38401CB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F36-454D-9DF5-2E6E38401CB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F36-454D-9DF5-2E6E38401CB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F36-454D-9DF5-2E6E38401CB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F36-454D-9DF5-2E6E38401CB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F36-454D-9DF5-2E6E38401CB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F36-454D-9DF5-2E6E38401CB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F36-454D-9DF5-2E6E38401CB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F36-454D-9DF5-2E6E38401CB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F36-454D-9DF5-2E6E38401CB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F36-454D-9DF5-2E6E38401CB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F36-454D-9DF5-2E6E38401CB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F36-454D-9DF5-2E6E38401CB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F36-454D-9DF5-2E6E38401CB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F36-454D-9DF5-2E6E38401CB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F36-454D-9DF5-2E6E38401CB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F36-454D-9DF5-2E6E38401CB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F36-454D-9DF5-2E6E38401CB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F36-454D-9DF5-2E6E38401CB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F36-454D-9DF5-2E6E38401CB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F36-454D-9DF5-2E6E38401CB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F36-454D-9DF5-2E6E38401CB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F36-454D-9DF5-2E6E38401CB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F36-454D-9DF5-2E6E38401CB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F36-454D-9DF5-2E6E38401CB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F36-454D-9DF5-2E6E38401CB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F36-454D-9DF5-2E6E38401CB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F36-454D-9DF5-2E6E38401CB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F36-454D-9DF5-2E6E38401CB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F36-454D-9DF5-2E6E38401CB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F36-454D-9DF5-2E6E38401CB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F36-454D-9DF5-2E6E38401CB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F36-454D-9DF5-2E6E38401CB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F36-454D-9DF5-2E6E38401CB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F36-454D-9DF5-2E6E38401CB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F36-454D-9DF5-2E6E38401CBA}"/>
              </c:ext>
            </c:extLst>
          </c:dPt>
          <c:cat>
            <c:strRef>
              <c:f>'JanMonthly Expense Breakdown'!$A$4:$A$54</c:f>
              <c:strCache>
                <c:ptCount val="5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</c:strCache>
            </c:strRef>
          </c:cat>
          <c:val>
            <c:numRef>
              <c:f>'JanMonthly Expense Breakdown'!$B$4:$B$54</c:f>
              <c:numCache>
                <c:formatCode>General</c:formatCode>
                <c:ptCount val="50"/>
                <c:pt idx="0">
                  <c:v>67940</c:v>
                </c:pt>
                <c:pt idx="1">
                  <c:v>55000</c:v>
                </c:pt>
                <c:pt idx="2">
                  <c:v>51426</c:v>
                </c:pt>
                <c:pt idx="3">
                  <c:v>40000</c:v>
                </c:pt>
                <c:pt idx="4">
                  <c:v>98301</c:v>
                </c:pt>
                <c:pt idx="5">
                  <c:v>20000</c:v>
                </c:pt>
                <c:pt idx="6">
                  <c:v>90058</c:v>
                </c:pt>
                <c:pt idx="7">
                  <c:v>80298</c:v>
                </c:pt>
                <c:pt idx="8">
                  <c:v>69933</c:v>
                </c:pt>
                <c:pt idx="9">
                  <c:v>5000</c:v>
                </c:pt>
                <c:pt idx="10">
                  <c:v>89038</c:v>
                </c:pt>
                <c:pt idx="11">
                  <c:v>3300</c:v>
                </c:pt>
                <c:pt idx="12">
                  <c:v>87884</c:v>
                </c:pt>
                <c:pt idx="13">
                  <c:v>89161</c:v>
                </c:pt>
                <c:pt idx="14">
                  <c:v>25000</c:v>
                </c:pt>
                <c:pt idx="15">
                  <c:v>42234</c:v>
                </c:pt>
                <c:pt idx="16">
                  <c:v>17705</c:v>
                </c:pt>
                <c:pt idx="17">
                  <c:v>39334</c:v>
                </c:pt>
                <c:pt idx="18">
                  <c:v>59939</c:v>
                </c:pt>
                <c:pt idx="19">
                  <c:v>15069</c:v>
                </c:pt>
                <c:pt idx="20">
                  <c:v>29843</c:v>
                </c:pt>
                <c:pt idx="21">
                  <c:v>0</c:v>
                </c:pt>
                <c:pt idx="22">
                  <c:v>90216</c:v>
                </c:pt>
                <c:pt idx="23">
                  <c:v>32107</c:v>
                </c:pt>
                <c:pt idx="24">
                  <c:v>0</c:v>
                </c:pt>
                <c:pt idx="25">
                  <c:v>0</c:v>
                </c:pt>
                <c:pt idx="26">
                  <c:v>40558</c:v>
                </c:pt>
                <c:pt idx="27">
                  <c:v>55100</c:v>
                </c:pt>
                <c:pt idx="28">
                  <c:v>0</c:v>
                </c:pt>
                <c:pt idx="29">
                  <c:v>49240</c:v>
                </c:pt>
                <c:pt idx="30">
                  <c:v>13378</c:v>
                </c:pt>
                <c:pt idx="31">
                  <c:v>15992</c:v>
                </c:pt>
                <c:pt idx="32">
                  <c:v>13681</c:v>
                </c:pt>
                <c:pt idx="33">
                  <c:v>32697</c:v>
                </c:pt>
                <c:pt idx="34">
                  <c:v>79610</c:v>
                </c:pt>
                <c:pt idx="35">
                  <c:v>0</c:v>
                </c:pt>
                <c:pt idx="36">
                  <c:v>21859</c:v>
                </c:pt>
                <c:pt idx="37">
                  <c:v>38101</c:v>
                </c:pt>
                <c:pt idx="38">
                  <c:v>0</c:v>
                </c:pt>
                <c:pt idx="39">
                  <c:v>35582</c:v>
                </c:pt>
                <c:pt idx="40">
                  <c:v>19425</c:v>
                </c:pt>
                <c:pt idx="41">
                  <c:v>88221</c:v>
                </c:pt>
                <c:pt idx="42">
                  <c:v>14213</c:v>
                </c:pt>
                <c:pt idx="43">
                  <c:v>86405</c:v>
                </c:pt>
                <c:pt idx="44">
                  <c:v>7450</c:v>
                </c:pt>
                <c:pt idx="45">
                  <c:v>0</c:v>
                </c:pt>
                <c:pt idx="46">
                  <c:v>15818</c:v>
                </c:pt>
                <c:pt idx="47">
                  <c:v>36841</c:v>
                </c:pt>
                <c:pt idx="48">
                  <c:v>43174</c:v>
                </c:pt>
                <c:pt idx="49">
                  <c:v>83128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F36-454D-9DF5-2E6E3840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[Financial_Budget_Tracker_No_Balance.xlsx]Jan-savings Over Time 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Savings Over Time</a:t>
            </a:r>
            <a:endParaRPr lang="en-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'Jan-savings Over Time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'Jan-savings Over Time '!$A$4:$A$54</c:f>
              <c:strCache>
                <c:ptCount val="5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</c:strCache>
            </c:strRef>
          </c:cat>
          <c:val>
            <c:numRef>
              <c:f>'Jan-savings Over Time '!$B$4:$B$54</c:f>
              <c:numCache>
                <c:formatCode>General</c:formatCode>
                <c:ptCount val="50"/>
                <c:pt idx="0">
                  <c:v>32060</c:v>
                </c:pt>
                <c:pt idx="1">
                  <c:v>49570</c:v>
                </c:pt>
                <c:pt idx="2">
                  <c:v>0</c:v>
                </c:pt>
                <c:pt idx="3">
                  <c:v>93404</c:v>
                </c:pt>
                <c:pt idx="4">
                  <c:v>6699</c:v>
                </c:pt>
                <c:pt idx="5">
                  <c:v>160746</c:v>
                </c:pt>
                <c:pt idx="6">
                  <c:v>0</c:v>
                </c:pt>
                <c:pt idx="7">
                  <c:v>9702</c:v>
                </c:pt>
                <c:pt idx="8">
                  <c:v>567</c:v>
                </c:pt>
                <c:pt idx="9">
                  <c:v>188404</c:v>
                </c:pt>
                <c:pt idx="10">
                  <c:v>6632</c:v>
                </c:pt>
                <c:pt idx="11">
                  <c:v>177874</c:v>
                </c:pt>
                <c:pt idx="12">
                  <c:v>0</c:v>
                </c:pt>
                <c:pt idx="13">
                  <c:v>0</c:v>
                </c:pt>
                <c:pt idx="14">
                  <c:v>134186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123279</c:v>
                </c:pt>
                <c:pt idx="22">
                  <c:v>0</c:v>
                </c:pt>
                <c:pt idx="23">
                  <c:v>0</c:v>
                </c:pt>
                <c:pt idx="24">
                  <c:v>57661</c:v>
                </c:pt>
                <c:pt idx="25">
                  <c:v>189223</c:v>
                </c:pt>
                <c:pt idx="26">
                  <c:v>0</c:v>
                </c:pt>
                <c:pt idx="27">
                  <c:v>0</c:v>
                </c:pt>
                <c:pt idx="28">
                  <c:v>61404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63135</c:v>
                </c:pt>
                <c:pt idx="36">
                  <c:v>0</c:v>
                </c:pt>
                <c:pt idx="37">
                  <c:v>0</c:v>
                </c:pt>
                <c:pt idx="38">
                  <c:v>161523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152561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7-47F8-948C-F77AE585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2383"/>
        <c:axId val="141891855"/>
      </c:lineChart>
      <c:catAx>
        <c:axId val="144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891855"/>
        <c:crosses val="autoZero"/>
        <c:auto val="1"/>
        <c:lblAlgn val="ctr"/>
        <c:lblOffset val="100"/>
        <c:noMultiLvlLbl val="0"/>
      </c:catAx>
      <c:valAx>
        <c:axId val="1418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[Financial_Budget_Tracker_No_Balance.xlsx]Jan-Income vs Expense!PivotTable4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'Jan-Income vs Expense'!$B$3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'Jan-Income vs Expense'!$A$4:$A$25</c:f>
              <c:strCache>
                <c:ptCount val="21"/>
                <c:pt idx="0">
                  <c:v>0</c:v>
                </c:pt>
                <c:pt idx="1">
                  <c:v>6000</c:v>
                </c:pt>
                <c:pt idx="2">
                  <c:v>57661</c:v>
                </c:pt>
                <c:pt idx="3">
                  <c:v>61404</c:v>
                </c:pt>
                <c:pt idx="4">
                  <c:v>63135</c:v>
                </c:pt>
                <c:pt idx="5">
                  <c:v>70500</c:v>
                </c:pt>
                <c:pt idx="6">
                  <c:v>80000</c:v>
                </c:pt>
                <c:pt idx="7">
                  <c:v>90000</c:v>
                </c:pt>
                <c:pt idx="8">
                  <c:v>95670</c:v>
                </c:pt>
                <c:pt idx="9">
                  <c:v>100000</c:v>
                </c:pt>
                <c:pt idx="10">
                  <c:v>104570</c:v>
                </c:pt>
                <c:pt idx="11">
                  <c:v>105000</c:v>
                </c:pt>
                <c:pt idx="12">
                  <c:v>123279</c:v>
                </c:pt>
                <c:pt idx="13">
                  <c:v>133404</c:v>
                </c:pt>
                <c:pt idx="14">
                  <c:v>152561</c:v>
                </c:pt>
                <c:pt idx="15">
                  <c:v>159186</c:v>
                </c:pt>
                <c:pt idx="16">
                  <c:v>161523</c:v>
                </c:pt>
                <c:pt idx="17">
                  <c:v>180746</c:v>
                </c:pt>
                <c:pt idx="18">
                  <c:v>181174</c:v>
                </c:pt>
                <c:pt idx="19">
                  <c:v>189223</c:v>
                </c:pt>
                <c:pt idx="20">
                  <c:v>193404</c:v>
                </c:pt>
              </c:strCache>
            </c:strRef>
          </c:cat>
          <c:val>
            <c:numRef>
              <c:f>'Jan-Income vs Expense'!$B$4:$B$25</c:f>
              <c:numCache>
                <c:formatCode>General</c:formatCode>
                <c:ptCount val="21"/>
                <c:pt idx="0">
                  <c:v>1293965</c:v>
                </c:pt>
                <c:pt idx="1">
                  <c:v>51426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69933</c:v>
                </c:pt>
                <c:pt idx="6">
                  <c:v>90058</c:v>
                </c:pt>
                <c:pt idx="7">
                  <c:v>80298</c:v>
                </c:pt>
                <c:pt idx="8">
                  <c:v>89038</c:v>
                </c:pt>
                <c:pt idx="9">
                  <c:v>67940</c:v>
                </c:pt>
                <c:pt idx="10">
                  <c:v>55000</c:v>
                </c:pt>
                <c:pt idx="11">
                  <c:v>98301</c:v>
                </c:pt>
                <c:pt idx="12">
                  <c:v>0</c:v>
                </c:pt>
                <c:pt idx="13">
                  <c:v>40000</c:v>
                </c:pt>
                <c:pt idx="14">
                  <c:v>0</c:v>
                </c:pt>
                <c:pt idx="15">
                  <c:v>25000</c:v>
                </c:pt>
                <c:pt idx="16">
                  <c:v>0</c:v>
                </c:pt>
                <c:pt idx="17">
                  <c:v>20000</c:v>
                </c:pt>
                <c:pt idx="18">
                  <c:v>3300</c:v>
                </c:pt>
                <c:pt idx="19">
                  <c:v>0</c:v>
                </c:pt>
                <c:pt idx="2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2-4E37-A9DF-83D5BC6F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696367"/>
        <c:axId val="141890191"/>
      </c:barChart>
      <c:catAx>
        <c:axId val="29769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890191"/>
        <c:crosses val="autoZero"/>
        <c:auto val="1"/>
        <c:lblAlgn val="ctr"/>
        <c:lblOffset val="100"/>
        <c:noMultiLvlLbl val="0"/>
      </c:catAx>
      <c:valAx>
        <c:axId val="1418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7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[Financial_Budget_Tracker_No_Balance.xlsx]Jan-Income vs Expense!PivotTable4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'Jan-Income vs Expense'!$B$3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'Jan-Income vs Expense'!$A$4:$A$25</c:f>
              <c:strCache>
                <c:ptCount val="21"/>
                <c:pt idx="0">
                  <c:v>0</c:v>
                </c:pt>
                <c:pt idx="1">
                  <c:v>6000</c:v>
                </c:pt>
                <c:pt idx="2">
                  <c:v>57661</c:v>
                </c:pt>
                <c:pt idx="3">
                  <c:v>61404</c:v>
                </c:pt>
                <c:pt idx="4">
                  <c:v>63135</c:v>
                </c:pt>
                <c:pt idx="5">
                  <c:v>70500</c:v>
                </c:pt>
                <c:pt idx="6">
                  <c:v>80000</c:v>
                </c:pt>
                <c:pt idx="7">
                  <c:v>90000</c:v>
                </c:pt>
                <c:pt idx="8">
                  <c:v>95670</c:v>
                </c:pt>
                <c:pt idx="9">
                  <c:v>100000</c:v>
                </c:pt>
                <c:pt idx="10">
                  <c:v>104570</c:v>
                </c:pt>
                <c:pt idx="11">
                  <c:v>105000</c:v>
                </c:pt>
                <c:pt idx="12">
                  <c:v>123279</c:v>
                </c:pt>
                <c:pt idx="13">
                  <c:v>133404</c:v>
                </c:pt>
                <c:pt idx="14">
                  <c:v>152561</c:v>
                </c:pt>
                <c:pt idx="15">
                  <c:v>159186</c:v>
                </c:pt>
                <c:pt idx="16">
                  <c:v>161523</c:v>
                </c:pt>
                <c:pt idx="17">
                  <c:v>180746</c:v>
                </c:pt>
                <c:pt idx="18">
                  <c:v>181174</c:v>
                </c:pt>
                <c:pt idx="19">
                  <c:v>189223</c:v>
                </c:pt>
                <c:pt idx="20">
                  <c:v>193404</c:v>
                </c:pt>
              </c:strCache>
            </c:strRef>
          </c:cat>
          <c:val>
            <c:numRef>
              <c:f>'Jan-Income vs Expense'!$B$4:$B$25</c:f>
              <c:numCache>
                <c:formatCode>General</c:formatCode>
                <c:ptCount val="21"/>
                <c:pt idx="0">
                  <c:v>1293965</c:v>
                </c:pt>
                <c:pt idx="1">
                  <c:v>51426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69933</c:v>
                </c:pt>
                <c:pt idx="6">
                  <c:v>90058</c:v>
                </c:pt>
                <c:pt idx="7">
                  <c:v>80298</c:v>
                </c:pt>
                <c:pt idx="8">
                  <c:v>89038</c:v>
                </c:pt>
                <c:pt idx="9">
                  <c:v>67940</c:v>
                </c:pt>
                <c:pt idx="10">
                  <c:v>55000</c:v>
                </c:pt>
                <c:pt idx="11">
                  <c:v>98301</c:v>
                </c:pt>
                <c:pt idx="12">
                  <c:v>0</c:v>
                </c:pt>
                <c:pt idx="13">
                  <c:v>40000</c:v>
                </c:pt>
                <c:pt idx="14">
                  <c:v>0</c:v>
                </c:pt>
                <c:pt idx="15">
                  <c:v>25000</c:v>
                </c:pt>
                <c:pt idx="16">
                  <c:v>0</c:v>
                </c:pt>
                <c:pt idx="17">
                  <c:v>20000</c:v>
                </c:pt>
                <c:pt idx="18">
                  <c:v>3300</c:v>
                </c:pt>
                <c:pt idx="19">
                  <c:v>0</c:v>
                </c:pt>
                <c:pt idx="2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2-41BC-A5FF-8FDC70AF5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696367"/>
        <c:axId val="141890191"/>
      </c:barChart>
      <c:catAx>
        <c:axId val="29769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890191"/>
        <c:crosses val="autoZero"/>
        <c:auto val="1"/>
        <c:lblAlgn val="ctr"/>
        <c:lblOffset val="100"/>
        <c:noMultiLvlLbl val="0"/>
      </c:catAx>
      <c:valAx>
        <c:axId val="1418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7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4762</xdr:rowOff>
    </xdr:from>
    <xdr:to>
      <xdr:col>11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0A4EA-64A2-485B-A213-6F95D04B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185737</xdr:rowOff>
    </xdr:from>
    <xdr:to>
      <xdr:col>9</xdr:col>
      <xdr:colOff>438150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97B23-84F3-4AF4-9443-EBE47356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80962</xdr:rowOff>
    </xdr:from>
    <xdr:to>
      <xdr:col>9</xdr:col>
      <xdr:colOff>523875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A1AE3-B9A1-4322-9C3B-C3BFA742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CFB53-403E-4C47-B2FC-348AF6F98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</xdr:row>
      <xdr:rowOff>180975</xdr:rowOff>
    </xdr:from>
    <xdr:to>
      <xdr:col>17</xdr:col>
      <xdr:colOff>0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1D012-7643-4E83-AC2F-6C42A6AAB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104775</xdr:rowOff>
    </xdr:from>
    <xdr:to>
      <xdr:col>7</xdr:col>
      <xdr:colOff>314325</xdr:colOff>
      <xdr:row>37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08892C-CF45-4A86-9D93-DFA3CF958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19</xdr:row>
      <xdr:rowOff>114300</xdr:rowOff>
    </xdr:from>
    <xdr:to>
      <xdr:col>17</xdr:col>
      <xdr:colOff>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DFD8D-73F7-4118-AC61-D8EBED4DE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2 SYS 08" refreshedDate="45726.467766203707" createdVersion="6" refreshedVersion="6" minRefreshableVersion="3" recordCount="50" xr:uid="{42A1F6F7-7263-40A6-9661-0AC6E241802B}">
  <cacheSource type="worksheet">
    <worksheetSource ref="A1:F32" sheet="JAN2025"/>
  </cacheSource>
  <cacheFields count="7">
    <cacheField name="Date" numFmtId="14">
      <sharedItems containsSemiMixedTypes="0" containsNonDate="0" containsDate="1" containsString="0" minDate="2025-01-01T00:00:00" maxDate="2025-02-20T00:00:00" count="50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</sharedItems>
      <fieldGroup par="6" base="0">
        <rangePr groupBy="days" startDate="2025-01-01T00:00:00" endDate="2025-02-20T00:00:00"/>
        <groupItems count="368">
          <s v="&lt;01/01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02/2025"/>
        </groupItems>
      </fieldGroup>
    </cacheField>
    <cacheField name="Category" numFmtId="0">
      <sharedItems/>
    </cacheField>
    <cacheField name="Description" numFmtId="0">
      <sharedItems/>
    </cacheField>
    <cacheField name="Income" numFmtId="0">
      <sharedItems containsSemiMixedTypes="0" containsString="0" containsNumber="1" containsInteger="1" minValue="0" maxValue="193404" count="21">
        <n v="100000"/>
        <n v="104570"/>
        <n v="6000"/>
        <n v="133404"/>
        <n v="105000"/>
        <n v="180746"/>
        <n v="80000"/>
        <n v="90000"/>
        <n v="70500"/>
        <n v="193404"/>
        <n v="95670"/>
        <n v="181174"/>
        <n v="0"/>
        <n v="159186"/>
        <n v="123279"/>
        <n v="57661"/>
        <n v="189223"/>
        <n v="61404"/>
        <n v="63135"/>
        <n v="161523"/>
        <n v="152561"/>
      </sharedItems>
    </cacheField>
    <cacheField name="Expense" numFmtId="0">
      <sharedItems containsSemiMixedTypes="0" containsString="0" containsNumber="1" containsInteger="1" minValue="0" maxValue="98301" count="44">
        <n v="67940"/>
        <n v="55000"/>
        <n v="51426"/>
        <n v="40000"/>
        <n v="98301"/>
        <n v="20000"/>
        <n v="90058"/>
        <n v="80298"/>
        <n v="69933"/>
        <n v="5000"/>
        <n v="89038"/>
        <n v="3300"/>
        <n v="87884"/>
        <n v="89161"/>
        <n v="25000"/>
        <n v="42234"/>
        <n v="17705"/>
        <n v="39334"/>
        <n v="59939"/>
        <n v="15069"/>
        <n v="29843"/>
        <n v="0"/>
        <n v="90216"/>
        <n v="32107"/>
        <n v="40558"/>
        <n v="55100"/>
        <n v="49240"/>
        <n v="13378"/>
        <n v="15992"/>
        <n v="13681"/>
        <n v="32697"/>
        <n v="79610"/>
        <n v="21859"/>
        <n v="38101"/>
        <n v="35582"/>
        <n v="19425"/>
        <n v="88221"/>
        <n v="14213"/>
        <n v="86405"/>
        <n v="7450"/>
        <n v="15818"/>
        <n v="36841"/>
        <n v="43174"/>
        <n v="83128"/>
      </sharedItems>
    </cacheField>
    <cacheField name="Balance" numFmtId="0">
      <sharedItems containsSemiMixedTypes="0" containsString="0" containsNumber="1" containsInteger="1" minValue="0" maxValue="189223"/>
    </cacheField>
    <cacheField name="Months" numFmtId="0" databaseField="0">
      <fieldGroup base="0">
        <rangePr groupBy="months" startDate="2025-01-01T00:00:00" endDate="2025-02-20T00:00:00"/>
        <groupItems count="14">
          <s v="&lt;01/0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Rent"/>
    <s v="Rent Payment"/>
    <x v="0"/>
    <x v="0"/>
    <n v="32060"/>
  </r>
  <r>
    <x v="1"/>
    <s v="Salary"/>
    <s v="Salary Payment"/>
    <x v="1"/>
    <x v="1"/>
    <n v="49570"/>
  </r>
  <r>
    <x v="2"/>
    <s v="Groceries"/>
    <s v="Groceries Payment"/>
    <x v="2"/>
    <x v="2"/>
    <n v="0"/>
  </r>
  <r>
    <x v="3"/>
    <s v="Investment"/>
    <s v="Investment Payment"/>
    <x v="3"/>
    <x v="3"/>
    <n v="93404"/>
  </r>
  <r>
    <x v="4"/>
    <s v="Utilities"/>
    <s v="Utilities Payment"/>
    <x v="4"/>
    <x v="4"/>
    <n v="6699"/>
  </r>
  <r>
    <x v="5"/>
    <s v="Investment"/>
    <s v="Investment Payment"/>
    <x v="5"/>
    <x v="5"/>
    <n v="160746"/>
  </r>
  <r>
    <x v="6"/>
    <s v="Transportation"/>
    <s v="Transportation Payment"/>
    <x v="6"/>
    <x v="6"/>
    <n v="0"/>
  </r>
  <r>
    <x v="7"/>
    <s v="Transportation"/>
    <s v="Transportation Payment"/>
    <x v="7"/>
    <x v="7"/>
    <n v="9702"/>
  </r>
  <r>
    <x v="8"/>
    <s v="Rent"/>
    <s v="Rent Payment"/>
    <x v="8"/>
    <x v="8"/>
    <n v="567"/>
  </r>
  <r>
    <x v="9"/>
    <s v="Salary"/>
    <s v="Salary Payment"/>
    <x v="9"/>
    <x v="9"/>
    <n v="188404"/>
  </r>
  <r>
    <x v="10"/>
    <s v="Entertainment"/>
    <s v="Entertainment Payment"/>
    <x v="10"/>
    <x v="10"/>
    <n v="6632"/>
  </r>
  <r>
    <x v="11"/>
    <s v="Salary"/>
    <s v="Salary Payment"/>
    <x v="11"/>
    <x v="11"/>
    <n v="177874"/>
  </r>
  <r>
    <x v="12"/>
    <s v="Groceries"/>
    <s v="Groceries Payment"/>
    <x v="12"/>
    <x v="12"/>
    <n v="0"/>
  </r>
  <r>
    <x v="13"/>
    <s v="Rent"/>
    <s v="Rent Payment"/>
    <x v="12"/>
    <x v="13"/>
    <n v="0"/>
  </r>
  <r>
    <x v="14"/>
    <s v="Salary"/>
    <s v="Salary Payment"/>
    <x v="13"/>
    <x v="14"/>
    <n v="134186"/>
  </r>
  <r>
    <x v="15"/>
    <s v="Utilities"/>
    <s v="Utilities Payment"/>
    <x v="12"/>
    <x v="15"/>
    <n v="0"/>
  </r>
  <r>
    <x v="16"/>
    <s v="Groceries"/>
    <s v="Groceries Payment"/>
    <x v="12"/>
    <x v="16"/>
    <n v="0"/>
  </r>
  <r>
    <x v="17"/>
    <s v="Entertainment"/>
    <s v="Entertainment Payment"/>
    <x v="12"/>
    <x v="17"/>
    <n v="0"/>
  </r>
  <r>
    <x v="18"/>
    <s v="Utilities"/>
    <s v="Utilities Payment"/>
    <x v="12"/>
    <x v="18"/>
    <n v="0"/>
  </r>
  <r>
    <x v="19"/>
    <s v="Entertainment"/>
    <s v="Entertainment Payment"/>
    <x v="12"/>
    <x v="19"/>
    <n v="0"/>
  </r>
  <r>
    <x v="20"/>
    <s v="Transportation"/>
    <s v="Transportation Payment"/>
    <x v="12"/>
    <x v="20"/>
    <n v="0"/>
  </r>
  <r>
    <x v="21"/>
    <s v="Salary"/>
    <s v="Salary Payment"/>
    <x v="14"/>
    <x v="21"/>
    <n v="123279"/>
  </r>
  <r>
    <x v="22"/>
    <s v="Groceries"/>
    <s v="Groceries Payment"/>
    <x v="12"/>
    <x v="22"/>
    <n v="0"/>
  </r>
  <r>
    <x v="23"/>
    <s v="Transportation"/>
    <s v="Transportation Payment"/>
    <x v="12"/>
    <x v="23"/>
    <n v="0"/>
  </r>
  <r>
    <x v="24"/>
    <s v="Investment"/>
    <s v="Investment Payment"/>
    <x v="15"/>
    <x v="21"/>
    <n v="57661"/>
  </r>
  <r>
    <x v="25"/>
    <s v="Investment"/>
    <s v="Investment Payment"/>
    <x v="16"/>
    <x v="21"/>
    <n v="189223"/>
  </r>
  <r>
    <x v="26"/>
    <s v="Groceries"/>
    <s v="Groceries Payment"/>
    <x v="12"/>
    <x v="24"/>
    <n v="0"/>
  </r>
  <r>
    <x v="27"/>
    <s v="Transportation"/>
    <s v="Transportation Payment"/>
    <x v="12"/>
    <x v="25"/>
    <n v="0"/>
  </r>
  <r>
    <x v="28"/>
    <s v="Investment"/>
    <s v="Investment Payment"/>
    <x v="17"/>
    <x v="21"/>
    <n v="61404"/>
  </r>
  <r>
    <x v="29"/>
    <s v="Utilities"/>
    <s v="Utilities Payment"/>
    <x v="12"/>
    <x v="26"/>
    <n v="0"/>
  </r>
  <r>
    <x v="30"/>
    <s v="Entertainment"/>
    <s v="Entertainment Payment"/>
    <x v="12"/>
    <x v="27"/>
    <n v="0"/>
  </r>
  <r>
    <x v="31"/>
    <s v="Utilities"/>
    <s v="Utilities Payment"/>
    <x v="12"/>
    <x v="28"/>
    <n v="0"/>
  </r>
  <r>
    <x v="32"/>
    <s v="Rent"/>
    <s v="Rent Payment"/>
    <x v="12"/>
    <x v="29"/>
    <n v="0"/>
  </r>
  <r>
    <x v="33"/>
    <s v="Rent"/>
    <s v="Rent Payment"/>
    <x v="12"/>
    <x v="30"/>
    <n v="0"/>
  </r>
  <r>
    <x v="34"/>
    <s v="Transportation"/>
    <s v="Transportation Payment"/>
    <x v="12"/>
    <x v="31"/>
    <n v="0"/>
  </r>
  <r>
    <x v="35"/>
    <s v="Salary"/>
    <s v="Salary Payment"/>
    <x v="18"/>
    <x v="21"/>
    <n v="63135"/>
  </r>
  <r>
    <x v="36"/>
    <s v="Healthcare"/>
    <s v="Healthcare Payment"/>
    <x v="12"/>
    <x v="32"/>
    <n v="0"/>
  </r>
  <r>
    <x v="37"/>
    <s v="Entertainment"/>
    <s v="Entertainment Payment"/>
    <x v="12"/>
    <x v="33"/>
    <n v="0"/>
  </r>
  <r>
    <x v="38"/>
    <s v="Investment"/>
    <s v="Investment Payment"/>
    <x v="19"/>
    <x v="21"/>
    <n v="161523"/>
  </r>
  <r>
    <x v="39"/>
    <s v="Healthcare"/>
    <s v="Healthcare Payment"/>
    <x v="12"/>
    <x v="34"/>
    <n v="0"/>
  </r>
  <r>
    <x v="40"/>
    <s v="Transportation"/>
    <s v="Transportation Payment"/>
    <x v="12"/>
    <x v="35"/>
    <n v="0"/>
  </r>
  <r>
    <x v="41"/>
    <s v="Transportation"/>
    <s v="Transportation Payment"/>
    <x v="12"/>
    <x v="36"/>
    <n v="0"/>
  </r>
  <r>
    <x v="42"/>
    <s v="Transportation"/>
    <s v="Transportation Payment"/>
    <x v="12"/>
    <x v="37"/>
    <n v="0"/>
  </r>
  <r>
    <x v="43"/>
    <s v="Utilities"/>
    <s v="Utilities Payment"/>
    <x v="12"/>
    <x v="38"/>
    <n v="0"/>
  </r>
  <r>
    <x v="44"/>
    <s v="Entertainment"/>
    <s v="Entertainment Payment"/>
    <x v="12"/>
    <x v="39"/>
    <n v="0"/>
  </r>
  <r>
    <x v="45"/>
    <s v="Investment"/>
    <s v="Investment Payment"/>
    <x v="20"/>
    <x v="21"/>
    <n v="152561"/>
  </r>
  <r>
    <x v="46"/>
    <s v="Entertainment"/>
    <s v="Entertainment Payment"/>
    <x v="12"/>
    <x v="40"/>
    <n v="0"/>
  </r>
  <r>
    <x v="47"/>
    <s v="Entertainment"/>
    <s v="Entertainment Payment"/>
    <x v="12"/>
    <x v="41"/>
    <n v="0"/>
  </r>
  <r>
    <x v="48"/>
    <s v="Healthcare"/>
    <s v="Healthcare Payment"/>
    <x v="12"/>
    <x v="42"/>
    <n v="0"/>
  </r>
  <r>
    <x v="49"/>
    <s v="Healthcare"/>
    <s v="Healthcare Payment"/>
    <x v="12"/>
    <x v="4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4AA1B-FF79-4986-8A68-8A7CE46EF9A0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5" firstHeaderRow="1" firstDataRow="1" firstDataCol="1"/>
  <pivotFields count="7">
    <pivotField numFmtId="14" showAll="0"/>
    <pivotField showAll="0"/>
    <pivotField showAll="0"/>
    <pivotField axis="axisRow" showAll="0">
      <items count="22">
        <item x="12"/>
        <item x="2"/>
        <item x="15"/>
        <item x="17"/>
        <item x="18"/>
        <item x="8"/>
        <item x="6"/>
        <item x="7"/>
        <item x="10"/>
        <item x="0"/>
        <item x="1"/>
        <item x="4"/>
        <item x="14"/>
        <item x="3"/>
        <item x="20"/>
        <item x="13"/>
        <item x="19"/>
        <item x="5"/>
        <item x="11"/>
        <item x="16"/>
        <item x="9"/>
        <item t="default"/>
      </items>
    </pivotField>
    <pivotField dataField="1" showAll="0">
      <items count="45">
        <item x="21"/>
        <item x="11"/>
        <item x="9"/>
        <item x="39"/>
        <item x="27"/>
        <item x="29"/>
        <item x="37"/>
        <item x="19"/>
        <item x="40"/>
        <item x="28"/>
        <item x="16"/>
        <item x="35"/>
        <item x="5"/>
        <item x="32"/>
        <item x="14"/>
        <item x="20"/>
        <item x="23"/>
        <item x="30"/>
        <item x="34"/>
        <item x="41"/>
        <item x="33"/>
        <item x="17"/>
        <item x="3"/>
        <item x="24"/>
        <item x="15"/>
        <item x="42"/>
        <item x="26"/>
        <item x="2"/>
        <item x="1"/>
        <item x="25"/>
        <item x="18"/>
        <item x="0"/>
        <item x="8"/>
        <item x="31"/>
        <item x="7"/>
        <item x="43"/>
        <item x="38"/>
        <item x="12"/>
        <item x="36"/>
        <item x="10"/>
        <item x="13"/>
        <item x="6"/>
        <item x="22"/>
        <item x="4"/>
        <item t="default"/>
      </items>
    </pivotField>
    <pivotField showAll="0"/>
    <pivotField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Expense" fld="4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67A71-5C8B-47C8-B37D-282939499F2C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54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Balanc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A4DF9-D2E2-4C3B-B5D0-C3A376E50AC5}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54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xpense" fld="4" baseField="0" baseItem="0"/>
  </dataField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C3ED-EC56-45B4-8E4D-FEB41FA2CD67}">
  <dimension ref="A3:B25"/>
  <sheetViews>
    <sheetView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8" t="s">
        <v>25</v>
      </c>
      <c r="B3" t="s">
        <v>24</v>
      </c>
    </row>
    <row r="4" spans="1:2" x14ac:dyDescent="0.25">
      <c r="A4" s="10">
        <v>0</v>
      </c>
      <c r="B4" s="7">
        <v>1293965</v>
      </c>
    </row>
    <row r="5" spans="1:2" x14ac:dyDescent="0.25">
      <c r="A5" s="10">
        <v>6000</v>
      </c>
      <c r="B5" s="7">
        <v>51426</v>
      </c>
    </row>
    <row r="6" spans="1:2" x14ac:dyDescent="0.25">
      <c r="A6" s="10">
        <v>57661</v>
      </c>
      <c r="B6" s="7">
        <v>0</v>
      </c>
    </row>
    <row r="7" spans="1:2" x14ac:dyDescent="0.25">
      <c r="A7" s="10">
        <v>61404</v>
      </c>
      <c r="B7" s="7">
        <v>0</v>
      </c>
    </row>
    <row r="8" spans="1:2" x14ac:dyDescent="0.25">
      <c r="A8" s="10">
        <v>63135</v>
      </c>
      <c r="B8" s="7">
        <v>0</v>
      </c>
    </row>
    <row r="9" spans="1:2" x14ac:dyDescent="0.25">
      <c r="A9" s="10">
        <v>70500</v>
      </c>
      <c r="B9" s="7">
        <v>69933</v>
      </c>
    </row>
    <row r="10" spans="1:2" x14ac:dyDescent="0.25">
      <c r="A10" s="10">
        <v>80000</v>
      </c>
      <c r="B10" s="7">
        <v>90058</v>
      </c>
    </row>
    <row r="11" spans="1:2" x14ac:dyDescent="0.25">
      <c r="A11" s="10">
        <v>90000</v>
      </c>
      <c r="B11" s="7">
        <v>80298</v>
      </c>
    </row>
    <row r="12" spans="1:2" x14ac:dyDescent="0.25">
      <c r="A12" s="10">
        <v>95670</v>
      </c>
      <c r="B12" s="7">
        <v>89038</v>
      </c>
    </row>
    <row r="13" spans="1:2" x14ac:dyDescent="0.25">
      <c r="A13" s="10">
        <v>100000</v>
      </c>
      <c r="B13" s="7">
        <v>67940</v>
      </c>
    </row>
    <row r="14" spans="1:2" x14ac:dyDescent="0.25">
      <c r="A14" s="10">
        <v>104570</v>
      </c>
      <c r="B14" s="7">
        <v>55000</v>
      </c>
    </row>
    <row r="15" spans="1:2" x14ac:dyDescent="0.25">
      <c r="A15" s="10">
        <v>105000</v>
      </c>
      <c r="B15" s="7">
        <v>98301</v>
      </c>
    </row>
    <row r="16" spans="1:2" x14ac:dyDescent="0.25">
      <c r="A16" s="10">
        <v>123279</v>
      </c>
      <c r="B16" s="7">
        <v>0</v>
      </c>
    </row>
    <row r="17" spans="1:2" x14ac:dyDescent="0.25">
      <c r="A17" s="10">
        <v>133404</v>
      </c>
      <c r="B17" s="7">
        <v>40000</v>
      </c>
    </row>
    <row r="18" spans="1:2" x14ac:dyDescent="0.25">
      <c r="A18" s="10">
        <v>152561</v>
      </c>
      <c r="B18" s="7">
        <v>0</v>
      </c>
    </row>
    <row r="19" spans="1:2" x14ac:dyDescent="0.25">
      <c r="A19" s="10">
        <v>159186</v>
      </c>
      <c r="B19" s="7">
        <v>25000</v>
      </c>
    </row>
    <row r="20" spans="1:2" x14ac:dyDescent="0.25">
      <c r="A20" s="10">
        <v>161523</v>
      </c>
      <c r="B20" s="7">
        <v>0</v>
      </c>
    </row>
    <row r="21" spans="1:2" x14ac:dyDescent="0.25">
      <c r="A21" s="10">
        <v>180746</v>
      </c>
      <c r="B21" s="7">
        <v>20000</v>
      </c>
    </row>
    <row r="22" spans="1:2" x14ac:dyDescent="0.25">
      <c r="A22" s="10">
        <v>181174</v>
      </c>
      <c r="B22" s="7">
        <v>3300</v>
      </c>
    </row>
    <row r="23" spans="1:2" x14ac:dyDescent="0.25">
      <c r="A23" s="10">
        <v>189223</v>
      </c>
      <c r="B23" s="7">
        <v>0</v>
      </c>
    </row>
    <row r="24" spans="1:2" x14ac:dyDescent="0.25">
      <c r="A24" s="10">
        <v>193404</v>
      </c>
      <c r="B24" s="7">
        <v>5000</v>
      </c>
    </row>
    <row r="25" spans="1:2" x14ac:dyDescent="0.25">
      <c r="A25" s="10" t="s">
        <v>26</v>
      </c>
      <c r="B25" s="7">
        <v>1989259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F10D-37CC-474E-8F39-A1506BAAAB80}">
  <dimension ref="A3:B54"/>
  <sheetViews>
    <sheetView workbookViewId="0">
      <selection activeCell="L5" sqref="L5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8" t="s">
        <v>25</v>
      </c>
      <c r="B3" t="s">
        <v>77</v>
      </c>
    </row>
    <row r="4" spans="1:2" x14ac:dyDescent="0.25">
      <c r="A4" s="9" t="s">
        <v>27</v>
      </c>
      <c r="B4" s="7">
        <v>32060</v>
      </c>
    </row>
    <row r="5" spans="1:2" x14ac:dyDescent="0.25">
      <c r="A5" s="9" t="s">
        <v>28</v>
      </c>
      <c r="B5" s="7">
        <v>49570</v>
      </c>
    </row>
    <row r="6" spans="1:2" x14ac:dyDescent="0.25">
      <c r="A6" s="9" t="s">
        <v>29</v>
      </c>
      <c r="B6" s="7">
        <v>0</v>
      </c>
    </row>
    <row r="7" spans="1:2" x14ac:dyDescent="0.25">
      <c r="A7" s="9" t="s">
        <v>30</v>
      </c>
      <c r="B7" s="7">
        <v>93404</v>
      </c>
    </row>
    <row r="8" spans="1:2" x14ac:dyDescent="0.25">
      <c r="A8" s="9" t="s">
        <v>31</v>
      </c>
      <c r="B8" s="7">
        <v>6699</v>
      </c>
    </row>
    <row r="9" spans="1:2" x14ac:dyDescent="0.25">
      <c r="A9" s="9" t="s">
        <v>32</v>
      </c>
      <c r="B9" s="7">
        <v>160746</v>
      </c>
    </row>
    <row r="10" spans="1:2" x14ac:dyDescent="0.25">
      <c r="A10" s="9" t="s">
        <v>33</v>
      </c>
      <c r="B10" s="7">
        <v>0</v>
      </c>
    </row>
    <row r="11" spans="1:2" x14ac:dyDescent="0.25">
      <c r="A11" s="9" t="s">
        <v>34</v>
      </c>
      <c r="B11" s="7">
        <v>9702</v>
      </c>
    </row>
    <row r="12" spans="1:2" x14ac:dyDescent="0.25">
      <c r="A12" s="9" t="s">
        <v>35</v>
      </c>
      <c r="B12" s="7">
        <v>567</v>
      </c>
    </row>
    <row r="13" spans="1:2" x14ac:dyDescent="0.25">
      <c r="A13" s="9" t="s">
        <v>36</v>
      </c>
      <c r="B13" s="7">
        <v>188404</v>
      </c>
    </row>
    <row r="14" spans="1:2" x14ac:dyDescent="0.25">
      <c r="A14" s="9" t="s">
        <v>37</v>
      </c>
      <c r="B14" s="7">
        <v>6632</v>
      </c>
    </row>
    <row r="15" spans="1:2" x14ac:dyDescent="0.25">
      <c r="A15" s="9" t="s">
        <v>38</v>
      </c>
      <c r="B15" s="7">
        <v>177874</v>
      </c>
    </row>
    <row r="16" spans="1:2" x14ac:dyDescent="0.25">
      <c r="A16" s="9" t="s">
        <v>39</v>
      </c>
      <c r="B16" s="7">
        <v>0</v>
      </c>
    </row>
    <row r="17" spans="1:2" x14ac:dyDescent="0.25">
      <c r="A17" s="9" t="s">
        <v>40</v>
      </c>
      <c r="B17" s="7">
        <v>0</v>
      </c>
    </row>
    <row r="18" spans="1:2" x14ac:dyDescent="0.25">
      <c r="A18" s="9" t="s">
        <v>41</v>
      </c>
      <c r="B18" s="7">
        <v>134186</v>
      </c>
    </row>
    <row r="19" spans="1:2" x14ac:dyDescent="0.25">
      <c r="A19" s="9" t="s">
        <v>42</v>
      </c>
      <c r="B19" s="7">
        <v>0</v>
      </c>
    </row>
    <row r="20" spans="1:2" x14ac:dyDescent="0.25">
      <c r="A20" s="9" t="s">
        <v>43</v>
      </c>
      <c r="B20" s="7">
        <v>0</v>
      </c>
    </row>
    <row r="21" spans="1:2" x14ac:dyDescent="0.25">
      <c r="A21" s="9" t="s">
        <v>44</v>
      </c>
      <c r="B21" s="7">
        <v>0</v>
      </c>
    </row>
    <row r="22" spans="1:2" x14ac:dyDescent="0.25">
      <c r="A22" s="9" t="s">
        <v>45</v>
      </c>
      <c r="B22" s="7">
        <v>0</v>
      </c>
    </row>
    <row r="23" spans="1:2" x14ac:dyDescent="0.25">
      <c r="A23" s="9" t="s">
        <v>46</v>
      </c>
      <c r="B23" s="7">
        <v>0</v>
      </c>
    </row>
    <row r="24" spans="1:2" x14ac:dyDescent="0.25">
      <c r="A24" s="9" t="s">
        <v>47</v>
      </c>
      <c r="B24" s="7">
        <v>0</v>
      </c>
    </row>
    <row r="25" spans="1:2" x14ac:dyDescent="0.25">
      <c r="A25" s="9" t="s">
        <v>48</v>
      </c>
      <c r="B25" s="7">
        <v>123279</v>
      </c>
    </row>
    <row r="26" spans="1:2" x14ac:dyDescent="0.25">
      <c r="A26" s="9" t="s">
        <v>49</v>
      </c>
      <c r="B26" s="7">
        <v>0</v>
      </c>
    </row>
    <row r="27" spans="1:2" x14ac:dyDescent="0.25">
      <c r="A27" s="9" t="s">
        <v>50</v>
      </c>
      <c r="B27" s="7">
        <v>0</v>
      </c>
    </row>
    <row r="28" spans="1:2" x14ac:dyDescent="0.25">
      <c r="A28" s="9" t="s">
        <v>51</v>
      </c>
      <c r="B28" s="7">
        <v>57661</v>
      </c>
    </row>
    <row r="29" spans="1:2" x14ac:dyDescent="0.25">
      <c r="A29" s="9" t="s">
        <v>52</v>
      </c>
      <c r="B29" s="7">
        <v>189223</v>
      </c>
    </row>
    <row r="30" spans="1:2" x14ac:dyDescent="0.25">
      <c r="A30" s="9" t="s">
        <v>53</v>
      </c>
      <c r="B30" s="7">
        <v>0</v>
      </c>
    </row>
    <row r="31" spans="1:2" x14ac:dyDescent="0.25">
      <c r="A31" s="9" t="s">
        <v>54</v>
      </c>
      <c r="B31" s="7">
        <v>0</v>
      </c>
    </row>
    <row r="32" spans="1:2" x14ac:dyDescent="0.25">
      <c r="A32" s="9" t="s">
        <v>55</v>
      </c>
      <c r="B32" s="7">
        <v>61404</v>
      </c>
    </row>
    <row r="33" spans="1:2" x14ac:dyDescent="0.25">
      <c r="A33" s="9" t="s">
        <v>56</v>
      </c>
      <c r="B33" s="7">
        <v>0</v>
      </c>
    </row>
    <row r="34" spans="1:2" x14ac:dyDescent="0.25">
      <c r="A34" s="9" t="s">
        <v>57</v>
      </c>
      <c r="B34" s="7">
        <v>0</v>
      </c>
    </row>
    <row r="35" spans="1:2" x14ac:dyDescent="0.25">
      <c r="A35" s="9" t="s">
        <v>58</v>
      </c>
      <c r="B35" s="7">
        <v>0</v>
      </c>
    </row>
    <row r="36" spans="1:2" x14ac:dyDescent="0.25">
      <c r="A36" s="9" t="s">
        <v>59</v>
      </c>
      <c r="B36" s="7">
        <v>0</v>
      </c>
    </row>
    <row r="37" spans="1:2" x14ac:dyDescent="0.25">
      <c r="A37" s="9" t="s">
        <v>60</v>
      </c>
      <c r="B37" s="7">
        <v>0</v>
      </c>
    </row>
    <row r="38" spans="1:2" x14ac:dyDescent="0.25">
      <c r="A38" s="9" t="s">
        <v>61</v>
      </c>
      <c r="B38" s="7">
        <v>0</v>
      </c>
    </row>
    <row r="39" spans="1:2" x14ac:dyDescent="0.25">
      <c r="A39" s="9" t="s">
        <v>62</v>
      </c>
      <c r="B39" s="7">
        <v>63135</v>
      </c>
    </row>
    <row r="40" spans="1:2" x14ac:dyDescent="0.25">
      <c r="A40" s="9" t="s">
        <v>63</v>
      </c>
      <c r="B40" s="7">
        <v>0</v>
      </c>
    </row>
    <row r="41" spans="1:2" x14ac:dyDescent="0.25">
      <c r="A41" s="9" t="s">
        <v>64</v>
      </c>
      <c r="B41" s="7">
        <v>0</v>
      </c>
    </row>
    <row r="42" spans="1:2" x14ac:dyDescent="0.25">
      <c r="A42" s="9" t="s">
        <v>65</v>
      </c>
      <c r="B42" s="7">
        <v>161523</v>
      </c>
    </row>
    <row r="43" spans="1:2" x14ac:dyDescent="0.25">
      <c r="A43" s="9" t="s">
        <v>66</v>
      </c>
      <c r="B43" s="7">
        <v>0</v>
      </c>
    </row>
    <row r="44" spans="1:2" x14ac:dyDescent="0.25">
      <c r="A44" s="9" t="s">
        <v>67</v>
      </c>
      <c r="B44" s="7">
        <v>0</v>
      </c>
    </row>
    <row r="45" spans="1:2" x14ac:dyDescent="0.25">
      <c r="A45" s="9" t="s">
        <v>68</v>
      </c>
      <c r="B45" s="7">
        <v>0</v>
      </c>
    </row>
    <row r="46" spans="1:2" x14ac:dyDescent="0.25">
      <c r="A46" s="9" t="s">
        <v>69</v>
      </c>
      <c r="B46" s="7">
        <v>0</v>
      </c>
    </row>
    <row r="47" spans="1:2" x14ac:dyDescent="0.25">
      <c r="A47" s="9" t="s">
        <v>70</v>
      </c>
      <c r="B47" s="7">
        <v>0</v>
      </c>
    </row>
    <row r="48" spans="1:2" x14ac:dyDescent="0.25">
      <c r="A48" s="9" t="s">
        <v>71</v>
      </c>
      <c r="B48" s="7">
        <v>0</v>
      </c>
    </row>
    <row r="49" spans="1:2" x14ac:dyDescent="0.25">
      <c r="A49" s="9" t="s">
        <v>72</v>
      </c>
      <c r="B49" s="7">
        <v>152561</v>
      </c>
    </row>
    <row r="50" spans="1:2" x14ac:dyDescent="0.25">
      <c r="A50" s="9" t="s">
        <v>73</v>
      </c>
      <c r="B50" s="7">
        <v>0</v>
      </c>
    </row>
    <row r="51" spans="1:2" x14ac:dyDescent="0.25">
      <c r="A51" s="9" t="s">
        <v>74</v>
      </c>
      <c r="B51" s="7">
        <v>0</v>
      </c>
    </row>
    <row r="52" spans="1:2" x14ac:dyDescent="0.25">
      <c r="A52" s="9" t="s">
        <v>75</v>
      </c>
      <c r="B52" s="7">
        <v>0</v>
      </c>
    </row>
    <row r="53" spans="1:2" x14ac:dyDescent="0.25">
      <c r="A53" s="9" t="s">
        <v>76</v>
      </c>
      <c r="B53" s="7">
        <v>0</v>
      </c>
    </row>
    <row r="54" spans="1:2" x14ac:dyDescent="0.25">
      <c r="A54" s="9" t="s">
        <v>26</v>
      </c>
      <c r="B54" s="7">
        <v>1668630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DEA9-4104-4854-BB6C-98C94F76E9EF}">
  <dimension ref="A3:B54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8" t="s">
        <v>25</v>
      </c>
      <c r="B3" t="s">
        <v>24</v>
      </c>
    </row>
    <row r="4" spans="1:2" x14ac:dyDescent="0.25">
      <c r="A4" s="9" t="s">
        <v>27</v>
      </c>
      <c r="B4" s="7">
        <v>67940</v>
      </c>
    </row>
    <row r="5" spans="1:2" x14ac:dyDescent="0.25">
      <c r="A5" s="9" t="s">
        <v>28</v>
      </c>
      <c r="B5" s="7">
        <v>55000</v>
      </c>
    </row>
    <row r="6" spans="1:2" x14ac:dyDescent="0.25">
      <c r="A6" s="9" t="s">
        <v>29</v>
      </c>
      <c r="B6" s="7">
        <v>51426</v>
      </c>
    </row>
    <row r="7" spans="1:2" x14ac:dyDescent="0.25">
      <c r="A7" s="9" t="s">
        <v>30</v>
      </c>
      <c r="B7" s="7">
        <v>40000</v>
      </c>
    </row>
    <row r="8" spans="1:2" x14ac:dyDescent="0.25">
      <c r="A8" s="9" t="s">
        <v>31</v>
      </c>
      <c r="B8" s="7">
        <v>98301</v>
      </c>
    </row>
    <row r="9" spans="1:2" x14ac:dyDescent="0.25">
      <c r="A9" s="9" t="s">
        <v>32</v>
      </c>
      <c r="B9" s="7">
        <v>20000</v>
      </c>
    </row>
    <row r="10" spans="1:2" x14ac:dyDescent="0.25">
      <c r="A10" s="9" t="s">
        <v>33</v>
      </c>
      <c r="B10" s="7">
        <v>90058</v>
      </c>
    </row>
    <row r="11" spans="1:2" x14ac:dyDescent="0.25">
      <c r="A11" s="9" t="s">
        <v>34</v>
      </c>
      <c r="B11" s="7">
        <v>80298</v>
      </c>
    </row>
    <row r="12" spans="1:2" x14ac:dyDescent="0.25">
      <c r="A12" s="9" t="s">
        <v>35</v>
      </c>
      <c r="B12" s="7">
        <v>69933</v>
      </c>
    </row>
    <row r="13" spans="1:2" x14ac:dyDescent="0.25">
      <c r="A13" s="9" t="s">
        <v>36</v>
      </c>
      <c r="B13" s="7">
        <v>5000</v>
      </c>
    </row>
    <row r="14" spans="1:2" x14ac:dyDescent="0.25">
      <c r="A14" s="9" t="s">
        <v>37</v>
      </c>
      <c r="B14" s="7">
        <v>89038</v>
      </c>
    </row>
    <row r="15" spans="1:2" x14ac:dyDescent="0.25">
      <c r="A15" s="9" t="s">
        <v>38</v>
      </c>
      <c r="B15" s="7">
        <v>3300</v>
      </c>
    </row>
    <row r="16" spans="1:2" x14ac:dyDescent="0.25">
      <c r="A16" s="9" t="s">
        <v>39</v>
      </c>
      <c r="B16" s="7">
        <v>87884</v>
      </c>
    </row>
    <row r="17" spans="1:2" x14ac:dyDescent="0.25">
      <c r="A17" s="9" t="s">
        <v>40</v>
      </c>
      <c r="B17" s="7">
        <v>89161</v>
      </c>
    </row>
    <row r="18" spans="1:2" x14ac:dyDescent="0.25">
      <c r="A18" s="9" t="s">
        <v>41</v>
      </c>
      <c r="B18" s="7">
        <v>25000</v>
      </c>
    </row>
    <row r="19" spans="1:2" x14ac:dyDescent="0.25">
      <c r="A19" s="9" t="s">
        <v>42</v>
      </c>
      <c r="B19" s="7">
        <v>42234</v>
      </c>
    </row>
    <row r="20" spans="1:2" x14ac:dyDescent="0.25">
      <c r="A20" s="9" t="s">
        <v>43</v>
      </c>
      <c r="B20" s="7">
        <v>17705</v>
      </c>
    </row>
    <row r="21" spans="1:2" x14ac:dyDescent="0.25">
      <c r="A21" s="9" t="s">
        <v>44</v>
      </c>
      <c r="B21" s="7">
        <v>39334</v>
      </c>
    </row>
    <row r="22" spans="1:2" x14ac:dyDescent="0.25">
      <c r="A22" s="9" t="s">
        <v>45</v>
      </c>
      <c r="B22" s="7">
        <v>59939</v>
      </c>
    </row>
    <row r="23" spans="1:2" x14ac:dyDescent="0.25">
      <c r="A23" s="9" t="s">
        <v>46</v>
      </c>
      <c r="B23" s="7">
        <v>15069</v>
      </c>
    </row>
    <row r="24" spans="1:2" x14ac:dyDescent="0.25">
      <c r="A24" s="9" t="s">
        <v>47</v>
      </c>
      <c r="B24" s="7">
        <v>29843</v>
      </c>
    </row>
    <row r="25" spans="1:2" x14ac:dyDescent="0.25">
      <c r="A25" s="9" t="s">
        <v>48</v>
      </c>
      <c r="B25" s="7">
        <v>0</v>
      </c>
    </row>
    <row r="26" spans="1:2" x14ac:dyDescent="0.25">
      <c r="A26" s="9" t="s">
        <v>49</v>
      </c>
      <c r="B26" s="7">
        <v>90216</v>
      </c>
    </row>
    <row r="27" spans="1:2" x14ac:dyDescent="0.25">
      <c r="A27" s="9" t="s">
        <v>50</v>
      </c>
      <c r="B27" s="7">
        <v>32107</v>
      </c>
    </row>
    <row r="28" spans="1:2" x14ac:dyDescent="0.25">
      <c r="A28" s="9" t="s">
        <v>51</v>
      </c>
      <c r="B28" s="7">
        <v>0</v>
      </c>
    </row>
    <row r="29" spans="1:2" x14ac:dyDescent="0.25">
      <c r="A29" s="9" t="s">
        <v>52</v>
      </c>
      <c r="B29" s="7">
        <v>0</v>
      </c>
    </row>
    <row r="30" spans="1:2" x14ac:dyDescent="0.25">
      <c r="A30" s="9" t="s">
        <v>53</v>
      </c>
      <c r="B30" s="7">
        <v>40558</v>
      </c>
    </row>
    <row r="31" spans="1:2" x14ac:dyDescent="0.25">
      <c r="A31" s="9" t="s">
        <v>54</v>
      </c>
      <c r="B31" s="7">
        <v>55100</v>
      </c>
    </row>
    <row r="32" spans="1:2" x14ac:dyDescent="0.25">
      <c r="A32" s="9" t="s">
        <v>55</v>
      </c>
      <c r="B32" s="7">
        <v>0</v>
      </c>
    </row>
    <row r="33" spans="1:2" x14ac:dyDescent="0.25">
      <c r="A33" s="9" t="s">
        <v>56</v>
      </c>
      <c r="B33" s="7">
        <v>49240</v>
      </c>
    </row>
    <row r="34" spans="1:2" x14ac:dyDescent="0.25">
      <c r="A34" s="9" t="s">
        <v>57</v>
      </c>
      <c r="B34" s="7">
        <v>13378</v>
      </c>
    </row>
    <row r="35" spans="1:2" x14ac:dyDescent="0.25">
      <c r="A35" s="9" t="s">
        <v>58</v>
      </c>
      <c r="B35" s="7">
        <v>15992</v>
      </c>
    </row>
    <row r="36" spans="1:2" x14ac:dyDescent="0.25">
      <c r="A36" s="9" t="s">
        <v>59</v>
      </c>
      <c r="B36" s="7">
        <v>13681</v>
      </c>
    </row>
    <row r="37" spans="1:2" x14ac:dyDescent="0.25">
      <c r="A37" s="9" t="s">
        <v>60</v>
      </c>
      <c r="B37" s="7">
        <v>32697</v>
      </c>
    </row>
    <row r="38" spans="1:2" x14ac:dyDescent="0.25">
      <c r="A38" s="9" t="s">
        <v>61</v>
      </c>
      <c r="B38" s="7">
        <v>79610</v>
      </c>
    </row>
    <row r="39" spans="1:2" x14ac:dyDescent="0.25">
      <c r="A39" s="9" t="s">
        <v>62</v>
      </c>
      <c r="B39" s="7">
        <v>0</v>
      </c>
    </row>
    <row r="40" spans="1:2" x14ac:dyDescent="0.25">
      <c r="A40" s="9" t="s">
        <v>63</v>
      </c>
      <c r="B40" s="7">
        <v>21859</v>
      </c>
    </row>
    <row r="41" spans="1:2" x14ac:dyDescent="0.25">
      <c r="A41" s="9" t="s">
        <v>64</v>
      </c>
      <c r="B41" s="7">
        <v>38101</v>
      </c>
    </row>
    <row r="42" spans="1:2" x14ac:dyDescent="0.25">
      <c r="A42" s="9" t="s">
        <v>65</v>
      </c>
      <c r="B42" s="7">
        <v>0</v>
      </c>
    </row>
    <row r="43" spans="1:2" x14ac:dyDescent="0.25">
      <c r="A43" s="9" t="s">
        <v>66</v>
      </c>
      <c r="B43" s="7">
        <v>35582</v>
      </c>
    </row>
    <row r="44" spans="1:2" x14ac:dyDescent="0.25">
      <c r="A44" s="9" t="s">
        <v>67</v>
      </c>
      <c r="B44" s="7">
        <v>19425</v>
      </c>
    </row>
    <row r="45" spans="1:2" x14ac:dyDescent="0.25">
      <c r="A45" s="9" t="s">
        <v>68</v>
      </c>
      <c r="B45" s="7">
        <v>88221</v>
      </c>
    </row>
    <row r="46" spans="1:2" x14ac:dyDescent="0.25">
      <c r="A46" s="9" t="s">
        <v>69</v>
      </c>
      <c r="B46" s="7">
        <v>14213</v>
      </c>
    </row>
    <row r="47" spans="1:2" x14ac:dyDescent="0.25">
      <c r="A47" s="9" t="s">
        <v>70</v>
      </c>
      <c r="B47" s="7">
        <v>86405</v>
      </c>
    </row>
    <row r="48" spans="1:2" x14ac:dyDescent="0.25">
      <c r="A48" s="9" t="s">
        <v>71</v>
      </c>
      <c r="B48" s="7">
        <v>7450</v>
      </c>
    </row>
    <row r="49" spans="1:2" x14ac:dyDescent="0.25">
      <c r="A49" s="9" t="s">
        <v>72</v>
      </c>
      <c r="B49" s="7">
        <v>0</v>
      </c>
    </row>
    <row r="50" spans="1:2" x14ac:dyDescent="0.25">
      <c r="A50" s="9" t="s">
        <v>73</v>
      </c>
      <c r="B50" s="7">
        <v>15818</v>
      </c>
    </row>
    <row r="51" spans="1:2" x14ac:dyDescent="0.25">
      <c r="A51" s="9" t="s">
        <v>74</v>
      </c>
      <c r="B51" s="7">
        <v>36841</v>
      </c>
    </row>
    <row r="52" spans="1:2" x14ac:dyDescent="0.25">
      <c r="A52" s="9" t="s">
        <v>75</v>
      </c>
      <c r="B52" s="7">
        <v>43174</v>
      </c>
    </row>
    <row r="53" spans="1:2" x14ac:dyDescent="0.25">
      <c r="A53" s="9" t="s">
        <v>76</v>
      </c>
      <c r="B53" s="7">
        <v>83128</v>
      </c>
    </row>
    <row r="54" spans="1:2" x14ac:dyDescent="0.25">
      <c r="A54" s="9" t="s">
        <v>26</v>
      </c>
      <c r="B54" s="7">
        <v>1989259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7F17-81BA-400E-93D5-1294168DFD69}">
  <dimension ref="A1"/>
  <sheetViews>
    <sheetView tabSelected="1" workbookViewId="0">
      <selection activeCell="H19" sqref="H19"/>
    </sheetView>
  </sheetViews>
  <sheetFormatPr defaultRowHeight="15" x14ac:dyDescent="0.25"/>
  <cols>
    <col min="1" max="1" width="39" bestFit="1" customWidth="1"/>
  </cols>
  <sheetData>
    <row r="1" spans="1:1" ht="21" x14ac:dyDescent="0.35">
      <c r="A1" s="11" t="s">
        <v>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G3" sqref="G3"/>
    </sheetView>
  </sheetViews>
  <sheetFormatPr defaultColWidth="14.42578125" defaultRowHeight="15" customHeight="1" x14ac:dyDescent="0.25"/>
  <cols>
    <col min="1" max="1" width="10.85546875" style="5" customWidth="1"/>
    <col min="2" max="2" width="13.5703125" customWidth="1"/>
    <col min="3" max="3" width="21.5703125" customWidth="1"/>
    <col min="4" max="26" width="8.7109375" customWidth="1"/>
  </cols>
  <sheetData>
    <row r="1" spans="1:6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45658</v>
      </c>
      <c r="B2" s="2" t="s">
        <v>6</v>
      </c>
      <c r="C2" s="2" t="s">
        <v>7</v>
      </c>
      <c r="D2" s="2">
        <v>100000</v>
      </c>
      <c r="E2" s="2">
        <v>67940</v>
      </c>
      <c r="F2">
        <f>IF(E2&gt;=D2,0,D2-E2)</f>
        <v>32060</v>
      </c>
    </row>
    <row r="3" spans="1:6" x14ac:dyDescent="0.25">
      <c r="A3" s="4">
        <v>45659</v>
      </c>
      <c r="B3" s="2" t="s">
        <v>8</v>
      </c>
      <c r="C3" s="2" t="s">
        <v>9</v>
      </c>
      <c r="D3" s="2">
        <v>104570</v>
      </c>
      <c r="E3" s="2">
        <v>55000</v>
      </c>
      <c r="F3">
        <f>IF(E3&gt;=D3,0,D3-E3)</f>
        <v>49570</v>
      </c>
    </row>
    <row r="4" spans="1:6" x14ac:dyDescent="0.25">
      <c r="A4" s="4">
        <v>45660</v>
      </c>
      <c r="B4" s="2" t="s">
        <v>10</v>
      </c>
      <c r="C4" s="2" t="s">
        <v>11</v>
      </c>
      <c r="D4" s="2">
        <v>6000</v>
      </c>
      <c r="E4" s="2">
        <v>51426</v>
      </c>
      <c r="F4">
        <f>IF(E4&gt;=D4,0,D4-E4)</f>
        <v>0</v>
      </c>
    </row>
    <row r="5" spans="1:6" x14ac:dyDescent="0.25">
      <c r="A5" s="4">
        <v>45661</v>
      </c>
      <c r="B5" s="2" t="s">
        <v>12</v>
      </c>
      <c r="C5" s="2" t="s">
        <v>13</v>
      </c>
      <c r="D5" s="2">
        <v>133404</v>
      </c>
      <c r="E5" s="2">
        <v>40000</v>
      </c>
      <c r="F5">
        <f>IF(E5&gt;=D5,0,D5-E5)</f>
        <v>93404</v>
      </c>
    </row>
    <row r="6" spans="1:6" x14ac:dyDescent="0.25">
      <c r="A6" s="4">
        <v>45662</v>
      </c>
      <c r="B6" s="2" t="s">
        <v>14</v>
      </c>
      <c r="C6" s="2" t="s">
        <v>15</v>
      </c>
      <c r="D6" s="2">
        <v>105000</v>
      </c>
      <c r="E6" s="2">
        <v>98301</v>
      </c>
      <c r="F6">
        <f>IF(E6&gt;=D6,0,D6-E6)</f>
        <v>6699</v>
      </c>
    </row>
    <row r="7" spans="1:6" x14ac:dyDescent="0.25">
      <c r="A7" s="4">
        <v>45663</v>
      </c>
      <c r="B7" s="2" t="s">
        <v>12</v>
      </c>
      <c r="C7" s="2" t="s">
        <v>13</v>
      </c>
      <c r="D7" s="2">
        <v>180746</v>
      </c>
      <c r="E7" s="2">
        <v>20000</v>
      </c>
      <c r="F7">
        <f>IF(E7&gt;=D7,0,D7-E7)</f>
        <v>160746</v>
      </c>
    </row>
    <row r="8" spans="1:6" x14ac:dyDescent="0.25">
      <c r="A8" s="4">
        <v>45664</v>
      </c>
      <c r="B8" s="2" t="s">
        <v>16</v>
      </c>
      <c r="C8" s="2" t="s">
        <v>17</v>
      </c>
      <c r="D8" s="2">
        <v>80000</v>
      </c>
      <c r="E8" s="2">
        <v>90058</v>
      </c>
      <c r="F8">
        <f>IF(E8&gt;=D8,0,D8-E8)</f>
        <v>0</v>
      </c>
    </row>
    <row r="9" spans="1:6" x14ac:dyDescent="0.25">
      <c r="A9" s="4">
        <v>45665</v>
      </c>
      <c r="B9" s="2" t="s">
        <v>16</v>
      </c>
      <c r="C9" s="2" t="s">
        <v>17</v>
      </c>
      <c r="D9" s="2">
        <v>90000</v>
      </c>
      <c r="E9" s="2">
        <v>80298</v>
      </c>
      <c r="F9">
        <f>IF(E9&gt;=D9,0,D9-E9)</f>
        <v>9702</v>
      </c>
    </row>
    <row r="10" spans="1:6" x14ac:dyDescent="0.25">
      <c r="A10" s="4">
        <v>45666</v>
      </c>
      <c r="B10" s="2" t="s">
        <v>6</v>
      </c>
      <c r="C10" s="2" t="s">
        <v>7</v>
      </c>
      <c r="D10" s="2">
        <v>70500</v>
      </c>
      <c r="E10" s="2">
        <v>69933</v>
      </c>
      <c r="F10">
        <f>IF(E10&gt;=D10,0,D10-E10)</f>
        <v>567</v>
      </c>
    </row>
    <row r="11" spans="1:6" x14ac:dyDescent="0.25">
      <c r="A11" s="4">
        <v>45667</v>
      </c>
      <c r="B11" s="2" t="s">
        <v>8</v>
      </c>
      <c r="C11" s="2" t="s">
        <v>9</v>
      </c>
      <c r="D11" s="2">
        <v>193404</v>
      </c>
      <c r="E11" s="2">
        <v>5000</v>
      </c>
      <c r="F11">
        <f>IF(E11&gt;=D11,0,D11-E11)</f>
        <v>188404</v>
      </c>
    </row>
    <row r="12" spans="1:6" x14ac:dyDescent="0.25">
      <c r="A12" s="4">
        <v>45668</v>
      </c>
      <c r="B12" s="2" t="s">
        <v>18</v>
      </c>
      <c r="C12" s="2" t="s">
        <v>19</v>
      </c>
      <c r="D12" s="2">
        <v>95670</v>
      </c>
      <c r="E12" s="2">
        <v>89038</v>
      </c>
      <c r="F12">
        <f>IF(E12&gt;=D12,0,D12-E12)</f>
        <v>6632</v>
      </c>
    </row>
    <row r="13" spans="1:6" x14ac:dyDescent="0.25">
      <c r="A13" s="4">
        <v>45669</v>
      </c>
      <c r="B13" s="2" t="s">
        <v>8</v>
      </c>
      <c r="C13" s="2" t="s">
        <v>9</v>
      </c>
      <c r="D13" s="2">
        <v>181174</v>
      </c>
      <c r="E13" s="2">
        <v>3300</v>
      </c>
      <c r="F13">
        <f>IF(E13&gt;=D13,0,D13-E13)</f>
        <v>177874</v>
      </c>
    </row>
    <row r="14" spans="1:6" x14ac:dyDescent="0.25">
      <c r="A14" s="4">
        <v>45670</v>
      </c>
      <c r="B14" s="2" t="s">
        <v>10</v>
      </c>
      <c r="C14" s="2" t="s">
        <v>11</v>
      </c>
      <c r="D14" s="2">
        <v>0</v>
      </c>
      <c r="E14" s="2">
        <v>87884</v>
      </c>
      <c r="F14">
        <f>IF(E14&gt;=D14,0,D14-E14)</f>
        <v>0</v>
      </c>
    </row>
    <row r="15" spans="1:6" x14ac:dyDescent="0.25">
      <c r="A15" s="4">
        <v>45671</v>
      </c>
      <c r="B15" s="2" t="s">
        <v>6</v>
      </c>
      <c r="C15" s="2" t="s">
        <v>7</v>
      </c>
      <c r="D15" s="2">
        <v>0</v>
      </c>
      <c r="E15" s="2">
        <v>89161</v>
      </c>
      <c r="F15">
        <f>IF(E15&gt;=D15,0,D15-E15)</f>
        <v>0</v>
      </c>
    </row>
    <row r="16" spans="1:6" x14ac:dyDescent="0.25">
      <c r="A16" s="4">
        <v>45672</v>
      </c>
      <c r="B16" s="2" t="s">
        <v>8</v>
      </c>
      <c r="C16" s="2" t="s">
        <v>9</v>
      </c>
      <c r="D16" s="2">
        <v>159186</v>
      </c>
      <c r="E16" s="2">
        <v>25000</v>
      </c>
      <c r="F16">
        <f>IF(E16&gt;=D16,0,D16-E16)</f>
        <v>134186</v>
      </c>
    </row>
    <row r="17" spans="1:6" x14ac:dyDescent="0.25">
      <c r="A17" s="4">
        <v>45673</v>
      </c>
      <c r="B17" s="2" t="s">
        <v>14</v>
      </c>
      <c r="C17" s="2" t="s">
        <v>15</v>
      </c>
      <c r="D17" s="2">
        <v>0</v>
      </c>
      <c r="E17" s="2">
        <v>42234</v>
      </c>
      <c r="F17">
        <f>IF(E17&gt;=D17,0,D17-E17)</f>
        <v>0</v>
      </c>
    </row>
    <row r="18" spans="1:6" x14ac:dyDescent="0.25">
      <c r="A18" s="4">
        <v>45674</v>
      </c>
      <c r="B18" s="2" t="s">
        <v>10</v>
      </c>
      <c r="C18" s="2" t="s">
        <v>11</v>
      </c>
      <c r="D18" s="2">
        <v>0</v>
      </c>
      <c r="E18" s="2">
        <v>17705</v>
      </c>
      <c r="F18">
        <f>IF(E18&gt;=D18,0,D18-E18)</f>
        <v>0</v>
      </c>
    </row>
    <row r="19" spans="1:6" x14ac:dyDescent="0.25">
      <c r="A19" s="4">
        <v>45675</v>
      </c>
      <c r="B19" s="2" t="s">
        <v>18</v>
      </c>
      <c r="C19" s="2" t="s">
        <v>19</v>
      </c>
      <c r="D19" s="2">
        <v>0</v>
      </c>
      <c r="E19" s="2">
        <v>39334</v>
      </c>
      <c r="F19">
        <f>IF(E19&gt;=D19,0,D19-E19)</f>
        <v>0</v>
      </c>
    </row>
    <row r="20" spans="1:6" x14ac:dyDescent="0.25">
      <c r="A20" s="4">
        <v>45676</v>
      </c>
      <c r="B20" s="2" t="s">
        <v>14</v>
      </c>
      <c r="C20" s="2" t="s">
        <v>15</v>
      </c>
      <c r="D20" s="2">
        <v>0</v>
      </c>
      <c r="E20" s="2">
        <v>59939</v>
      </c>
      <c r="F20">
        <f>IF(E20&gt;=D20,0,D20-E20)</f>
        <v>0</v>
      </c>
    </row>
    <row r="21" spans="1:6" ht="15.75" customHeight="1" x14ac:dyDescent="0.25">
      <c r="A21" s="4">
        <v>45677</v>
      </c>
      <c r="B21" s="2" t="s">
        <v>18</v>
      </c>
      <c r="C21" s="2" t="s">
        <v>19</v>
      </c>
      <c r="D21" s="2">
        <v>0</v>
      </c>
      <c r="E21" s="2">
        <v>15069</v>
      </c>
      <c r="F21">
        <f>IF(E21&gt;=D21,0,D21-E21)</f>
        <v>0</v>
      </c>
    </row>
    <row r="22" spans="1:6" ht="15.75" customHeight="1" x14ac:dyDescent="0.25">
      <c r="A22" s="4">
        <v>45678</v>
      </c>
      <c r="B22" s="2" t="s">
        <v>16</v>
      </c>
      <c r="C22" s="2" t="s">
        <v>17</v>
      </c>
      <c r="D22" s="2">
        <v>0</v>
      </c>
      <c r="E22" s="2">
        <v>29843</v>
      </c>
      <c r="F22">
        <f>IF(E22&gt;=D22,0,D22-E22)</f>
        <v>0</v>
      </c>
    </row>
    <row r="23" spans="1:6" ht="15.75" customHeight="1" x14ac:dyDescent="0.25">
      <c r="A23" s="4">
        <v>45679</v>
      </c>
      <c r="B23" s="2" t="s">
        <v>8</v>
      </c>
      <c r="C23" s="2" t="s">
        <v>9</v>
      </c>
      <c r="D23" s="2">
        <v>123279</v>
      </c>
      <c r="E23" s="2">
        <v>0</v>
      </c>
      <c r="F23">
        <f>IF(E23&gt;=D23,0,D23-E23)</f>
        <v>123279</v>
      </c>
    </row>
    <row r="24" spans="1:6" ht="15.75" customHeight="1" x14ac:dyDescent="0.25">
      <c r="A24" s="4">
        <v>45680</v>
      </c>
      <c r="B24" s="2" t="s">
        <v>10</v>
      </c>
      <c r="C24" s="2" t="s">
        <v>11</v>
      </c>
      <c r="D24" s="2">
        <v>0</v>
      </c>
      <c r="E24" s="2">
        <v>90216</v>
      </c>
      <c r="F24">
        <f>IF(E24&gt;=D24,0,D24-E24)</f>
        <v>0</v>
      </c>
    </row>
    <row r="25" spans="1:6" ht="15.75" customHeight="1" x14ac:dyDescent="0.25">
      <c r="A25" s="4">
        <v>45681</v>
      </c>
      <c r="B25" s="2" t="s">
        <v>16</v>
      </c>
      <c r="C25" s="2" t="s">
        <v>17</v>
      </c>
      <c r="D25" s="2">
        <v>0</v>
      </c>
      <c r="E25" s="2">
        <v>32107</v>
      </c>
      <c r="F25">
        <f>IF(E25&gt;=D25,0,D25-E25)</f>
        <v>0</v>
      </c>
    </row>
    <row r="26" spans="1:6" ht="15.75" customHeight="1" x14ac:dyDescent="0.25">
      <c r="A26" s="4">
        <v>45682</v>
      </c>
      <c r="B26" s="2" t="s">
        <v>12</v>
      </c>
      <c r="C26" s="2" t="s">
        <v>13</v>
      </c>
      <c r="D26" s="2">
        <v>57661</v>
      </c>
      <c r="E26" s="2">
        <v>0</v>
      </c>
      <c r="F26">
        <f>IF(E26&gt;=D26,0,D26-E26)</f>
        <v>57661</v>
      </c>
    </row>
    <row r="27" spans="1:6" ht="15.75" customHeight="1" x14ac:dyDescent="0.25">
      <c r="A27" s="4">
        <v>45683</v>
      </c>
      <c r="B27" s="2" t="s">
        <v>12</v>
      </c>
      <c r="C27" s="2" t="s">
        <v>13</v>
      </c>
      <c r="D27" s="2">
        <v>189223</v>
      </c>
      <c r="E27" s="2">
        <v>0</v>
      </c>
      <c r="F27">
        <f>IF(E27&gt;=D27,0,D27-E27)</f>
        <v>189223</v>
      </c>
    </row>
    <row r="28" spans="1:6" ht="15.75" customHeight="1" x14ac:dyDescent="0.25">
      <c r="A28" s="4">
        <v>45684</v>
      </c>
      <c r="B28" s="2" t="s">
        <v>10</v>
      </c>
      <c r="C28" s="2" t="s">
        <v>11</v>
      </c>
      <c r="D28" s="2">
        <v>0</v>
      </c>
      <c r="E28" s="2">
        <v>40558</v>
      </c>
      <c r="F28">
        <f>IF(E28&gt;=D28,0,D28-E28)</f>
        <v>0</v>
      </c>
    </row>
    <row r="29" spans="1:6" ht="15.75" customHeight="1" x14ac:dyDescent="0.25">
      <c r="A29" s="4">
        <v>45685</v>
      </c>
      <c r="B29" s="2" t="s">
        <v>16</v>
      </c>
      <c r="C29" s="2" t="s">
        <v>17</v>
      </c>
      <c r="D29" s="2">
        <v>0</v>
      </c>
      <c r="E29" s="2">
        <v>55100</v>
      </c>
      <c r="F29">
        <f>IF(E29&gt;=D29,0,D29-E29)</f>
        <v>0</v>
      </c>
    </row>
    <row r="30" spans="1:6" ht="15.75" customHeight="1" x14ac:dyDescent="0.25">
      <c r="A30" s="4">
        <v>45686</v>
      </c>
      <c r="B30" s="2" t="s">
        <v>12</v>
      </c>
      <c r="C30" s="2" t="s">
        <v>13</v>
      </c>
      <c r="D30" s="2">
        <v>61404</v>
      </c>
      <c r="E30" s="2">
        <v>0</v>
      </c>
      <c r="F30">
        <f>IF(E30&gt;=D30,0,D30-E30)</f>
        <v>61404</v>
      </c>
    </row>
    <row r="31" spans="1:6" ht="15.75" customHeight="1" x14ac:dyDescent="0.25">
      <c r="A31" s="4">
        <v>45687</v>
      </c>
      <c r="B31" s="2" t="s">
        <v>14</v>
      </c>
      <c r="C31" s="2" t="s">
        <v>15</v>
      </c>
      <c r="D31" s="2">
        <v>0</v>
      </c>
      <c r="E31" s="2">
        <v>49240</v>
      </c>
      <c r="F31">
        <f>IF(E31&gt;=D31,0,D31-E31)</f>
        <v>0</v>
      </c>
    </row>
    <row r="32" spans="1:6" ht="15.75" customHeight="1" x14ac:dyDescent="0.25">
      <c r="A32" s="4">
        <v>45688</v>
      </c>
      <c r="B32" s="2" t="s">
        <v>18</v>
      </c>
      <c r="C32" s="2" t="s">
        <v>19</v>
      </c>
      <c r="D32" s="2">
        <v>0</v>
      </c>
      <c r="E32" s="2">
        <v>13378</v>
      </c>
      <c r="F32">
        <f>IF(E32&gt;=D32,0,D32-E32)</f>
        <v>0</v>
      </c>
    </row>
    <row r="33" spans="1:6" ht="15.75" customHeight="1" x14ac:dyDescent="0.25"/>
    <row r="34" spans="1:6" ht="15.75" customHeight="1" x14ac:dyDescent="0.25"/>
    <row r="35" spans="1:6" ht="15.75" customHeight="1" x14ac:dyDescent="0.25">
      <c r="A35" s="6" t="s">
        <v>22</v>
      </c>
      <c r="D35">
        <f>SUM(D2:D32)</f>
        <v>1931221</v>
      </c>
      <c r="E35">
        <f>SUM(E2:E32)</f>
        <v>1357062</v>
      </c>
      <c r="F35">
        <f>SUM(F2:F32)</f>
        <v>1291411</v>
      </c>
    </row>
    <row r="36" spans="1:6" ht="15.75" customHeight="1" x14ac:dyDescent="0.25">
      <c r="A36" s="6" t="s">
        <v>23</v>
      </c>
      <c r="D36">
        <f>D35-E35</f>
        <v>574159</v>
      </c>
    </row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F074-DA90-4235-B8EE-8EFDB5CFF50C}">
  <dimension ref="A1:F23"/>
  <sheetViews>
    <sheetView workbookViewId="0">
      <selection activeCell="G7" sqref="G7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2.7109375" bestFit="1" customWidth="1"/>
  </cols>
  <sheetData>
    <row r="1" spans="1:6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45689</v>
      </c>
      <c r="B2" s="2" t="s">
        <v>14</v>
      </c>
      <c r="C2" s="2" t="s">
        <v>15</v>
      </c>
      <c r="D2" s="2">
        <v>0</v>
      </c>
      <c r="E2" s="2">
        <v>15992</v>
      </c>
      <c r="F2">
        <f>IF(E2&gt;=D2,0,D2-E2)</f>
        <v>0</v>
      </c>
    </row>
    <row r="3" spans="1:6" x14ac:dyDescent="0.25">
      <c r="A3" s="4">
        <v>45690</v>
      </c>
      <c r="B3" s="2" t="s">
        <v>6</v>
      </c>
      <c r="C3" s="2" t="s">
        <v>7</v>
      </c>
      <c r="D3" s="2">
        <v>0</v>
      </c>
      <c r="E3" s="2">
        <v>13681</v>
      </c>
      <c r="F3">
        <f>IF(E3&gt;=D3,0,D3-E3)</f>
        <v>0</v>
      </c>
    </row>
    <row r="4" spans="1:6" x14ac:dyDescent="0.25">
      <c r="A4" s="4">
        <v>45691</v>
      </c>
      <c r="B4" s="2" t="s">
        <v>6</v>
      </c>
      <c r="C4" s="2" t="s">
        <v>7</v>
      </c>
      <c r="D4" s="2">
        <v>0</v>
      </c>
      <c r="E4" s="2">
        <v>32697</v>
      </c>
      <c r="F4">
        <f>IF(E4&gt;=D4,0,D4-E4)</f>
        <v>0</v>
      </c>
    </row>
    <row r="5" spans="1:6" x14ac:dyDescent="0.25">
      <c r="A5" s="4">
        <v>45692</v>
      </c>
      <c r="B5" s="2" t="s">
        <v>16</v>
      </c>
      <c r="C5" s="2" t="s">
        <v>17</v>
      </c>
      <c r="D5" s="2">
        <v>0</v>
      </c>
      <c r="E5" s="2">
        <v>79610</v>
      </c>
      <c r="F5">
        <f>IF(E5&gt;=D5,0,D5-E5)</f>
        <v>0</v>
      </c>
    </row>
    <row r="6" spans="1:6" x14ac:dyDescent="0.25">
      <c r="A6" s="4">
        <v>45693</v>
      </c>
      <c r="B6" s="2" t="s">
        <v>8</v>
      </c>
      <c r="C6" s="2" t="s">
        <v>9</v>
      </c>
      <c r="D6" s="2">
        <v>63135</v>
      </c>
      <c r="E6" s="2">
        <v>0</v>
      </c>
      <c r="F6">
        <f>IF(E6&gt;=D6,0,D6-E6)</f>
        <v>63135</v>
      </c>
    </row>
    <row r="7" spans="1:6" x14ac:dyDescent="0.25">
      <c r="A7" s="4">
        <v>45694</v>
      </c>
      <c r="B7" s="2" t="s">
        <v>20</v>
      </c>
      <c r="C7" s="2" t="s">
        <v>21</v>
      </c>
      <c r="D7" s="2">
        <v>0</v>
      </c>
      <c r="E7" s="2">
        <v>21859</v>
      </c>
      <c r="F7">
        <f>IF(E7&gt;=D7,0,D7-E7)</f>
        <v>0</v>
      </c>
    </row>
    <row r="8" spans="1:6" x14ac:dyDescent="0.25">
      <c r="A8" s="4">
        <v>45695</v>
      </c>
      <c r="B8" s="2" t="s">
        <v>18</v>
      </c>
      <c r="C8" s="2" t="s">
        <v>19</v>
      </c>
      <c r="D8" s="2">
        <v>0</v>
      </c>
      <c r="E8" s="2">
        <v>38101</v>
      </c>
      <c r="F8">
        <f>IF(E8&gt;=D8,0,D8-E8)</f>
        <v>0</v>
      </c>
    </row>
    <row r="9" spans="1:6" x14ac:dyDescent="0.25">
      <c r="A9" s="4">
        <v>45696</v>
      </c>
      <c r="B9" s="2" t="s">
        <v>12</v>
      </c>
      <c r="C9" s="2" t="s">
        <v>13</v>
      </c>
      <c r="D9" s="2">
        <v>161523</v>
      </c>
      <c r="E9" s="2">
        <v>0</v>
      </c>
      <c r="F9">
        <f>IF(E9&gt;=D9,0,D9-E9)</f>
        <v>161523</v>
      </c>
    </row>
    <row r="10" spans="1:6" x14ac:dyDescent="0.25">
      <c r="A10" s="4">
        <v>45697</v>
      </c>
      <c r="B10" s="2" t="s">
        <v>20</v>
      </c>
      <c r="C10" s="2" t="s">
        <v>21</v>
      </c>
      <c r="D10" s="2">
        <v>0</v>
      </c>
      <c r="E10" s="2">
        <v>35582</v>
      </c>
      <c r="F10">
        <f>IF(E10&gt;=D10,0,D10-E10)</f>
        <v>0</v>
      </c>
    </row>
    <row r="11" spans="1:6" x14ac:dyDescent="0.25">
      <c r="A11" s="4">
        <v>45698</v>
      </c>
      <c r="B11" s="2" t="s">
        <v>16</v>
      </c>
      <c r="C11" s="2" t="s">
        <v>17</v>
      </c>
      <c r="D11" s="2">
        <v>0</v>
      </c>
      <c r="E11" s="2">
        <v>19425</v>
      </c>
      <c r="F11">
        <f>IF(E11&gt;=D11,0,D11-E11)</f>
        <v>0</v>
      </c>
    </row>
    <row r="12" spans="1:6" x14ac:dyDescent="0.25">
      <c r="A12" s="4">
        <v>45699</v>
      </c>
      <c r="B12" s="2" t="s">
        <v>16</v>
      </c>
      <c r="C12" s="2" t="s">
        <v>17</v>
      </c>
      <c r="D12" s="2">
        <v>0</v>
      </c>
      <c r="E12" s="2">
        <v>88221</v>
      </c>
      <c r="F12">
        <f>IF(E12&gt;=D12,0,D12-E12)</f>
        <v>0</v>
      </c>
    </row>
    <row r="13" spans="1:6" x14ac:dyDescent="0.25">
      <c r="A13" s="4">
        <v>45700</v>
      </c>
      <c r="B13" s="2" t="s">
        <v>16</v>
      </c>
      <c r="C13" s="2" t="s">
        <v>17</v>
      </c>
      <c r="D13" s="2">
        <v>0</v>
      </c>
      <c r="E13" s="2">
        <v>14213</v>
      </c>
      <c r="F13">
        <f>IF(E13&gt;=D13,0,D13-E13)</f>
        <v>0</v>
      </c>
    </row>
    <row r="14" spans="1:6" x14ac:dyDescent="0.25">
      <c r="A14" s="4">
        <v>45701</v>
      </c>
      <c r="B14" s="2" t="s">
        <v>14</v>
      </c>
      <c r="C14" s="2" t="s">
        <v>15</v>
      </c>
      <c r="D14" s="2">
        <v>0</v>
      </c>
      <c r="E14" s="2">
        <v>86405</v>
      </c>
      <c r="F14">
        <f>IF(E14&gt;=D14,0,D14-E14)</f>
        <v>0</v>
      </c>
    </row>
    <row r="15" spans="1:6" x14ac:dyDescent="0.25">
      <c r="A15" s="4">
        <v>45702</v>
      </c>
      <c r="B15" s="2" t="s">
        <v>18</v>
      </c>
      <c r="C15" s="2" t="s">
        <v>19</v>
      </c>
      <c r="D15" s="2">
        <v>0</v>
      </c>
      <c r="E15" s="2">
        <v>7450</v>
      </c>
      <c r="F15">
        <f>IF(E15&gt;=D15,0,D15-E15)</f>
        <v>0</v>
      </c>
    </row>
    <row r="16" spans="1:6" x14ac:dyDescent="0.25">
      <c r="A16" s="4">
        <v>45703</v>
      </c>
      <c r="B16" s="2" t="s">
        <v>12</v>
      </c>
      <c r="C16" s="2" t="s">
        <v>13</v>
      </c>
      <c r="D16" s="2">
        <v>152561</v>
      </c>
      <c r="E16" s="2">
        <v>0</v>
      </c>
      <c r="F16">
        <f>IF(E16&gt;=D16,0,D16-E16)</f>
        <v>152561</v>
      </c>
    </row>
    <row r="17" spans="1:6" x14ac:dyDescent="0.25">
      <c r="A17" s="4">
        <v>45704</v>
      </c>
      <c r="B17" s="2" t="s">
        <v>18</v>
      </c>
      <c r="C17" s="2" t="s">
        <v>19</v>
      </c>
      <c r="D17" s="2">
        <v>0</v>
      </c>
      <c r="E17" s="2">
        <v>15818</v>
      </c>
      <c r="F17">
        <f>IF(E17&gt;=D17,0,D17-E17)</f>
        <v>0</v>
      </c>
    </row>
    <row r="18" spans="1:6" x14ac:dyDescent="0.25">
      <c r="A18" s="4">
        <v>45705</v>
      </c>
      <c r="B18" s="2" t="s">
        <v>18</v>
      </c>
      <c r="C18" s="2" t="s">
        <v>19</v>
      </c>
      <c r="D18" s="2">
        <v>0</v>
      </c>
      <c r="E18" s="2">
        <v>36841</v>
      </c>
      <c r="F18">
        <f>IF(E18&gt;=D18,0,D18-E18)</f>
        <v>0</v>
      </c>
    </row>
    <row r="19" spans="1:6" x14ac:dyDescent="0.25">
      <c r="A19" s="4">
        <v>45706</v>
      </c>
      <c r="B19" s="2" t="s">
        <v>20</v>
      </c>
      <c r="C19" s="2" t="s">
        <v>21</v>
      </c>
      <c r="D19" s="2">
        <v>0</v>
      </c>
      <c r="E19" s="2">
        <v>43174</v>
      </c>
      <c r="F19">
        <f>IF(E19&gt;=D19,0,D19-E19)</f>
        <v>0</v>
      </c>
    </row>
    <row r="20" spans="1:6" x14ac:dyDescent="0.25">
      <c r="A20" s="4">
        <v>45707</v>
      </c>
      <c r="B20" s="2" t="s">
        <v>20</v>
      </c>
      <c r="C20" s="2" t="s">
        <v>21</v>
      </c>
      <c r="D20" s="2">
        <v>0</v>
      </c>
      <c r="E20" s="2">
        <v>83128</v>
      </c>
      <c r="F20">
        <f>IF(E20&gt;=D20,0,D20-E20)</f>
        <v>0</v>
      </c>
    </row>
    <row r="22" spans="1:6" x14ac:dyDescent="0.25">
      <c r="A22" s="6" t="s">
        <v>22</v>
      </c>
      <c r="D22">
        <f>SUM(D2:D20)</f>
        <v>377219</v>
      </c>
      <c r="E22">
        <f>SUM(E2:E20)</f>
        <v>632197</v>
      </c>
      <c r="F22">
        <f>SUM(F2:F20)</f>
        <v>377219</v>
      </c>
    </row>
    <row r="23" spans="1:6" x14ac:dyDescent="0.25">
      <c r="A23" s="6" t="s">
        <v>23</v>
      </c>
      <c r="D23">
        <f>IF(E22&gt;D22,0,D22-E22)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Jan-Income vs Expense</vt:lpstr>
      <vt:lpstr>Jan-savings Over Time </vt:lpstr>
      <vt:lpstr>JanMonthly Expense Breakdown</vt:lpstr>
      <vt:lpstr>Financial Budget Tracker -JAN</vt:lpstr>
      <vt:lpstr>JAN2025</vt:lpstr>
      <vt:lpstr>FEB2025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LAB2 SYS 08</cp:lastModifiedBy>
  <dcterms:modified xsi:type="dcterms:W3CDTF">2025-03-10T11:35:59Z</dcterms:modified>
</cp:coreProperties>
</file>