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Fantasy football\"/>
    </mc:Choice>
  </mc:AlternateContent>
  <bookViews>
    <workbookView xWindow="0" yWindow="0" windowWidth="23040" windowHeight="9384" activeTab="2"/>
  </bookViews>
  <sheets>
    <sheet name="day 1" sheetId="1" r:id="rId1"/>
    <sheet name="day 2" sheetId="2" r:id="rId2"/>
    <sheet name="day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2" i="3" l="1"/>
  <c r="X70" i="3"/>
  <c r="X69" i="3"/>
  <c r="X68" i="3"/>
  <c r="X67" i="3"/>
  <c r="X66" i="3"/>
  <c r="X65" i="3"/>
  <c r="X64" i="3"/>
  <c r="X63" i="3"/>
  <c r="X62" i="3"/>
  <c r="X61" i="3"/>
  <c r="X72" i="2"/>
  <c r="X71" i="2"/>
  <c r="X70" i="2"/>
  <c r="X69" i="2"/>
  <c r="X68" i="2"/>
  <c r="X67" i="2"/>
  <c r="X66" i="2"/>
  <c r="X65" i="2"/>
  <c r="X64" i="2"/>
  <c r="X63" i="2"/>
  <c r="X62" i="2"/>
  <c r="X61" i="2"/>
  <c r="X72" i="1"/>
  <c r="X71" i="1"/>
  <c r="X70" i="1"/>
  <c r="X69" i="1"/>
  <c r="X68" i="1"/>
  <c r="X67" i="1"/>
  <c r="X66" i="1"/>
  <c r="X65" i="1"/>
  <c r="X64" i="1"/>
  <c r="X63" i="1"/>
  <c r="X62" i="1"/>
  <c r="X61" i="1"/>
  <c r="AA64" i="3" l="1"/>
  <c r="AA63" i="3"/>
  <c r="AA72" i="3"/>
  <c r="AA70" i="3"/>
  <c r="AA62" i="3"/>
  <c r="AA68" i="3"/>
  <c r="AA61" i="3"/>
  <c r="AA65" i="3"/>
  <c r="AA66" i="3" s="1"/>
  <c r="AA73" i="3" s="1"/>
  <c r="Z72" i="3"/>
  <c r="Z66" i="3"/>
  <c r="Z65" i="3"/>
  <c r="Z64" i="3"/>
  <c r="Z70" i="3"/>
  <c r="Z68" i="3"/>
  <c r="Z63" i="3"/>
  <c r="Z61" i="3"/>
  <c r="Z62" i="3"/>
  <c r="Y61" i="3"/>
  <c r="Y65" i="3"/>
  <c r="Y64" i="3"/>
  <c r="Y63" i="3"/>
  <c r="Y72" i="3"/>
  <c r="Y70" i="3"/>
  <c r="Y68" i="3"/>
  <c r="Y66" i="3"/>
  <c r="Y62" i="3"/>
  <c r="AB5" i="3"/>
  <c r="Z13" i="3"/>
  <c r="AB13" i="3" s="1"/>
  <c r="AA13" i="3"/>
  <c r="X15" i="3"/>
  <c r="M30" i="3"/>
  <c r="E28" i="3"/>
  <c r="Q27" i="3"/>
  <c r="K27" i="3"/>
  <c r="U28" i="3"/>
  <c r="G27" i="3"/>
  <c r="Q28" i="3"/>
  <c r="S27" i="3"/>
  <c r="U26" i="3"/>
  <c r="T26" i="3"/>
  <c r="S26" i="3"/>
  <c r="R26" i="3"/>
  <c r="Q26" i="3"/>
  <c r="P26" i="3"/>
  <c r="O26" i="3"/>
  <c r="N26" i="3"/>
  <c r="M26" i="3"/>
  <c r="K26" i="3"/>
  <c r="J26" i="3"/>
  <c r="I26" i="3"/>
  <c r="H26" i="3"/>
  <c r="G26" i="3"/>
  <c r="F26" i="3"/>
  <c r="E26" i="3"/>
  <c r="D26" i="3"/>
  <c r="C26" i="3"/>
  <c r="U25" i="3"/>
  <c r="F25" i="3"/>
  <c r="H25" i="3"/>
  <c r="R25" i="3"/>
  <c r="U24" i="3"/>
  <c r="T24" i="3"/>
  <c r="S24" i="3"/>
  <c r="R24" i="3"/>
  <c r="Q24" i="3"/>
  <c r="P24" i="3"/>
  <c r="O24" i="3"/>
  <c r="N24" i="3"/>
  <c r="M24" i="3"/>
  <c r="K24" i="3"/>
  <c r="J24" i="3"/>
  <c r="I24" i="3"/>
  <c r="H24" i="3"/>
  <c r="G24" i="3"/>
  <c r="F24" i="3"/>
  <c r="E24" i="3"/>
  <c r="D24" i="3"/>
  <c r="C24" i="3"/>
  <c r="S22" i="3"/>
  <c r="R22" i="3"/>
  <c r="Q22" i="3"/>
  <c r="K22" i="3"/>
  <c r="J22" i="3"/>
  <c r="I22" i="3"/>
  <c r="H22" i="3"/>
  <c r="G22" i="3"/>
  <c r="F22" i="3"/>
  <c r="E22" i="3"/>
  <c r="D22" i="3"/>
  <c r="O21" i="3"/>
  <c r="N21" i="3"/>
  <c r="D21" i="3"/>
  <c r="S21" i="3"/>
  <c r="I21" i="3"/>
  <c r="G21" i="3"/>
  <c r="S20" i="3"/>
  <c r="Q20" i="3"/>
  <c r="G20" i="3"/>
  <c r="X14" i="3"/>
  <c r="X13" i="3"/>
  <c r="X12" i="3"/>
  <c r="X11" i="3"/>
  <c r="X10" i="3"/>
  <c r="X9" i="3"/>
  <c r="X8" i="3"/>
  <c r="X7" i="3"/>
  <c r="X6" i="3"/>
  <c r="X5" i="3"/>
  <c r="X4" i="3"/>
  <c r="X3" i="3"/>
  <c r="Z1" i="3"/>
  <c r="U72" i="3"/>
  <c r="T72" i="3"/>
  <c r="S72" i="3"/>
  <c r="R72" i="3"/>
  <c r="Q72" i="3"/>
  <c r="P72" i="3"/>
  <c r="O72" i="3"/>
  <c r="N72" i="3"/>
  <c r="M72" i="3"/>
  <c r="K72" i="3"/>
  <c r="J72" i="3"/>
  <c r="I72" i="3"/>
  <c r="H72" i="3"/>
  <c r="G72" i="3"/>
  <c r="F72" i="3"/>
  <c r="E72" i="3"/>
  <c r="D72" i="3"/>
  <c r="C72" i="3"/>
  <c r="U70" i="3"/>
  <c r="T70" i="3"/>
  <c r="S70" i="3"/>
  <c r="R70" i="3"/>
  <c r="Q70" i="3"/>
  <c r="P70" i="3"/>
  <c r="O70" i="3"/>
  <c r="N70" i="3"/>
  <c r="M70" i="3"/>
  <c r="K70" i="3"/>
  <c r="J70" i="3"/>
  <c r="I70" i="3"/>
  <c r="H70" i="3"/>
  <c r="G70" i="3"/>
  <c r="F70" i="3"/>
  <c r="E70" i="3"/>
  <c r="D70" i="3"/>
  <c r="C70" i="3"/>
  <c r="U69" i="3"/>
  <c r="T69" i="3"/>
  <c r="S69" i="3"/>
  <c r="R69" i="3"/>
  <c r="Q69" i="3"/>
  <c r="P69" i="3"/>
  <c r="O69" i="3"/>
  <c r="N69" i="3"/>
  <c r="M69" i="3"/>
  <c r="K69" i="3"/>
  <c r="J69" i="3"/>
  <c r="I69" i="3"/>
  <c r="H69" i="3"/>
  <c r="G69" i="3"/>
  <c r="F69" i="3"/>
  <c r="E69" i="3"/>
  <c r="D69" i="3"/>
  <c r="C69" i="3"/>
  <c r="U68" i="3"/>
  <c r="T68" i="3"/>
  <c r="S68" i="3"/>
  <c r="R68" i="3"/>
  <c r="Q68" i="3"/>
  <c r="P68" i="3"/>
  <c r="O68" i="3"/>
  <c r="N68" i="3"/>
  <c r="M68" i="3"/>
  <c r="K68" i="3"/>
  <c r="J68" i="3"/>
  <c r="I68" i="3"/>
  <c r="H68" i="3"/>
  <c r="G68" i="3"/>
  <c r="F68" i="3"/>
  <c r="E68" i="3"/>
  <c r="D68" i="3"/>
  <c r="C68" i="3"/>
  <c r="U67" i="3"/>
  <c r="T67" i="3"/>
  <c r="S67" i="3"/>
  <c r="R67" i="3"/>
  <c r="Q67" i="3"/>
  <c r="P67" i="3"/>
  <c r="O67" i="3"/>
  <c r="N67" i="3"/>
  <c r="M67" i="3"/>
  <c r="K67" i="3"/>
  <c r="J67" i="3"/>
  <c r="I67" i="3"/>
  <c r="H67" i="3"/>
  <c r="G67" i="3"/>
  <c r="F67" i="3"/>
  <c r="E67" i="3"/>
  <c r="D67" i="3"/>
  <c r="C67" i="3"/>
  <c r="U66" i="3"/>
  <c r="T66" i="3"/>
  <c r="S66" i="3"/>
  <c r="R66" i="3"/>
  <c r="Q66" i="3"/>
  <c r="P66" i="3"/>
  <c r="O66" i="3"/>
  <c r="N66" i="3"/>
  <c r="M66" i="3"/>
  <c r="K66" i="3"/>
  <c r="J66" i="3"/>
  <c r="I66" i="3"/>
  <c r="H66" i="3"/>
  <c r="G66" i="3"/>
  <c r="F66" i="3"/>
  <c r="E66" i="3"/>
  <c r="D66" i="3"/>
  <c r="C66" i="3"/>
  <c r="U65" i="3"/>
  <c r="T65" i="3"/>
  <c r="S65" i="3"/>
  <c r="R65" i="3"/>
  <c r="Q65" i="3"/>
  <c r="P65" i="3"/>
  <c r="O65" i="3"/>
  <c r="N65" i="3"/>
  <c r="M65" i="3"/>
  <c r="K65" i="3"/>
  <c r="J65" i="3"/>
  <c r="I65" i="3"/>
  <c r="H65" i="3"/>
  <c r="G65" i="3"/>
  <c r="F65" i="3"/>
  <c r="E65" i="3"/>
  <c r="D65" i="3"/>
  <c r="C65" i="3"/>
  <c r="U64" i="3"/>
  <c r="T64" i="3"/>
  <c r="S64" i="3"/>
  <c r="R64" i="3"/>
  <c r="Q64" i="3"/>
  <c r="P64" i="3"/>
  <c r="O64" i="3"/>
  <c r="N64" i="3"/>
  <c r="M64" i="3"/>
  <c r="K64" i="3"/>
  <c r="J64" i="3"/>
  <c r="I64" i="3"/>
  <c r="H64" i="3"/>
  <c r="G64" i="3"/>
  <c r="F64" i="3"/>
  <c r="E64" i="3"/>
  <c r="D64" i="3"/>
  <c r="C64" i="3"/>
  <c r="U63" i="3"/>
  <c r="T63" i="3"/>
  <c r="S63" i="3"/>
  <c r="R63" i="3"/>
  <c r="Q63" i="3"/>
  <c r="P63" i="3"/>
  <c r="O63" i="3"/>
  <c r="N63" i="3"/>
  <c r="M63" i="3"/>
  <c r="K63" i="3"/>
  <c r="J63" i="3"/>
  <c r="I63" i="3"/>
  <c r="H63" i="3"/>
  <c r="G63" i="3"/>
  <c r="F63" i="3"/>
  <c r="E63" i="3"/>
  <c r="D63" i="3"/>
  <c r="C63" i="3"/>
  <c r="U62" i="3"/>
  <c r="T62" i="3"/>
  <c r="S62" i="3"/>
  <c r="R62" i="3"/>
  <c r="Q62" i="3"/>
  <c r="P62" i="3"/>
  <c r="O62" i="3"/>
  <c r="N62" i="3"/>
  <c r="M62" i="3"/>
  <c r="K62" i="3"/>
  <c r="J62" i="3"/>
  <c r="I62" i="3"/>
  <c r="H62" i="3"/>
  <c r="G62" i="3"/>
  <c r="F62" i="3"/>
  <c r="E62" i="3"/>
  <c r="D62" i="3"/>
  <c r="C62" i="3"/>
  <c r="U61" i="3"/>
  <c r="T61" i="3"/>
  <c r="S61" i="3"/>
  <c r="R61" i="3"/>
  <c r="Q61" i="3"/>
  <c r="P61" i="3"/>
  <c r="O61" i="3"/>
  <c r="N61" i="3"/>
  <c r="M61" i="3"/>
  <c r="K61" i="3"/>
  <c r="J61" i="3"/>
  <c r="I61" i="3"/>
  <c r="H61" i="3"/>
  <c r="G61" i="3"/>
  <c r="F61" i="3"/>
  <c r="E61" i="3"/>
  <c r="D61" i="3"/>
  <c r="C61" i="3"/>
  <c r="U59" i="3"/>
  <c r="T59" i="3"/>
  <c r="S59" i="3"/>
  <c r="R59" i="3"/>
  <c r="Q59" i="3"/>
  <c r="P59" i="3"/>
  <c r="O59" i="3"/>
  <c r="N59" i="3"/>
  <c r="M59" i="3"/>
  <c r="K59" i="3"/>
  <c r="J59" i="3"/>
  <c r="I59" i="3"/>
  <c r="H59" i="3"/>
  <c r="G59" i="3"/>
  <c r="F59" i="3"/>
  <c r="E59" i="3"/>
  <c r="D59" i="3"/>
  <c r="C59" i="3"/>
  <c r="U45" i="3"/>
  <c r="T45" i="3"/>
  <c r="S45" i="3"/>
  <c r="R45" i="3"/>
  <c r="Q45" i="3"/>
  <c r="P45" i="3"/>
  <c r="O45" i="3"/>
  <c r="N45" i="3"/>
  <c r="M45" i="3"/>
  <c r="K45" i="3"/>
  <c r="J45" i="3"/>
  <c r="I45" i="3"/>
  <c r="H45" i="3"/>
  <c r="G45" i="3"/>
  <c r="F45" i="3"/>
  <c r="E45" i="3"/>
  <c r="D45" i="3"/>
  <c r="C45" i="3"/>
  <c r="U30" i="3"/>
  <c r="T30" i="3"/>
  <c r="S30" i="3"/>
  <c r="R30" i="3"/>
  <c r="Q30" i="3"/>
  <c r="P30" i="3"/>
  <c r="O30" i="3"/>
  <c r="N30" i="3"/>
  <c r="K30" i="3"/>
  <c r="J30" i="3"/>
  <c r="I30" i="3"/>
  <c r="H30" i="3"/>
  <c r="G30" i="3"/>
  <c r="F30" i="3"/>
  <c r="E30" i="3"/>
  <c r="D30" i="3"/>
  <c r="C30" i="3"/>
  <c r="T28" i="3"/>
  <c r="S28" i="3"/>
  <c r="R28" i="3"/>
  <c r="P28" i="3"/>
  <c r="O28" i="3"/>
  <c r="N28" i="3"/>
  <c r="M28" i="3"/>
  <c r="K28" i="3"/>
  <c r="J28" i="3"/>
  <c r="I28" i="3"/>
  <c r="H28" i="3"/>
  <c r="G28" i="3"/>
  <c r="F28" i="3"/>
  <c r="D28" i="3"/>
  <c r="C28" i="3"/>
  <c r="U27" i="3"/>
  <c r="T27" i="3"/>
  <c r="R27" i="3"/>
  <c r="P27" i="3"/>
  <c r="O27" i="3"/>
  <c r="N27" i="3"/>
  <c r="M27" i="3"/>
  <c r="J27" i="3"/>
  <c r="I27" i="3"/>
  <c r="H27" i="3"/>
  <c r="F27" i="3"/>
  <c r="E27" i="3"/>
  <c r="D27" i="3"/>
  <c r="C27" i="3"/>
  <c r="T25" i="3"/>
  <c r="S25" i="3"/>
  <c r="Q25" i="3"/>
  <c r="P25" i="3"/>
  <c r="O25" i="3"/>
  <c r="N25" i="3"/>
  <c r="M25" i="3"/>
  <c r="K25" i="3"/>
  <c r="J25" i="3"/>
  <c r="I25" i="3"/>
  <c r="G25" i="3"/>
  <c r="E25" i="3"/>
  <c r="D25" i="3"/>
  <c r="C25" i="3"/>
  <c r="U23" i="3"/>
  <c r="T23" i="3"/>
  <c r="S23" i="3"/>
  <c r="R23" i="3"/>
  <c r="Q23" i="3"/>
  <c r="P23" i="3"/>
  <c r="O23" i="3"/>
  <c r="N23" i="3"/>
  <c r="M23" i="3"/>
  <c r="K23" i="3"/>
  <c r="J23" i="3"/>
  <c r="I23" i="3"/>
  <c r="H23" i="3"/>
  <c r="G23" i="3"/>
  <c r="F23" i="3"/>
  <c r="E23" i="3"/>
  <c r="D23" i="3"/>
  <c r="C23" i="3"/>
  <c r="U22" i="3"/>
  <c r="T22" i="3"/>
  <c r="P22" i="3"/>
  <c r="O22" i="3"/>
  <c r="N22" i="3"/>
  <c r="M22" i="3"/>
  <c r="C22" i="3"/>
  <c r="U21" i="3"/>
  <c r="T21" i="3"/>
  <c r="R21" i="3"/>
  <c r="Q21" i="3"/>
  <c r="P21" i="3"/>
  <c r="M21" i="3"/>
  <c r="K21" i="3"/>
  <c r="J21" i="3"/>
  <c r="H21" i="3"/>
  <c r="F21" i="3"/>
  <c r="E21" i="3"/>
  <c r="C21" i="3"/>
  <c r="U20" i="3"/>
  <c r="T20" i="3"/>
  <c r="R20" i="3"/>
  <c r="P20" i="3"/>
  <c r="O20" i="3"/>
  <c r="N20" i="3"/>
  <c r="M20" i="3"/>
  <c r="K20" i="3"/>
  <c r="J20" i="3"/>
  <c r="I20" i="3"/>
  <c r="H20" i="3"/>
  <c r="F20" i="3"/>
  <c r="E20" i="3"/>
  <c r="D20" i="3"/>
  <c r="C20" i="3"/>
  <c r="U19" i="3"/>
  <c r="T19" i="3"/>
  <c r="S19" i="3"/>
  <c r="R19" i="3"/>
  <c r="Q19" i="3"/>
  <c r="P19" i="3"/>
  <c r="O19" i="3"/>
  <c r="N19" i="3"/>
  <c r="M19" i="3"/>
  <c r="K19" i="3"/>
  <c r="J19" i="3"/>
  <c r="I19" i="3"/>
  <c r="H19" i="3"/>
  <c r="G19" i="3"/>
  <c r="F19" i="3"/>
  <c r="E19" i="3"/>
  <c r="D19" i="3"/>
  <c r="C19" i="3"/>
  <c r="Y17" i="3"/>
  <c r="V14" i="3"/>
  <c r="L14" i="3"/>
  <c r="V13" i="3"/>
  <c r="L13" i="3"/>
  <c r="V12" i="3"/>
  <c r="L12" i="3"/>
  <c r="V11" i="3"/>
  <c r="W11" i="3" s="1"/>
  <c r="AA11" i="3" s="1"/>
  <c r="L11" i="3"/>
  <c r="V10" i="3"/>
  <c r="L10" i="3"/>
  <c r="V9" i="3"/>
  <c r="L9" i="3"/>
  <c r="V8" i="3"/>
  <c r="L8" i="3"/>
  <c r="V7" i="3"/>
  <c r="L7" i="3"/>
  <c r="W7" i="3" s="1"/>
  <c r="AA7" i="3" s="1"/>
  <c r="V6" i="3"/>
  <c r="L6" i="3"/>
  <c r="V5" i="3"/>
  <c r="W5" i="3" s="1"/>
  <c r="AA5" i="3" s="1"/>
  <c r="L5" i="3"/>
  <c r="V4" i="3"/>
  <c r="L4" i="3"/>
  <c r="V3" i="3"/>
  <c r="L3" i="3"/>
  <c r="AC4" i="2"/>
  <c r="AC6" i="2"/>
  <c r="AD14" i="2"/>
  <c r="AD13" i="2"/>
  <c r="AD12" i="2"/>
  <c r="AD11" i="2"/>
  <c r="AD10" i="2"/>
  <c r="AD9" i="2"/>
  <c r="AD8" i="2"/>
  <c r="AD7" i="2"/>
  <c r="AD6" i="2"/>
  <c r="AD5" i="2"/>
  <c r="AD4" i="2"/>
  <c r="AC14" i="2"/>
  <c r="AC13" i="2"/>
  <c r="AC12" i="2"/>
  <c r="AC11" i="2"/>
  <c r="AC10" i="2"/>
  <c r="AC9" i="2"/>
  <c r="AC8" i="2"/>
  <c r="AC7" i="2"/>
  <c r="AC5" i="2"/>
  <c r="AD3" i="2"/>
  <c r="AC3" i="2"/>
  <c r="AA67" i="2"/>
  <c r="AA70" i="2" s="1"/>
  <c r="AA73" i="2" s="1"/>
  <c r="AA71" i="2"/>
  <c r="AA72" i="2"/>
  <c r="AA65" i="2"/>
  <c r="AA64" i="2"/>
  <c r="AA63" i="2"/>
  <c r="AA68" i="2"/>
  <c r="AA62" i="2"/>
  <c r="AA61" i="2"/>
  <c r="Z68" i="2"/>
  <c r="Z72" i="2"/>
  <c r="Z70" i="2"/>
  <c r="Z67" i="2"/>
  <c r="Z63" i="2"/>
  <c r="Z71" i="2"/>
  <c r="Z65" i="2"/>
  <c r="Z62" i="2"/>
  <c r="Z61" i="2"/>
  <c r="Y61" i="2"/>
  <c r="Y65" i="2"/>
  <c r="Y64" i="2"/>
  <c r="Y63" i="2"/>
  <c r="Y62" i="2"/>
  <c r="Y69" i="2"/>
  <c r="Y67" i="2"/>
  <c r="Y70" i="2"/>
  <c r="Y72" i="2"/>
  <c r="Y71" i="2"/>
  <c r="Y68" i="2"/>
  <c r="L22" i="2"/>
  <c r="U25" i="2"/>
  <c r="Y17" i="2"/>
  <c r="M28" i="2"/>
  <c r="J28" i="2"/>
  <c r="S27" i="2"/>
  <c r="U27" i="2"/>
  <c r="T27" i="2"/>
  <c r="R27" i="2"/>
  <c r="Q27" i="2"/>
  <c r="P27" i="2"/>
  <c r="O27" i="2"/>
  <c r="N27" i="2"/>
  <c r="M27" i="2"/>
  <c r="K27" i="2"/>
  <c r="J27" i="2"/>
  <c r="I27" i="2"/>
  <c r="H27" i="2"/>
  <c r="G27" i="2"/>
  <c r="F27" i="2"/>
  <c r="E27" i="2"/>
  <c r="D27" i="2"/>
  <c r="L27" i="2" s="1"/>
  <c r="C27" i="2"/>
  <c r="U20" i="2"/>
  <c r="T20" i="2"/>
  <c r="S20" i="2"/>
  <c r="R20" i="2"/>
  <c r="Q20" i="2"/>
  <c r="P20" i="2"/>
  <c r="O20" i="2"/>
  <c r="N20" i="2"/>
  <c r="V20" i="2" s="1"/>
  <c r="M20" i="2"/>
  <c r="K20" i="2"/>
  <c r="J20" i="2"/>
  <c r="I20" i="2"/>
  <c r="H20" i="2"/>
  <c r="G20" i="2"/>
  <c r="F20" i="2"/>
  <c r="E20" i="2"/>
  <c r="D20" i="2"/>
  <c r="C20" i="2"/>
  <c r="L20" i="2" s="1"/>
  <c r="Z3" i="2"/>
  <c r="AA6" i="2"/>
  <c r="AB14" i="2"/>
  <c r="AB13" i="2"/>
  <c r="AB10" i="2"/>
  <c r="AB8" i="2"/>
  <c r="AB7" i="2"/>
  <c r="AB6" i="2"/>
  <c r="AB5" i="2"/>
  <c r="AB3" i="2"/>
  <c r="R30" i="2"/>
  <c r="C30" i="2"/>
  <c r="U30" i="2"/>
  <c r="T30" i="2"/>
  <c r="S30" i="2"/>
  <c r="Q30" i="2"/>
  <c r="P30" i="2"/>
  <c r="O30" i="2"/>
  <c r="N30" i="2"/>
  <c r="M30" i="2"/>
  <c r="K30" i="2"/>
  <c r="J30" i="2"/>
  <c r="I30" i="2"/>
  <c r="H30" i="2"/>
  <c r="G30" i="2"/>
  <c r="F30" i="2"/>
  <c r="E30" i="2"/>
  <c r="D30" i="2"/>
  <c r="L30" i="2"/>
  <c r="U29" i="2"/>
  <c r="S29" i="2"/>
  <c r="Q29" i="2"/>
  <c r="P29" i="2"/>
  <c r="K29" i="2"/>
  <c r="I29" i="2"/>
  <c r="H29" i="2"/>
  <c r="G29" i="2"/>
  <c r="F29" i="2"/>
  <c r="T29" i="2"/>
  <c r="R29" i="2"/>
  <c r="O29" i="2"/>
  <c r="N29" i="2"/>
  <c r="M29" i="2"/>
  <c r="J29" i="2"/>
  <c r="E29" i="2"/>
  <c r="D29" i="2"/>
  <c r="S21" i="2"/>
  <c r="G21" i="2"/>
  <c r="I21" i="2"/>
  <c r="U21" i="2"/>
  <c r="T21" i="2"/>
  <c r="R21" i="2"/>
  <c r="Q21" i="2"/>
  <c r="P21" i="2"/>
  <c r="O21" i="2"/>
  <c r="N21" i="2"/>
  <c r="M21" i="2"/>
  <c r="K21" i="2"/>
  <c r="J21" i="2"/>
  <c r="H21" i="2"/>
  <c r="F21" i="2"/>
  <c r="E21" i="2"/>
  <c r="D21" i="2"/>
  <c r="L21" i="2" s="1"/>
  <c r="C21" i="2"/>
  <c r="U24" i="2"/>
  <c r="S24" i="2"/>
  <c r="R24" i="2"/>
  <c r="Q24" i="2"/>
  <c r="P24" i="2"/>
  <c r="M24" i="2"/>
  <c r="K24" i="2"/>
  <c r="J24" i="2"/>
  <c r="H24" i="2"/>
  <c r="G24" i="2"/>
  <c r="F24" i="2"/>
  <c r="C24" i="2"/>
  <c r="S26" i="2"/>
  <c r="Q26" i="2"/>
  <c r="G26" i="2"/>
  <c r="N23" i="2"/>
  <c r="Q22" i="2"/>
  <c r="G22" i="2"/>
  <c r="X14" i="2"/>
  <c r="X13" i="2"/>
  <c r="X12" i="2"/>
  <c r="X11" i="2"/>
  <c r="X10" i="2"/>
  <c r="X9" i="2"/>
  <c r="X8" i="2"/>
  <c r="X7" i="2"/>
  <c r="X6" i="2"/>
  <c r="X5" i="2"/>
  <c r="X4" i="2"/>
  <c r="X3" i="2"/>
  <c r="Z6" i="2"/>
  <c r="U72" i="2"/>
  <c r="T72" i="2"/>
  <c r="S72" i="2"/>
  <c r="R72" i="2"/>
  <c r="Q72" i="2"/>
  <c r="P72" i="2"/>
  <c r="K72" i="2"/>
  <c r="J72" i="2"/>
  <c r="I72" i="2"/>
  <c r="G72" i="2"/>
  <c r="F72" i="2"/>
  <c r="E72" i="2"/>
  <c r="D72" i="2"/>
  <c r="C72" i="2"/>
  <c r="U71" i="2"/>
  <c r="T71" i="2"/>
  <c r="S71" i="2"/>
  <c r="R71" i="2"/>
  <c r="Q71" i="2"/>
  <c r="P71" i="2"/>
  <c r="O71" i="2"/>
  <c r="K71" i="2"/>
  <c r="J71" i="2"/>
  <c r="I71" i="2"/>
  <c r="G71" i="2"/>
  <c r="F71" i="2"/>
  <c r="E71" i="2"/>
  <c r="D71" i="2"/>
  <c r="C71" i="2"/>
  <c r="U70" i="2"/>
  <c r="T70" i="2"/>
  <c r="S70" i="2"/>
  <c r="R70" i="2"/>
  <c r="Q70" i="2"/>
  <c r="P70" i="2"/>
  <c r="K70" i="2"/>
  <c r="J70" i="2"/>
  <c r="I70" i="2"/>
  <c r="H70" i="2"/>
  <c r="G70" i="2"/>
  <c r="F70" i="2"/>
  <c r="E70" i="2"/>
  <c r="D70" i="2"/>
  <c r="C70" i="2"/>
  <c r="U69" i="2"/>
  <c r="T69" i="2"/>
  <c r="S69" i="2"/>
  <c r="R69" i="2"/>
  <c r="Q69" i="2"/>
  <c r="P69" i="2"/>
  <c r="N69" i="2"/>
  <c r="M69" i="2"/>
  <c r="K69" i="2"/>
  <c r="J69" i="2"/>
  <c r="I69" i="2"/>
  <c r="G69" i="2"/>
  <c r="F69" i="2"/>
  <c r="E69" i="2"/>
  <c r="D69" i="2"/>
  <c r="C69" i="2"/>
  <c r="U68" i="2"/>
  <c r="T68" i="2"/>
  <c r="S68" i="2"/>
  <c r="R68" i="2"/>
  <c r="Q68" i="2"/>
  <c r="P68" i="2"/>
  <c r="K68" i="2"/>
  <c r="J68" i="2"/>
  <c r="I68" i="2"/>
  <c r="H68" i="2"/>
  <c r="G68" i="2"/>
  <c r="F68" i="2"/>
  <c r="E68" i="2"/>
  <c r="D68" i="2"/>
  <c r="C68" i="2"/>
  <c r="U67" i="2"/>
  <c r="T67" i="2"/>
  <c r="R67" i="2"/>
  <c r="Q67" i="2"/>
  <c r="P67" i="2"/>
  <c r="O67" i="2"/>
  <c r="K67" i="2"/>
  <c r="J67" i="2"/>
  <c r="H67" i="2"/>
  <c r="G67" i="2"/>
  <c r="F67" i="2"/>
  <c r="E67" i="2"/>
  <c r="D67" i="2"/>
  <c r="C67" i="2"/>
  <c r="U66" i="2"/>
  <c r="T66" i="2"/>
  <c r="S66" i="2"/>
  <c r="R66" i="2"/>
  <c r="Q66" i="2"/>
  <c r="P66" i="2"/>
  <c r="O66" i="2"/>
  <c r="N66" i="2"/>
  <c r="K66" i="2"/>
  <c r="J66" i="2"/>
  <c r="I66" i="2"/>
  <c r="G66" i="2"/>
  <c r="F66" i="2"/>
  <c r="E66" i="2"/>
  <c r="D66" i="2"/>
  <c r="C66" i="2"/>
  <c r="U65" i="2"/>
  <c r="T65" i="2"/>
  <c r="S65" i="2"/>
  <c r="R65" i="2"/>
  <c r="Q65" i="2"/>
  <c r="P65" i="2"/>
  <c r="O65" i="2"/>
  <c r="N65" i="2"/>
  <c r="K65" i="2"/>
  <c r="J65" i="2"/>
  <c r="I65" i="2"/>
  <c r="H65" i="2"/>
  <c r="G65" i="2"/>
  <c r="F65" i="2"/>
  <c r="E65" i="2"/>
  <c r="D65" i="2"/>
  <c r="C65" i="2"/>
  <c r="U64" i="2"/>
  <c r="T64" i="2"/>
  <c r="S64" i="2"/>
  <c r="R64" i="2"/>
  <c r="Q64" i="2"/>
  <c r="P64" i="2"/>
  <c r="O64" i="2"/>
  <c r="K64" i="2"/>
  <c r="J64" i="2"/>
  <c r="I64" i="2"/>
  <c r="H64" i="2"/>
  <c r="G64" i="2"/>
  <c r="F64" i="2"/>
  <c r="E64" i="2"/>
  <c r="D64" i="2"/>
  <c r="C64" i="2"/>
  <c r="U63" i="2"/>
  <c r="T63" i="2"/>
  <c r="S63" i="2"/>
  <c r="R63" i="2"/>
  <c r="Q63" i="2"/>
  <c r="P63" i="2"/>
  <c r="O63" i="2"/>
  <c r="M63" i="2"/>
  <c r="K63" i="2"/>
  <c r="J63" i="2"/>
  <c r="I63" i="2"/>
  <c r="H63" i="2"/>
  <c r="G63" i="2"/>
  <c r="F63" i="2"/>
  <c r="E63" i="2"/>
  <c r="D63" i="2"/>
  <c r="C63" i="2"/>
  <c r="Z73" i="2"/>
  <c r="U62" i="2"/>
  <c r="T62" i="2"/>
  <c r="S62" i="2"/>
  <c r="R62" i="2"/>
  <c r="Q62" i="2"/>
  <c r="P62" i="2"/>
  <c r="O62" i="2"/>
  <c r="N62" i="2"/>
  <c r="M62" i="2"/>
  <c r="K62" i="2"/>
  <c r="J62" i="2"/>
  <c r="I62" i="2"/>
  <c r="H62" i="2"/>
  <c r="G62" i="2"/>
  <c r="F62" i="2"/>
  <c r="E62" i="2"/>
  <c r="D62" i="2"/>
  <c r="C62" i="2"/>
  <c r="U61" i="2"/>
  <c r="T61" i="2"/>
  <c r="S61" i="2"/>
  <c r="R61" i="2"/>
  <c r="Q61" i="2"/>
  <c r="P61" i="2"/>
  <c r="O61" i="2"/>
  <c r="N61" i="2"/>
  <c r="M61" i="2"/>
  <c r="K61" i="2"/>
  <c r="J61" i="2"/>
  <c r="I61" i="2"/>
  <c r="H61" i="2"/>
  <c r="G61" i="2"/>
  <c r="F61" i="2"/>
  <c r="E61" i="2"/>
  <c r="D61" i="2"/>
  <c r="C61" i="2"/>
  <c r="U59" i="2"/>
  <c r="T59" i="2"/>
  <c r="S59" i="2"/>
  <c r="R59" i="2"/>
  <c r="Q59" i="2"/>
  <c r="P59" i="2"/>
  <c r="K59" i="2"/>
  <c r="J59" i="2"/>
  <c r="I59" i="2"/>
  <c r="G59" i="2"/>
  <c r="F59" i="2"/>
  <c r="E59" i="2"/>
  <c r="D59" i="2"/>
  <c r="C59" i="2"/>
  <c r="O72" i="2"/>
  <c r="H71" i="2"/>
  <c r="M72" i="2"/>
  <c r="O69" i="2"/>
  <c r="O68" i="2"/>
  <c r="N67" i="2"/>
  <c r="M67" i="2"/>
  <c r="I67" i="2"/>
  <c r="M59" i="2"/>
  <c r="N64" i="2"/>
  <c r="N63" i="2"/>
  <c r="U45" i="2"/>
  <c r="T45" i="2"/>
  <c r="S45" i="2"/>
  <c r="R45" i="2"/>
  <c r="Q45" i="2"/>
  <c r="P45" i="2"/>
  <c r="O45" i="2"/>
  <c r="N45" i="2"/>
  <c r="K45" i="2"/>
  <c r="J45" i="2"/>
  <c r="I45" i="2"/>
  <c r="G45" i="2"/>
  <c r="F45" i="2"/>
  <c r="E45" i="2"/>
  <c r="D45" i="2"/>
  <c r="C45" i="2"/>
  <c r="H72" i="2"/>
  <c r="S67" i="2"/>
  <c r="M65" i="2"/>
  <c r="C29" i="2"/>
  <c r="U28" i="2"/>
  <c r="T28" i="2"/>
  <c r="S28" i="2"/>
  <c r="R28" i="2"/>
  <c r="Q28" i="2"/>
  <c r="P28" i="2"/>
  <c r="O28" i="2"/>
  <c r="N28" i="2"/>
  <c r="V28" i="2" s="1"/>
  <c r="K28" i="2"/>
  <c r="I28" i="2"/>
  <c r="H28" i="2"/>
  <c r="G28" i="2"/>
  <c r="F28" i="2"/>
  <c r="E28" i="2"/>
  <c r="D28" i="2"/>
  <c r="C28" i="2"/>
  <c r="U26" i="2"/>
  <c r="T26" i="2"/>
  <c r="R26" i="2"/>
  <c r="P26" i="2"/>
  <c r="O26" i="2"/>
  <c r="N26" i="2"/>
  <c r="V26" i="2" s="1"/>
  <c r="M26" i="2"/>
  <c r="K26" i="2"/>
  <c r="J26" i="2"/>
  <c r="I26" i="2"/>
  <c r="H26" i="2"/>
  <c r="F26" i="2"/>
  <c r="E26" i="2"/>
  <c r="D26" i="2"/>
  <c r="C26" i="2"/>
  <c r="T25" i="2"/>
  <c r="S25" i="2"/>
  <c r="R25" i="2"/>
  <c r="Q25" i="2"/>
  <c r="P25" i="2"/>
  <c r="O25" i="2"/>
  <c r="N25" i="2"/>
  <c r="M25" i="2"/>
  <c r="K25" i="2"/>
  <c r="J25" i="2"/>
  <c r="I25" i="2"/>
  <c r="H25" i="2"/>
  <c r="G25" i="2"/>
  <c r="F25" i="2"/>
  <c r="E25" i="2"/>
  <c r="D25" i="2"/>
  <c r="C25" i="2"/>
  <c r="T24" i="2"/>
  <c r="O24" i="2"/>
  <c r="N24" i="2"/>
  <c r="V24" i="2" s="1"/>
  <c r="I24" i="2"/>
  <c r="E24" i="2"/>
  <c r="D24" i="2"/>
  <c r="U23" i="2"/>
  <c r="T23" i="2"/>
  <c r="S23" i="2"/>
  <c r="R23" i="2"/>
  <c r="Q23" i="2"/>
  <c r="P23" i="2"/>
  <c r="O23" i="2"/>
  <c r="M23" i="2"/>
  <c r="K23" i="2"/>
  <c r="J23" i="2"/>
  <c r="I23" i="2"/>
  <c r="H23" i="2"/>
  <c r="G23" i="2"/>
  <c r="F23" i="2"/>
  <c r="E23" i="2"/>
  <c r="D23" i="2"/>
  <c r="C23" i="2"/>
  <c r="U22" i="2"/>
  <c r="T22" i="2"/>
  <c r="S22" i="2"/>
  <c r="R22" i="2"/>
  <c r="P22" i="2"/>
  <c r="O22" i="2"/>
  <c r="N22" i="2"/>
  <c r="M22" i="2"/>
  <c r="K22" i="2"/>
  <c r="J22" i="2"/>
  <c r="I22" i="2"/>
  <c r="H22" i="2"/>
  <c r="F22" i="2"/>
  <c r="E22" i="2"/>
  <c r="D22" i="2"/>
  <c r="C22" i="2"/>
  <c r="U19" i="2"/>
  <c r="T19" i="2"/>
  <c r="S19" i="2"/>
  <c r="R19" i="2"/>
  <c r="Q19" i="2"/>
  <c r="P19" i="2"/>
  <c r="O19" i="2"/>
  <c r="N19" i="2"/>
  <c r="M19" i="2"/>
  <c r="K19" i="2"/>
  <c r="J19" i="2"/>
  <c r="I19" i="2"/>
  <c r="H19" i="2"/>
  <c r="G19" i="2"/>
  <c r="F19" i="2"/>
  <c r="E19" i="2"/>
  <c r="D19" i="2"/>
  <c r="C19" i="2"/>
  <c r="X16" i="2"/>
  <c r="V14" i="2"/>
  <c r="L14" i="2"/>
  <c r="W13" i="2"/>
  <c r="V13" i="2"/>
  <c r="L13" i="2"/>
  <c r="V12" i="2"/>
  <c r="L12" i="2"/>
  <c r="V11" i="2"/>
  <c r="L11" i="2"/>
  <c r="V10" i="2"/>
  <c r="L10" i="2"/>
  <c r="V9" i="2"/>
  <c r="L9" i="2"/>
  <c r="V8" i="2"/>
  <c r="L8" i="2"/>
  <c r="V7" i="2"/>
  <c r="L7" i="2"/>
  <c r="W7" i="2" s="1"/>
  <c r="V6" i="2"/>
  <c r="L6" i="2"/>
  <c r="V5" i="2"/>
  <c r="L5" i="2"/>
  <c r="V4" i="2"/>
  <c r="L4" i="2"/>
  <c r="V3" i="2"/>
  <c r="L3" i="2"/>
  <c r="Y73" i="3" l="1"/>
  <c r="V64" i="3"/>
  <c r="V65" i="3"/>
  <c r="W65" i="3" s="1"/>
  <c r="AB65" i="3" s="1"/>
  <c r="L70" i="3"/>
  <c r="V72" i="3"/>
  <c r="L69" i="3"/>
  <c r="V61" i="3"/>
  <c r="L67" i="3"/>
  <c r="V67" i="3"/>
  <c r="W67" i="3" s="1"/>
  <c r="AB67" i="3" s="1"/>
  <c r="L68" i="3"/>
  <c r="V70" i="3"/>
  <c r="W70" i="3" s="1"/>
  <c r="AB70" i="3" s="1"/>
  <c r="V62" i="3"/>
  <c r="L63" i="3"/>
  <c r="V63" i="3"/>
  <c r="Q73" i="3"/>
  <c r="U73" i="3"/>
  <c r="V68" i="3"/>
  <c r="V69" i="3"/>
  <c r="L64" i="3"/>
  <c r="L65" i="3"/>
  <c r="L66" i="3"/>
  <c r="V66" i="3"/>
  <c r="W66" i="3" s="1"/>
  <c r="AB66" i="3" s="1"/>
  <c r="L72" i="3"/>
  <c r="R73" i="3"/>
  <c r="F73" i="3"/>
  <c r="J73" i="3"/>
  <c r="O73" i="3"/>
  <c r="S73" i="3"/>
  <c r="E73" i="3"/>
  <c r="I73" i="3"/>
  <c r="G73" i="3"/>
  <c r="P73" i="3"/>
  <c r="T73" i="3"/>
  <c r="C73" i="3"/>
  <c r="K73" i="3"/>
  <c r="D73" i="3"/>
  <c r="H73" i="3"/>
  <c r="V25" i="3"/>
  <c r="W9" i="3"/>
  <c r="AA9" i="3" s="1"/>
  <c r="L25" i="3"/>
  <c r="W25" i="3" s="1"/>
  <c r="W12" i="3"/>
  <c r="Y12" i="3" s="1"/>
  <c r="W3" i="3"/>
  <c r="Y3" i="3" s="1"/>
  <c r="L26" i="3"/>
  <c r="V24" i="3"/>
  <c r="L24" i="3"/>
  <c r="L22" i="3"/>
  <c r="W10" i="3"/>
  <c r="V23" i="3"/>
  <c r="V27" i="3"/>
  <c r="V21" i="3"/>
  <c r="W8" i="3"/>
  <c r="Y8" i="3" s="1"/>
  <c r="W14" i="3"/>
  <c r="AA14" i="3" s="1"/>
  <c r="W4" i="3"/>
  <c r="Y4" i="3" s="1"/>
  <c r="W6" i="3"/>
  <c r="Z6" i="3" s="1"/>
  <c r="AB6" i="3" s="1"/>
  <c r="W13" i="3"/>
  <c r="V20" i="3"/>
  <c r="V26" i="3"/>
  <c r="W26" i="3" s="1"/>
  <c r="V28" i="3"/>
  <c r="V30" i="3"/>
  <c r="L20" i="3"/>
  <c r="L19" i="3"/>
  <c r="L28" i="3"/>
  <c r="L30" i="3"/>
  <c r="L23" i="3"/>
  <c r="L27" i="3"/>
  <c r="Z3" i="3"/>
  <c r="AB3" i="3" s="1"/>
  <c r="Z5" i="3"/>
  <c r="Y5" i="3"/>
  <c r="V19" i="3"/>
  <c r="AA10" i="3"/>
  <c r="Z10" i="3"/>
  <c r="AB10" i="3" s="1"/>
  <c r="AA3" i="3"/>
  <c r="AA12" i="3"/>
  <c r="Z12" i="3"/>
  <c r="AB12" i="3" s="1"/>
  <c r="L21" i="3"/>
  <c r="V22" i="3"/>
  <c r="W22" i="3" s="1"/>
  <c r="W24" i="3"/>
  <c r="Z7" i="3"/>
  <c r="AB7" i="3" s="1"/>
  <c r="Y7" i="3"/>
  <c r="Y10" i="3"/>
  <c r="Z11" i="3"/>
  <c r="AB11" i="3" s="1"/>
  <c r="Y11" i="3"/>
  <c r="L62" i="3"/>
  <c r="M73" i="3"/>
  <c r="L61" i="3"/>
  <c r="N73" i="3"/>
  <c r="Z73" i="3"/>
  <c r="Y73" i="2"/>
  <c r="K73" i="2"/>
  <c r="Q73" i="2"/>
  <c r="U73" i="2"/>
  <c r="L65" i="2"/>
  <c r="C73" i="2"/>
  <c r="G73" i="2"/>
  <c r="L62" i="2"/>
  <c r="E73" i="2"/>
  <c r="V61" i="2"/>
  <c r="R73" i="2"/>
  <c r="V62" i="2"/>
  <c r="L63" i="2"/>
  <c r="L68" i="2"/>
  <c r="L70" i="2"/>
  <c r="V65" i="2"/>
  <c r="V63" i="2"/>
  <c r="F73" i="2"/>
  <c r="J73" i="2"/>
  <c r="V69" i="2"/>
  <c r="L71" i="2"/>
  <c r="L72" i="2"/>
  <c r="P73" i="2"/>
  <c r="T73" i="2"/>
  <c r="L64" i="2"/>
  <c r="L28" i="2"/>
  <c r="V27" i="2"/>
  <c r="W11" i="2"/>
  <c r="AA11" i="2" s="1"/>
  <c r="W9" i="2"/>
  <c r="V25" i="2"/>
  <c r="L25" i="2"/>
  <c r="W25" i="2" s="1"/>
  <c r="W3" i="2"/>
  <c r="L19" i="2"/>
  <c r="W5" i="2"/>
  <c r="V21" i="2"/>
  <c r="W21" i="2" s="1"/>
  <c r="V30" i="2"/>
  <c r="V29" i="2"/>
  <c r="L29" i="2"/>
  <c r="V23" i="2"/>
  <c r="W23" i="2" s="1"/>
  <c r="L23" i="2"/>
  <c r="L26" i="2"/>
  <c r="W26" i="2" s="1"/>
  <c r="L24" i="2"/>
  <c r="W24" i="2" s="1"/>
  <c r="V22" i="2"/>
  <c r="S73" i="2"/>
  <c r="AA7" i="2"/>
  <c r="Z7" i="2"/>
  <c r="AA9" i="2"/>
  <c r="Z9" i="2"/>
  <c r="AB9" i="2" s="1"/>
  <c r="Z11" i="2"/>
  <c r="AB11" i="2" s="1"/>
  <c r="AA13" i="2"/>
  <c r="Z13" i="2"/>
  <c r="W22" i="2"/>
  <c r="W28" i="2"/>
  <c r="W30" i="2"/>
  <c r="L67" i="2"/>
  <c r="N72" i="2"/>
  <c r="V72" i="2" s="1"/>
  <c r="W72" i="2" s="1"/>
  <c r="AB72" i="2" s="1"/>
  <c r="N70" i="2"/>
  <c r="AA3" i="2"/>
  <c r="AA5" i="2"/>
  <c r="Z5" i="2"/>
  <c r="Y3" i="2"/>
  <c r="Y5" i="2"/>
  <c r="Y7" i="2"/>
  <c r="Y9" i="2"/>
  <c r="Y11" i="2"/>
  <c r="Y13" i="2"/>
  <c r="V19" i="2"/>
  <c r="W19" i="2" s="1"/>
  <c r="W27" i="2"/>
  <c r="W4" i="2"/>
  <c r="W6" i="2"/>
  <c r="W8" i="2"/>
  <c r="W10" i="2"/>
  <c r="W12" i="2"/>
  <c r="W14" i="2"/>
  <c r="W20" i="2"/>
  <c r="H59" i="2"/>
  <c r="V67" i="2"/>
  <c r="I73" i="2"/>
  <c r="M70" i="2"/>
  <c r="D73" i="2"/>
  <c r="L61" i="2"/>
  <c r="M64" i="2"/>
  <c r="V64" i="2" s="1"/>
  <c r="O70" i="2"/>
  <c r="O73" i="2" s="1"/>
  <c r="AB72" i="1"/>
  <c r="AC72" i="2" s="1"/>
  <c r="AB71" i="1"/>
  <c r="AB70" i="1"/>
  <c r="AB69" i="1"/>
  <c r="AB68" i="1"/>
  <c r="AB67" i="1"/>
  <c r="AB66" i="1"/>
  <c r="AB65" i="1"/>
  <c r="AB64" i="1"/>
  <c r="AB63" i="1"/>
  <c r="AB62" i="1"/>
  <c r="AB61" i="1"/>
  <c r="AA69" i="1"/>
  <c r="AA64" i="1"/>
  <c r="AA73" i="1"/>
  <c r="AA72" i="1"/>
  <c r="AA70" i="1"/>
  <c r="AA66" i="1"/>
  <c r="W24" i="1"/>
  <c r="AA61" i="1"/>
  <c r="AA71" i="1"/>
  <c r="AA67" i="1"/>
  <c r="AA68" i="1"/>
  <c r="AA62" i="1"/>
  <c r="W23" i="1"/>
  <c r="Z71" i="1"/>
  <c r="Z70" i="1"/>
  <c r="Z62" i="1"/>
  <c r="Z65" i="1"/>
  <c r="Z64" i="1"/>
  <c r="Z72" i="1"/>
  <c r="Z73" i="1"/>
  <c r="Z69" i="1"/>
  <c r="Z68" i="1"/>
  <c r="Z67" i="1"/>
  <c r="V24" i="1"/>
  <c r="Z63" i="1"/>
  <c r="V22" i="1"/>
  <c r="Y71" i="1"/>
  <c r="Y68" i="1"/>
  <c r="Y69" i="1"/>
  <c r="Y61" i="1"/>
  <c r="Y73" i="1"/>
  <c r="X73" i="1"/>
  <c r="Y72" i="1"/>
  <c r="Y67" i="1"/>
  <c r="Y62" i="1"/>
  <c r="W61" i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S39" i="1"/>
  <c r="S45" i="1" s="1"/>
  <c r="Q22" i="1"/>
  <c r="O58" i="1"/>
  <c r="O56" i="1"/>
  <c r="O55" i="1"/>
  <c r="O59" i="1" s="1"/>
  <c r="O54" i="1"/>
  <c r="N58" i="1"/>
  <c r="N57" i="1"/>
  <c r="N56" i="1"/>
  <c r="N55" i="1"/>
  <c r="N54" i="1"/>
  <c r="N53" i="1"/>
  <c r="N50" i="1"/>
  <c r="N49" i="1"/>
  <c r="M61" i="1"/>
  <c r="U59" i="1"/>
  <c r="T59" i="1"/>
  <c r="S59" i="1"/>
  <c r="R59" i="1"/>
  <c r="Q59" i="1"/>
  <c r="P59" i="1"/>
  <c r="N59" i="1"/>
  <c r="M59" i="1"/>
  <c r="M58" i="1"/>
  <c r="M72" i="1" s="1"/>
  <c r="M57" i="1"/>
  <c r="M71" i="1" s="1"/>
  <c r="M56" i="1"/>
  <c r="M54" i="1"/>
  <c r="M53" i="1"/>
  <c r="M52" i="1"/>
  <c r="M51" i="1"/>
  <c r="M50" i="1"/>
  <c r="U45" i="1"/>
  <c r="T45" i="1"/>
  <c r="R45" i="1"/>
  <c r="Q45" i="1"/>
  <c r="P45" i="1"/>
  <c r="O45" i="1"/>
  <c r="N45" i="1"/>
  <c r="M45" i="1"/>
  <c r="M70" i="1"/>
  <c r="M69" i="1"/>
  <c r="M68" i="1"/>
  <c r="M67" i="1"/>
  <c r="M66" i="1"/>
  <c r="M65" i="1"/>
  <c r="M64" i="1"/>
  <c r="M63" i="1"/>
  <c r="M62" i="1"/>
  <c r="M38" i="1"/>
  <c r="M40" i="1" s="1"/>
  <c r="M43" i="1" s="1"/>
  <c r="M37" i="1"/>
  <c r="M36" i="1"/>
  <c r="L72" i="1"/>
  <c r="L71" i="1"/>
  <c r="L70" i="1"/>
  <c r="L69" i="1"/>
  <c r="L68" i="1"/>
  <c r="L67" i="1"/>
  <c r="L66" i="1"/>
  <c r="L65" i="1"/>
  <c r="L64" i="1"/>
  <c r="L63" i="1"/>
  <c r="L62" i="1"/>
  <c r="L61" i="1"/>
  <c r="H44" i="1"/>
  <c r="H57" i="1"/>
  <c r="H58" i="1"/>
  <c r="H55" i="1"/>
  <c r="H52" i="1"/>
  <c r="H49" i="1"/>
  <c r="H43" i="1"/>
  <c r="H41" i="1"/>
  <c r="H69" i="1" s="1"/>
  <c r="H38" i="1"/>
  <c r="H35" i="1"/>
  <c r="H54" i="1"/>
  <c r="K59" i="1"/>
  <c r="J59" i="1"/>
  <c r="I59" i="1"/>
  <c r="H59" i="1"/>
  <c r="G59" i="1"/>
  <c r="F59" i="1"/>
  <c r="E59" i="1"/>
  <c r="D59" i="1"/>
  <c r="K45" i="1"/>
  <c r="J45" i="1"/>
  <c r="I45" i="1"/>
  <c r="G45" i="1"/>
  <c r="F45" i="1"/>
  <c r="H72" i="1"/>
  <c r="H71" i="1"/>
  <c r="H70" i="1"/>
  <c r="H68" i="1"/>
  <c r="H67" i="1"/>
  <c r="H66" i="1"/>
  <c r="H65" i="1"/>
  <c r="H64" i="1"/>
  <c r="H63" i="1"/>
  <c r="H62" i="1"/>
  <c r="I53" i="1"/>
  <c r="E45" i="1"/>
  <c r="D45" i="1"/>
  <c r="C45" i="1"/>
  <c r="C59" i="1"/>
  <c r="U72" i="1"/>
  <c r="T72" i="1"/>
  <c r="S72" i="1"/>
  <c r="R72" i="1"/>
  <c r="Q72" i="1"/>
  <c r="P72" i="1"/>
  <c r="O72" i="1"/>
  <c r="N72" i="1"/>
  <c r="K72" i="1"/>
  <c r="J72" i="1"/>
  <c r="I72" i="1"/>
  <c r="G72" i="1"/>
  <c r="F72" i="1"/>
  <c r="E72" i="1"/>
  <c r="D72" i="1"/>
  <c r="C72" i="1"/>
  <c r="U71" i="1"/>
  <c r="T71" i="1"/>
  <c r="S71" i="1"/>
  <c r="R71" i="1"/>
  <c r="Q71" i="1"/>
  <c r="P71" i="1"/>
  <c r="O71" i="1"/>
  <c r="N71" i="1"/>
  <c r="K71" i="1"/>
  <c r="J71" i="1"/>
  <c r="I71" i="1"/>
  <c r="G71" i="1"/>
  <c r="F71" i="1"/>
  <c r="E71" i="1"/>
  <c r="D71" i="1"/>
  <c r="C71" i="1"/>
  <c r="U70" i="1"/>
  <c r="T70" i="1"/>
  <c r="S70" i="1"/>
  <c r="R70" i="1"/>
  <c r="Q70" i="1"/>
  <c r="P70" i="1"/>
  <c r="O70" i="1"/>
  <c r="N70" i="1"/>
  <c r="K70" i="1"/>
  <c r="J70" i="1"/>
  <c r="I70" i="1"/>
  <c r="G70" i="1"/>
  <c r="F70" i="1"/>
  <c r="E70" i="1"/>
  <c r="D70" i="1"/>
  <c r="C70" i="1"/>
  <c r="U69" i="1"/>
  <c r="T69" i="1"/>
  <c r="S69" i="1"/>
  <c r="R69" i="1"/>
  <c r="Q69" i="1"/>
  <c r="P69" i="1"/>
  <c r="O69" i="1"/>
  <c r="N69" i="1"/>
  <c r="K69" i="1"/>
  <c r="J69" i="1"/>
  <c r="I69" i="1"/>
  <c r="G69" i="1"/>
  <c r="F69" i="1"/>
  <c r="E69" i="1"/>
  <c r="D69" i="1"/>
  <c r="C69" i="1"/>
  <c r="U68" i="1"/>
  <c r="T68" i="1"/>
  <c r="S68" i="1"/>
  <c r="R68" i="1"/>
  <c r="Q68" i="1"/>
  <c r="P68" i="1"/>
  <c r="O68" i="1"/>
  <c r="N68" i="1"/>
  <c r="K68" i="1"/>
  <c r="J68" i="1"/>
  <c r="I68" i="1"/>
  <c r="G68" i="1"/>
  <c r="F68" i="1"/>
  <c r="E68" i="1"/>
  <c r="D68" i="1"/>
  <c r="C68" i="1"/>
  <c r="U67" i="1"/>
  <c r="T67" i="1"/>
  <c r="S67" i="1"/>
  <c r="R67" i="1"/>
  <c r="Q67" i="1"/>
  <c r="P67" i="1"/>
  <c r="O67" i="1"/>
  <c r="N67" i="1"/>
  <c r="K67" i="1"/>
  <c r="J67" i="1"/>
  <c r="I67" i="1"/>
  <c r="G67" i="1"/>
  <c r="F67" i="1"/>
  <c r="E67" i="1"/>
  <c r="D67" i="1"/>
  <c r="C67" i="1"/>
  <c r="U66" i="1"/>
  <c r="T66" i="1"/>
  <c r="S66" i="1"/>
  <c r="R66" i="1"/>
  <c r="Q66" i="1"/>
  <c r="P66" i="1"/>
  <c r="O66" i="1"/>
  <c r="N66" i="1"/>
  <c r="K66" i="1"/>
  <c r="J66" i="1"/>
  <c r="I66" i="1"/>
  <c r="G66" i="1"/>
  <c r="F66" i="1"/>
  <c r="E66" i="1"/>
  <c r="D66" i="1"/>
  <c r="C66" i="1"/>
  <c r="U65" i="1"/>
  <c r="T65" i="1"/>
  <c r="S65" i="1"/>
  <c r="R65" i="1"/>
  <c r="Q65" i="1"/>
  <c r="P65" i="1"/>
  <c r="O65" i="1"/>
  <c r="N65" i="1"/>
  <c r="K65" i="1"/>
  <c r="J65" i="1"/>
  <c r="I65" i="1"/>
  <c r="G65" i="1"/>
  <c r="F65" i="1"/>
  <c r="E65" i="1"/>
  <c r="D65" i="1"/>
  <c r="C65" i="1"/>
  <c r="U64" i="1"/>
  <c r="T64" i="1"/>
  <c r="S64" i="1"/>
  <c r="R64" i="1"/>
  <c r="Q64" i="1"/>
  <c r="P64" i="1"/>
  <c r="O64" i="1"/>
  <c r="N64" i="1"/>
  <c r="K64" i="1"/>
  <c r="J64" i="1"/>
  <c r="I64" i="1"/>
  <c r="G64" i="1"/>
  <c r="F64" i="1"/>
  <c r="E64" i="1"/>
  <c r="D64" i="1"/>
  <c r="C64" i="1"/>
  <c r="C73" i="1" s="1"/>
  <c r="U63" i="1"/>
  <c r="T63" i="1"/>
  <c r="S63" i="1"/>
  <c r="R63" i="1"/>
  <c r="Q63" i="1"/>
  <c r="P63" i="1"/>
  <c r="O63" i="1"/>
  <c r="N63" i="1"/>
  <c r="K63" i="1"/>
  <c r="J63" i="1"/>
  <c r="I63" i="1"/>
  <c r="G63" i="1"/>
  <c r="F63" i="1"/>
  <c r="E63" i="1"/>
  <c r="D63" i="1"/>
  <c r="C63" i="1"/>
  <c r="U62" i="1"/>
  <c r="T62" i="1"/>
  <c r="S62" i="1"/>
  <c r="R62" i="1"/>
  <c r="Q62" i="1"/>
  <c r="P62" i="1"/>
  <c r="O62" i="1"/>
  <c r="N62" i="1"/>
  <c r="K62" i="1"/>
  <c r="J62" i="1"/>
  <c r="I62" i="1"/>
  <c r="G62" i="1"/>
  <c r="F62" i="1"/>
  <c r="E62" i="1"/>
  <c r="D62" i="1"/>
  <c r="C62" i="1"/>
  <c r="V73" i="1"/>
  <c r="U61" i="1"/>
  <c r="T61" i="1"/>
  <c r="S61" i="1"/>
  <c r="R61" i="1"/>
  <c r="Q61" i="1"/>
  <c r="P61" i="1"/>
  <c r="O61" i="1"/>
  <c r="N61" i="1"/>
  <c r="K61" i="1"/>
  <c r="J61" i="1"/>
  <c r="J73" i="1" s="1"/>
  <c r="I61" i="1"/>
  <c r="H61" i="1"/>
  <c r="G61" i="1"/>
  <c r="F61" i="1"/>
  <c r="E61" i="1"/>
  <c r="D61" i="1"/>
  <c r="C61" i="1"/>
  <c r="W30" i="1"/>
  <c r="W29" i="1"/>
  <c r="W28" i="1"/>
  <c r="W27" i="1"/>
  <c r="W26" i="1"/>
  <c r="W25" i="1"/>
  <c r="W21" i="1"/>
  <c r="W20" i="1"/>
  <c r="W19" i="1"/>
  <c r="U28" i="1"/>
  <c r="T28" i="1"/>
  <c r="S28" i="1"/>
  <c r="R28" i="1"/>
  <c r="Q28" i="1"/>
  <c r="P28" i="1"/>
  <c r="O28" i="1"/>
  <c r="N28" i="1"/>
  <c r="V28" i="1" s="1"/>
  <c r="M28" i="1"/>
  <c r="K28" i="1"/>
  <c r="J28" i="1"/>
  <c r="I28" i="1"/>
  <c r="H28" i="1"/>
  <c r="G28" i="1"/>
  <c r="F28" i="1"/>
  <c r="E28" i="1"/>
  <c r="D28" i="1"/>
  <c r="C28" i="1"/>
  <c r="L28" i="1" s="1"/>
  <c r="U27" i="1"/>
  <c r="T27" i="1"/>
  <c r="S27" i="1"/>
  <c r="R27" i="1"/>
  <c r="Q27" i="1"/>
  <c r="P27" i="1"/>
  <c r="O27" i="1"/>
  <c r="N27" i="1"/>
  <c r="M27" i="1"/>
  <c r="J27" i="1"/>
  <c r="E27" i="1"/>
  <c r="D27" i="1"/>
  <c r="K27" i="1"/>
  <c r="I27" i="1"/>
  <c r="H27" i="1"/>
  <c r="G27" i="1"/>
  <c r="F27" i="1"/>
  <c r="C27" i="1"/>
  <c r="S25" i="1"/>
  <c r="R25" i="1"/>
  <c r="Q25" i="1"/>
  <c r="P25" i="1"/>
  <c r="K25" i="1"/>
  <c r="I25" i="1"/>
  <c r="H25" i="1"/>
  <c r="G25" i="1"/>
  <c r="F25" i="1"/>
  <c r="U25" i="1"/>
  <c r="T25" i="1"/>
  <c r="O25" i="1"/>
  <c r="N25" i="1"/>
  <c r="M25" i="1"/>
  <c r="L25" i="1"/>
  <c r="J25" i="1"/>
  <c r="E25" i="1"/>
  <c r="D25" i="1"/>
  <c r="C25" i="1"/>
  <c r="X16" i="1"/>
  <c r="V25" i="1"/>
  <c r="I24" i="1"/>
  <c r="U24" i="1"/>
  <c r="T24" i="1"/>
  <c r="S24" i="1"/>
  <c r="R24" i="1"/>
  <c r="Q24" i="1"/>
  <c r="P24" i="1"/>
  <c r="O24" i="1"/>
  <c r="N24" i="1"/>
  <c r="M24" i="1"/>
  <c r="K24" i="1"/>
  <c r="J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K23" i="1"/>
  <c r="J23" i="1"/>
  <c r="I23" i="1"/>
  <c r="H23" i="1"/>
  <c r="G23" i="1"/>
  <c r="F23" i="1"/>
  <c r="E23" i="1"/>
  <c r="D23" i="1"/>
  <c r="C23" i="1"/>
  <c r="U29" i="1"/>
  <c r="T29" i="1"/>
  <c r="S29" i="1"/>
  <c r="R29" i="1"/>
  <c r="Q29" i="1"/>
  <c r="P29" i="1"/>
  <c r="O29" i="1"/>
  <c r="N29" i="1"/>
  <c r="V29" i="1" s="1"/>
  <c r="M29" i="1"/>
  <c r="K29" i="1"/>
  <c r="J29" i="1"/>
  <c r="I29" i="1"/>
  <c r="H29" i="1"/>
  <c r="G29" i="1"/>
  <c r="F29" i="1"/>
  <c r="E29" i="1"/>
  <c r="D29" i="1"/>
  <c r="C29" i="1"/>
  <c r="L29" i="1" s="1"/>
  <c r="G30" i="1"/>
  <c r="U30" i="1"/>
  <c r="T30" i="1"/>
  <c r="S30" i="1"/>
  <c r="R30" i="1"/>
  <c r="Q30" i="1"/>
  <c r="P30" i="1"/>
  <c r="O30" i="1"/>
  <c r="N30" i="1"/>
  <c r="V30" i="1" s="1"/>
  <c r="M30" i="1"/>
  <c r="K30" i="1"/>
  <c r="J30" i="1"/>
  <c r="I30" i="1"/>
  <c r="H30" i="1"/>
  <c r="F30" i="1"/>
  <c r="E30" i="1"/>
  <c r="D30" i="1"/>
  <c r="L30" i="1" s="1"/>
  <c r="C30" i="1"/>
  <c r="U26" i="1"/>
  <c r="T26" i="1"/>
  <c r="S26" i="1"/>
  <c r="R26" i="1"/>
  <c r="Q26" i="1"/>
  <c r="P26" i="1"/>
  <c r="O26" i="1"/>
  <c r="N26" i="1"/>
  <c r="M26" i="1"/>
  <c r="K26" i="1"/>
  <c r="J26" i="1"/>
  <c r="I26" i="1"/>
  <c r="H26" i="1"/>
  <c r="G26" i="1"/>
  <c r="F26" i="1"/>
  <c r="E26" i="1"/>
  <c r="D26" i="1"/>
  <c r="L26" i="1" s="1"/>
  <c r="C26" i="1"/>
  <c r="U22" i="1"/>
  <c r="T22" i="1"/>
  <c r="S22" i="1"/>
  <c r="R22" i="1"/>
  <c r="P22" i="1"/>
  <c r="O22" i="1"/>
  <c r="N22" i="1"/>
  <c r="M22" i="1"/>
  <c r="K22" i="1"/>
  <c r="J22" i="1"/>
  <c r="I22" i="1"/>
  <c r="H22" i="1"/>
  <c r="G22" i="1"/>
  <c r="F22" i="1"/>
  <c r="E22" i="1"/>
  <c r="D22" i="1"/>
  <c r="C22" i="1"/>
  <c r="L22" i="1" s="1"/>
  <c r="I19" i="1"/>
  <c r="S19" i="1"/>
  <c r="V19" i="1" s="1"/>
  <c r="U19" i="1"/>
  <c r="T19" i="1"/>
  <c r="R19" i="1"/>
  <c r="Q19" i="1"/>
  <c r="P19" i="1"/>
  <c r="O19" i="1"/>
  <c r="N19" i="1"/>
  <c r="M19" i="1"/>
  <c r="K19" i="1"/>
  <c r="J19" i="1"/>
  <c r="H19" i="1"/>
  <c r="G19" i="1"/>
  <c r="F19" i="1"/>
  <c r="E19" i="1"/>
  <c r="D19" i="1"/>
  <c r="T21" i="1"/>
  <c r="S21" i="1"/>
  <c r="Q21" i="1"/>
  <c r="N21" i="1"/>
  <c r="M21" i="1"/>
  <c r="K21" i="1"/>
  <c r="J21" i="1"/>
  <c r="I21" i="1"/>
  <c r="H21" i="1"/>
  <c r="G21" i="1"/>
  <c r="F21" i="1"/>
  <c r="D21" i="1"/>
  <c r="U21" i="1"/>
  <c r="R21" i="1"/>
  <c r="P21" i="1"/>
  <c r="O21" i="1"/>
  <c r="E21" i="1"/>
  <c r="C21" i="1"/>
  <c r="D20" i="1"/>
  <c r="N20" i="1"/>
  <c r="L19" i="1"/>
  <c r="L23" i="1"/>
  <c r="L20" i="1"/>
  <c r="V26" i="1"/>
  <c r="V23" i="1"/>
  <c r="V21" i="1"/>
  <c r="V20" i="1"/>
  <c r="U20" i="1"/>
  <c r="T20" i="1"/>
  <c r="S20" i="1"/>
  <c r="R20" i="1"/>
  <c r="Q20" i="1"/>
  <c r="P20" i="1"/>
  <c r="O20" i="1"/>
  <c r="M20" i="1"/>
  <c r="K20" i="1"/>
  <c r="J20" i="1"/>
  <c r="I20" i="1"/>
  <c r="H20" i="1"/>
  <c r="G20" i="1"/>
  <c r="F20" i="1"/>
  <c r="E20" i="1"/>
  <c r="C20" i="1"/>
  <c r="C19" i="1"/>
  <c r="W14" i="1"/>
  <c r="W13" i="1"/>
  <c r="W12" i="1"/>
  <c r="W11" i="1"/>
  <c r="W10" i="1"/>
  <c r="W9" i="1"/>
  <c r="AA9" i="1" s="1"/>
  <c r="W8" i="1"/>
  <c r="W7" i="1"/>
  <c r="W6" i="1"/>
  <c r="W5" i="1"/>
  <c r="Z5" i="1" s="1"/>
  <c r="W4" i="1"/>
  <c r="W3" i="1"/>
  <c r="Z3" i="1" s="1"/>
  <c r="V14" i="1"/>
  <c r="V13" i="1"/>
  <c r="V12" i="1"/>
  <c r="V11" i="1"/>
  <c r="V10" i="1"/>
  <c r="V9" i="1"/>
  <c r="V8" i="1"/>
  <c r="V7" i="1"/>
  <c r="V6" i="1"/>
  <c r="V5" i="1"/>
  <c r="V4" i="1"/>
  <c r="V3" i="1"/>
  <c r="L14" i="1"/>
  <c r="L13" i="1"/>
  <c r="L12" i="1"/>
  <c r="L11" i="1"/>
  <c r="L10" i="1"/>
  <c r="L9" i="1"/>
  <c r="L8" i="1"/>
  <c r="L7" i="1"/>
  <c r="L6" i="1"/>
  <c r="L5" i="1"/>
  <c r="L4" i="1"/>
  <c r="L3" i="1"/>
  <c r="AA11" i="1"/>
  <c r="AA3" i="1"/>
  <c r="AA7" i="1"/>
  <c r="Z13" i="1"/>
  <c r="Z10" i="1"/>
  <c r="Z7" i="1"/>
  <c r="Z14" i="1"/>
  <c r="AA13" i="1"/>
  <c r="Z12" i="1"/>
  <c r="Y11" i="1"/>
  <c r="Y3" i="1"/>
  <c r="Z4" i="1"/>
  <c r="Z6" i="1"/>
  <c r="Y7" i="1"/>
  <c r="AA8" i="1"/>
  <c r="AA10" i="1"/>
  <c r="AB73" i="1" l="1"/>
  <c r="W64" i="3"/>
  <c r="AB64" i="3" s="1"/>
  <c r="W72" i="3"/>
  <c r="AB72" i="3" s="1"/>
  <c r="AC72" i="3" s="1"/>
  <c r="W62" i="3"/>
  <c r="AB62" i="3" s="1"/>
  <c r="W63" i="3"/>
  <c r="AB63" i="3" s="1"/>
  <c r="W69" i="3"/>
  <c r="AB69" i="3" s="1"/>
  <c r="W61" i="3"/>
  <c r="W68" i="3"/>
  <c r="AB68" i="3" s="1"/>
  <c r="V73" i="3"/>
  <c r="W30" i="3"/>
  <c r="Z14" i="3"/>
  <c r="AB14" i="3" s="1"/>
  <c r="Y14" i="3"/>
  <c r="Y9" i="3"/>
  <c r="Z9" i="3"/>
  <c r="AB9" i="3" s="1"/>
  <c r="W19" i="3"/>
  <c r="AA4" i="3"/>
  <c r="Z4" i="3"/>
  <c r="AB4" i="3" s="1"/>
  <c r="AA8" i="3"/>
  <c r="Z8" i="3"/>
  <c r="AB8" i="3" s="1"/>
  <c r="AA6" i="3"/>
  <c r="Y13" i="3"/>
  <c r="W23" i="3"/>
  <c r="W28" i="3"/>
  <c r="W27" i="3"/>
  <c r="W21" i="3"/>
  <c r="W20" i="3"/>
  <c r="Y6" i="3"/>
  <c r="L73" i="3"/>
  <c r="W62" i="2"/>
  <c r="AB62" i="2" s="1"/>
  <c r="AC62" i="2" s="1"/>
  <c r="W63" i="2"/>
  <c r="AB63" i="2" s="1"/>
  <c r="AC63" i="2" s="1"/>
  <c r="AC63" i="3" s="1"/>
  <c r="W65" i="2"/>
  <c r="AB65" i="2" s="1"/>
  <c r="AC65" i="2" s="1"/>
  <c r="AC65" i="3" s="1"/>
  <c r="W64" i="2"/>
  <c r="AB64" i="2" s="1"/>
  <c r="AC64" i="2" s="1"/>
  <c r="W67" i="2"/>
  <c r="AB67" i="2" s="1"/>
  <c r="AC67" i="2" s="1"/>
  <c r="AC67" i="3" s="1"/>
  <c r="W29" i="2"/>
  <c r="N68" i="2"/>
  <c r="N71" i="2"/>
  <c r="Y12" i="2"/>
  <c r="AA12" i="2"/>
  <c r="Z12" i="2"/>
  <c r="AB12" i="2" s="1"/>
  <c r="Y4" i="2"/>
  <c r="AA4" i="2"/>
  <c r="Z4" i="2"/>
  <c r="AB4" i="2" s="1"/>
  <c r="H66" i="2"/>
  <c r="H69" i="2"/>
  <c r="L69" i="2" s="1"/>
  <c r="W69" i="2" s="1"/>
  <c r="AB69" i="2" s="1"/>
  <c r="AC69" i="2" s="1"/>
  <c r="AC69" i="3" s="1"/>
  <c r="Y14" i="2"/>
  <c r="AA14" i="2"/>
  <c r="Z14" i="2"/>
  <c r="Y6" i="2"/>
  <c r="V70" i="2"/>
  <c r="W70" i="2" s="1"/>
  <c r="AB70" i="2" s="1"/>
  <c r="AC70" i="2" s="1"/>
  <c r="AC70" i="3" s="1"/>
  <c r="W61" i="2"/>
  <c r="Y10" i="2"/>
  <c r="AA10" i="2"/>
  <c r="Z10" i="2"/>
  <c r="M66" i="2"/>
  <c r="V66" i="2" s="1"/>
  <c r="O59" i="2"/>
  <c r="N59" i="2"/>
  <c r="Y8" i="2"/>
  <c r="AA8" i="2"/>
  <c r="Z8" i="2"/>
  <c r="H45" i="2"/>
  <c r="W73" i="1"/>
  <c r="U73" i="1"/>
  <c r="R73" i="1"/>
  <c r="Q73" i="1"/>
  <c r="W22" i="1"/>
  <c r="N73" i="1"/>
  <c r="M73" i="1"/>
  <c r="H45" i="1"/>
  <c r="I73" i="1"/>
  <c r="F73" i="1"/>
  <c r="E73" i="1"/>
  <c r="H73" i="1"/>
  <c r="L73" i="1"/>
  <c r="P73" i="1"/>
  <c r="T73" i="1"/>
  <c r="G73" i="1"/>
  <c r="K73" i="1"/>
  <c r="O73" i="1"/>
  <c r="S73" i="1"/>
  <c r="D73" i="1"/>
  <c r="V27" i="1"/>
  <c r="L27" i="1"/>
  <c r="L24" i="1"/>
  <c r="L21" i="1"/>
  <c r="Y9" i="1"/>
  <c r="Z9" i="1"/>
  <c r="AA14" i="1"/>
  <c r="Y14" i="1"/>
  <c r="Y13" i="1"/>
  <c r="AA12" i="1"/>
  <c r="Y12" i="1"/>
  <c r="Z11" i="1"/>
  <c r="Y10" i="1"/>
  <c r="Y8" i="1"/>
  <c r="Z8" i="1"/>
  <c r="AA6" i="1"/>
  <c r="Y6" i="1"/>
  <c r="AA5" i="1"/>
  <c r="Y5" i="1"/>
  <c r="Y4" i="1"/>
  <c r="AA4" i="1"/>
  <c r="AC64" i="3" l="1"/>
  <c r="AC62" i="3"/>
  <c r="W73" i="3"/>
  <c r="W31" i="3"/>
  <c r="X73" i="3"/>
  <c r="AB61" i="3"/>
  <c r="N73" i="2"/>
  <c r="M68" i="2"/>
  <c r="L66" i="2"/>
  <c r="L73" i="2" s="1"/>
  <c r="H73" i="2"/>
  <c r="AB73" i="3" l="1"/>
  <c r="V68" i="2"/>
  <c r="M71" i="2"/>
  <c r="V71" i="2" s="1"/>
  <c r="W71" i="2" s="1"/>
  <c r="AB71" i="2" s="1"/>
  <c r="AC71" i="2" s="1"/>
  <c r="AC71" i="3" s="1"/>
  <c r="M45" i="2"/>
  <c r="AB61" i="2"/>
  <c r="AC61" i="2" s="1"/>
  <c r="W66" i="2"/>
  <c r="AC61" i="3" l="1"/>
  <c r="M73" i="2"/>
  <c r="W68" i="2"/>
  <c r="AB68" i="2" s="1"/>
  <c r="AC68" i="2" s="1"/>
  <c r="AC68" i="3" s="1"/>
  <c r="V73" i="2"/>
  <c r="W73" i="2" l="1"/>
  <c r="AB66" i="2"/>
  <c r="X73" i="2"/>
  <c r="AB73" i="2" l="1"/>
  <c r="AC66" i="2"/>
  <c r="AC66" i="3" l="1"/>
  <c r="AC73" i="3" s="1"/>
  <c r="AC73" i="2"/>
</calcChain>
</file>

<file path=xl/sharedStrings.xml><?xml version="1.0" encoding="utf-8"?>
<sst xmlns="http://schemas.openxmlformats.org/spreadsheetml/2006/main" count="227" uniqueCount="25">
  <si>
    <t>Name</t>
  </si>
  <si>
    <t>Total</t>
  </si>
  <si>
    <t>Dave Kizer</t>
  </si>
  <si>
    <t>Joe McCardel</t>
  </si>
  <si>
    <t>Dave Brauer</t>
  </si>
  <si>
    <t>John Sullivan</t>
  </si>
  <si>
    <t>Ralph</t>
  </si>
  <si>
    <t>Leo</t>
  </si>
  <si>
    <t>Matt Lawrence</t>
  </si>
  <si>
    <t>Jerry Flynn</t>
  </si>
  <si>
    <t>Mike Flynn</t>
  </si>
  <si>
    <t>Bernie Sullivan</t>
  </si>
  <si>
    <t>Kevin Fitzgerald</t>
  </si>
  <si>
    <t>Richard McGovren</t>
  </si>
  <si>
    <t>HDCP</t>
  </si>
  <si>
    <t>Day 2</t>
  </si>
  <si>
    <t>Day 1</t>
  </si>
  <si>
    <t>Net</t>
  </si>
  <si>
    <t>Front</t>
  </si>
  <si>
    <t>Back</t>
  </si>
  <si>
    <t>Wins</t>
  </si>
  <si>
    <t>Lose</t>
  </si>
  <si>
    <t>Day 3</t>
  </si>
  <si>
    <t>Cumulative</t>
  </si>
  <si>
    <t>Richard McGovern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</si>
</sst>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0" fillId="3" borderId="0" xfId="0" applyFill="1"/>
    <xf numFmtId="0" fontId="0" fillId="4" borderId="0" xfId="0" applyFill="1"/>
    <xf numFmtId="0" fontId="2" fillId="0" borderId="0" xfId="0" applyFont="1" applyBorder="1" applyAlignment="1">
      <alignment horizontal="center"/>
    </xf>
    <xf numFmtId="164" fontId="0" fillId="2" borderId="0" xfId="1" applyNumberFormat="1" applyFont="1" applyFill="1"/>
    <xf numFmtId="165" fontId="0" fillId="2" borderId="0" xfId="1" applyNumberFormat="1" applyFont="1" applyFill="1"/>
    <xf numFmtId="165" fontId="0" fillId="0" borderId="0" xfId="0" applyNumberFormat="1"/>
    <xf numFmtId="0" fontId="0" fillId="0" borderId="0" xfId="0" applyFill="1"/>
    <xf numFmtId="164" fontId="0" fillId="3" borderId="0" xfId="1" applyNumberFormat="1" applyFont="1" applyFill="1"/>
    <xf numFmtId="165" fontId="0" fillId="4" borderId="0" xfId="1" applyNumberFormat="1" applyFont="1" applyFill="1"/>
    <xf numFmtId="165" fontId="0" fillId="3" borderId="0" xfId="1" applyNumberFormat="1" applyFont="1" applyFill="1"/>
    <xf numFmtId="165" fontId="0" fillId="3" borderId="0" xfId="0" applyNumberFormat="1" applyFill="1"/>
    <xf numFmtId="165" fontId="0" fillId="4" borderId="0" xfId="0" applyNumberFormat="1" applyFill="1"/>
    <xf numFmtId="165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74"/>
  <sheetViews>
    <sheetView topLeftCell="B46" workbookViewId="0">
      <selection activeCell="X72" sqref="X72"/>
    </sheetView>
  </sheetViews>
  <sheetFormatPr defaultRowHeight="14.4" x14ac:dyDescent="0.3"/>
  <cols>
    <col min="2" max="2" width="18.77734375" customWidth="1"/>
    <col min="3" max="3" width="6.109375" customWidth="1"/>
    <col min="4" max="4" width="7.109375" customWidth="1"/>
    <col min="5" max="5" width="6.109375" customWidth="1"/>
    <col min="6" max="6" width="5.88671875" customWidth="1"/>
    <col min="7" max="7" width="6" customWidth="1"/>
    <col min="8" max="8" width="6.33203125" customWidth="1"/>
    <col min="9" max="9" width="6.6640625" customWidth="1"/>
    <col min="10" max="10" width="6" customWidth="1"/>
    <col min="11" max="12" width="6.6640625" customWidth="1"/>
    <col min="13" max="13" width="6.21875" customWidth="1"/>
    <col min="14" max="14" width="5.88671875" customWidth="1"/>
    <col min="15" max="15" width="6.77734375" customWidth="1"/>
    <col min="16" max="16" width="7.21875" customWidth="1"/>
    <col min="17" max="17" width="6.44140625" customWidth="1"/>
    <col min="18" max="18" width="7.21875" customWidth="1"/>
    <col min="19" max="19" width="7" customWidth="1"/>
    <col min="20" max="20" width="6.88671875" customWidth="1"/>
    <col min="21" max="22" width="6.6640625" customWidth="1"/>
  </cols>
  <sheetData>
    <row r="1" spans="2:27" x14ac:dyDescent="0.3">
      <c r="X1" t="s">
        <v>16</v>
      </c>
      <c r="Z1" t="s">
        <v>16</v>
      </c>
      <c r="AA1" t="s">
        <v>15</v>
      </c>
    </row>
    <row r="2" spans="2:27" x14ac:dyDescent="0.3">
      <c r="B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 t="s">
        <v>18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8" t="s">
        <v>19</v>
      </c>
      <c r="W2" t="s">
        <v>1</v>
      </c>
      <c r="X2" t="s">
        <v>14</v>
      </c>
      <c r="Z2" t="s">
        <v>17</v>
      </c>
      <c r="AA2" t="s">
        <v>14</v>
      </c>
    </row>
    <row r="3" spans="2:27" x14ac:dyDescent="0.3">
      <c r="B3" t="s">
        <v>2</v>
      </c>
      <c r="C3">
        <v>6</v>
      </c>
      <c r="D3">
        <v>4</v>
      </c>
      <c r="E3">
        <v>8</v>
      </c>
      <c r="F3">
        <v>7</v>
      </c>
      <c r="G3">
        <v>3</v>
      </c>
      <c r="H3">
        <v>4</v>
      </c>
      <c r="I3">
        <v>6</v>
      </c>
      <c r="J3">
        <v>5</v>
      </c>
      <c r="K3">
        <v>5</v>
      </c>
      <c r="L3">
        <f t="shared" ref="L3:L14" si="0">SUM(C3:K3)</f>
        <v>48</v>
      </c>
      <c r="M3">
        <v>4</v>
      </c>
      <c r="N3">
        <v>5</v>
      </c>
      <c r="O3">
        <v>6</v>
      </c>
      <c r="P3">
        <v>6</v>
      </c>
      <c r="Q3">
        <v>3</v>
      </c>
      <c r="R3">
        <v>4</v>
      </c>
      <c r="S3">
        <v>6</v>
      </c>
      <c r="T3">
        <v>5</v>
      </c>
      <c r="U3">
        <v>6</v>
      </c>
      <c r="V3">
        <f t="shared" ref="V3:V14" si="1">SUM(M3:U3)</f>
        <v>45</v>
      </c>
      <c r="W3">
        <f t="shared" ref="W3:W14" si="2">+L3+V3</f>
        <v>93</v>
      </c>
      <c r="X3">
        <v>20</v>
      </c>
      <c r="Y3">
        <f t="shared" ref="Y3:Y14" si="3">(+W3-70)*0.875</f>
        <v>20.125</v>
      </c>
      <c r="Z3" s="7">
        <f t="shared" ref="Z3:Z14" si="4">+W3-X3</f>
        <v>73</v>
      </c>
      <c r="AA3" s="5">
        <f t="shared" ref="AA3:AA14" si="5">(W3-70)*0.875</f>
        <v>20.125</v>
      </c>
    </row>
    <row r="4" spans="2:27" x14ac:dyDescent="0.3">
      <c r="B4" t="s">
        <v>11</v>
      </c>
      <c r="C4">
        <v>7</v>
      </c>
      <c r="D4">
        <v>4</v>
      </c>
      <c r="E4">
        <v>5</v>
      </c>
      <c r="F4">
        <v>8</v>
      </c>
      <c r="G4">
        <v>3</v>
      </c>
      <c r="H4">
        <v>6</v>
      </c>
      <c r="I4">
        <v>5</v>
      </c>
      <c r="J4">
        <v>5</v>
      </c>
      <c r="K4">
        <v>6</v>
      </c>
      <c r="L4">
        <f t="shared" si="0"/>
        <v>49</v>
      </c>
      <c r="M4">
        <v>5</v>
      </c>
      <c r="N4">
        <v>5</v>
      </c>
      <c r="O4">
        <v>4</v>
      </c>
      <c r="P4">
        <v>6</v>
      </c>
      <c r="Q4">
        <v>3</v>
      </c>
      <c r="R4">
        <v>6</v>
      </c>
      <c r="S4">
        <v>6</v>
      </c>
      <c r="T4">
        <v>6</v>
      </c>
      <c r="U4">
        <v>5</v>
      </c>
      <c r="V4">
        <f t="shared" si="1"/>
        <v>46</v>
      </c>
      <c r="W4">
        <f t="shared" si="2"/>
        <v>95</v>
      </c>
      <c r="X4">
        <v>16</v>
      </c>
      <c r="Y4">
        <f t="shared" si="3"/>
        <v>21.875</v>
      </c>
      <c r="Z4">
        <f t="shared" si="4"/>
        <v>79</v>
      </c>
      <c r="AA4" s="5">
        <f t="shared" si="5"/>
        <v>21.875</v>
      </c>
    </row>
    <row r="5" spans="2:27" x14ac:dyDescent="0.3">
      <c r="B5" t="s">
        <v>3</v>
      </c>
      <c r="C5">
        <v>8</v>
      </c>
      <c r="D5">
        <v>9</v>
      </c>
      <c r="E5">
        <v>6</v>
      </c>
      <c r="F5">
        <v>8</v>
      </c>
      <c r="G5">
        <v>8</v>
      </c>
      <c r="H5">
        <v>4</v>
      </c>
      <c r="I5">
        <v>6</v>
      </c>
      <c r="J5">
        <v>6</v>
      </c>
      <c r="K5">
        <v>5</v>
      </c>
      <c r="L5">
        <f t="shared" si="0"/>
        <v>60</v>
      </c>
      <c r="M5">
        <v>6</v>
      </c>
      <c r="N5">
        <v>6</v>
      </c>
      <c r="O5">
        <v>7</v>
      </c>
      <c r="P5">
        <v>6</v>
      </c>
      <c r="Q5">
        <v>6</v>
      </c>
      <c r="R5">
        <v>5</v>
      </c>
      <c r="S5">
        <v>6</v>
      </c>
      <c r="T5">
        <v>6</v>
      </c>
      <c r="U5">
        <v>6</v>
      </c>
      <c r="V5">
        <f t="shared" si="1"/>
        <v>54</v>
      </c>
      <c r="W5">
        <f t="shared" si="2"/>
        <v>114</v>
      </c>
      <c r="X5">
        <v>25</v>
      </c>
      <c r="Y5">
        <f t="shared" si="3"/>
        <v>38.5</v>
      </c>
      <c r="Z5">
        <f t="shared" si="4"/>
        <v>89</v>
      </c>
      <c r="AA5" s="5">
        <f t="shared" si="5"/>
        <v>38.5</v>
      </c>
    </row>
    <row r="6" spans="2:27" x14ac:dyDescent="0.3">
      <c r="B6" t="s">
        <v>4</v>
      </c>
      <c r="C6">
        <v>6</v>
      </c>
      <c r="D6">
        <v>5</v>
      </c>
      <c r="E6">
        <v>6</v>
      </c>
      <c r="F6">
        <v>7</v>
      </c>
      <c r="G6">
        <v>4</v>
      </c>
      <c r="H6">
        <v>5</v>
      </c>
      <c r="I6">
        <v>5</v>
      </c>
      <c r="J6">
        <v>6</v>
      </c>
      <c r="K6">
        <v>5</v>
      </c>
      <c r="L6">
        <f t="shared" si="0"/>
        <v>49</v>
      </c>
      <c r="M6">
        <v>5</v>
      </c>
      <c r="N6">
        <v>5</v>
      </c>
      <c r="O6">
        <v>5</v>
      </c>
      <c r="P6">
        <v>8</v>
      </c>
      <c r="Q6">
        <v>4</v>
      </c>
      <c r="R6">
        <v>5</v>
      </c>
      <c r="S6">
        <v>4</v>
      </c>
      <c r="T6">
        <v>5</v>
      </c>
      <c r="U6">
        <v>5</v>
      </c>
      <c r="V6">
        <f t="shared" si="1"/>
        <v>46</v>
      </c>
      <c r="W6">
        <f t="shared" si="2"/>
        <v>95</v>
      </c>
      <c r="X6">
        <v>20</v>
      </c>
      <c r="Y6">
        <f t="shared" si="3"/>
        <v>21.875</v>
      </c>
      <c r="Z6">
        <f t="shared" si="4"/>
        <v>75</v>
      </c>
      <c r="AA6" s="5">
        <f t="shared" si="5"/>
        <v>21.875</v>
      </c>
    </row>
    <row r="7" spans="2:27" x14ac:dyDescent="0.3">
      <c r="B7" t="s">
        <v>5</v>
      </c>
      <c r="C7">
        <v>5</v>
      </c>
      <c r="D7">
        <v>4</v>
      </c>
      <c r="E7">
        <v>5</v>
      </c>
      <c r="F7">
        <v>5</v>
      </c>
      <c r="G7">
        <v>3</v>
      </c>
      <c r="H7">
        <v>8</v>
      </c>
      <c r="I7">
        <v>5</v>
      </c>
      <c r="J7">
        <v>5</v>
      </c>
      <c r="K7">
        <v>4</v>
      </c>
      <c r="L7">
        <f t="shared" si="0"/>
        <v>44</v>
      </c>
      <c r="M7">
        <v>6</v>
      </c>
      <c r="N7">
        <v>4</v>
      </c>
      <c r="O7">
        <v>5</v>
      </c>
      <c r="P7">
        <v>6</v>
      </c>
      <c r="Q7">
        <v>4</v>
      </c>
      <c r="R7">
        <v>5</v>
      </c>
      <c r="S7">
        <v>4</v>
      </c>
      <c r="T7">
        <v>6</v>
      </c>
      <c r="U7">
        <v>5</v>
      </c>
      <c r="V7">
        <f t="shared" si="1"/>
        <v>45</v>
      </c>
      <c r="W7">
        <f t="shared" si="2"/>
        <v>89</v>
      </c>
      <c r="X7">
        <v>18</v>
      </c>
      <c r="Y7">
        <f t="shared" si="3"/>
        <v>16.625</v>
      </c>
      <c r="Z7" s="6">
        <f t="shared" si="4"/>
        <v>71</v>
      </c>
      <c r="AA7" s="5">
        <f t="shared" si="5"/>
        <v>16.625</v>
      </c>
    </row>
    <row r="8" spans="2:27" x14ac:dyDescent="0.3">
      <c r="B8" t="s">
        <v>6</v>
      </c>
      <c r="C8">
        <v>7</v>
      </c>
      <c r="D8">
        <v>6</v>
      </c>
      <c r="E8">
        <v>6</v>
      </c>
      <c r="F8">
        <v>5</v>
      </c>
      <c r="G8">
        <v>4</v>
      </c>
      <c r="H8">
        <v>4</v>
      </c>
      <c r="I8">
        <v>7</v>
      </c>
      <c r="J8">
        <v>5</v>
      </c>
      <c r="K8">
        <v>5</v>
      </c>
      <c r="L8">
        <f t="shared" si="0"/>
        <v>49</v>
      </c>
      <c r="M8">
        <v>5</v>
      </c>
      <c r="N8">
        <v>9</v>
      </c>
      <c r="O8">
        <v>6</v>
      </c>
      <c r="P8">
        <v>6</v>
      </c>
      <c r="Q8">
        <v>4</v>
      </c>
      <c r="R8">
        <v>7</v>
      </c>
      <c r="S8">
        <v>6</v>
      </c>
      <c r="T8">
        <v>6</v>
      </c>
      <c r="U8">
        <v>7</v>
      </c>
      <c r="V8">
        <f t="shared" si="1"/>
        <v>56</v>
      </c>
      <c r="W8">
        <f t="shared" si="2"/>
        <v>105</v>
      </c>
      <c r="X8">
        <v>19</v>
      </c>
      <c r="Y8">
        <f t="shared" si="3"/>
        <v>30.625</v>
      </c>
      <c r="Z8">
        <f t="shared" si="4"/>
        <v>86</v>
      </c>
      <c r="AA8" s="5">
        <f t="shared" si="5"/>
        <v>30.625</v>
      </c>
    </row>
    <row r="9" spans="2:27" x14ac:dyDescent="0.3">
      <c r="B9" t="s">
        <v>7</v>
      </c>
      <c r="C9">
        <v>11</v>
      </c>
      <c r="D9">
        <v>9</v>
      </c>
      <c r="E9">
        <v>7</v>
      </c>
      <c r="F9">
        <v>9</v>
      </c>
      <c r="G9">
        <v>9</v>
      </c>
      <c r="H9">
        <v>5</v>
      </c>
      <c r="I9">
        <v>9</v>
      </c>
      <c r="J9">
        <v>8</v>
      </c>
      <c r="K9">
        <v>8</v>
      </c>
      <c r="L9">
        <f t="shared" si="0"/>
        <v>75</v>
      </c>
      <c r="M9">
        <v>8</v>
      </c>
      <c r="N9">
        <v>7</v>
      </c>
      <c r="O9">
        <v>8</v>
      </c>
      <c r="P9">
        <v>9</v>
      </c>
      <c r="Q9">
        <v>7</v>
      </c>
      <c r="R9">
        <v>7</v>
      </c>
      <c r="S9">
        <v>8</v>
      </c>
      <c r="T9">
        <v>9</v>
      </c>
      <c r="U9">
        <v>5</v>
      </c>
      <c r="V9">
        <f t="shared" si="1"/>
        <v>68</v>
      </c>
      <c r="W9">
        <f t="shared" si="2"/>
        <v>143</v>
      </c>
      <c r="X9">
        <v>64</v>
      </c>
      <c r="Y9">
        <f t="shared" si="3"/>
        <v>63.875</v>
      </c>
      <c r="Z9">
        <f t="shared" si="4"/>
        <v>79</v>
      </c>
      <c r="AA9" s="5">
        <f t="shared" si="5"/>
        <v>63.875</v>
      </c>
    </row>
    <row r="10" spans="2:27" x14ac:dyDescent="0.3">
      <c r="B10" t="s">
        <v>8</v>
      </c>
      <c r="C10">
        <v>6</v>
      </c>
      <c r="D10">
        <v>5</v>
      </c>
      <c r="E10">
        <v>5</v>
      </c>
      <c r="F10">
        <v>6</v>
      </c>
      <c r="G10">
        <v>5</v>
      </c>
      <c r="H10">
        <v>5</v>
      </c>
      <c r="I10">
        <v>5</v>
      </c>
      <c r="J10">
        <v>6</v>
      </c>
      <c r="K10">
        <v>5</v>
      </c>
      <c r="L10">
        <f t="shared" si="0"/>
        <v>48</v>
      </c>
      <c r="M10">
        <v>5</v>
      </c>
      <c r="N10">
        <v>5</v>
      </c>
      <c r="O10">
        <v>5</v>
      </c>
      <c r="P10">
        <v>6</v>
      </c>
      <c r="Q10">
        <v>5</v>
      </c>
      <c r="R10">
        <v>4</v>
      </c>
      <c r="S10">
        <v>6</v>
      </c>
      <c r="T10">
        <v>6</v>
      </c>
      <c r="U10">
        <v>5</v>
      </c>
      <c r="V10">
        <f t="shared" si="1"/>
        <v>47</v>
      </c>
      <c r="W10">
        <f t="shared" si="2"/>
        <v>95</v>
      </c>
      <c r="X10">
        <v>22</v>
      </c>
      <c r="Y10">
        <f t="shared" si="3"/>
        <v>21.875</v>
      </c>
      <c r="Z10" s="7">
        <f t="shared" si="4"/>
        <v>73</v>
      </c>
      <c r="AA10" s="5">
        <f t="shared" si="5"/>
        <v>21.875</v>
      </c>
    </row>
    <row r="11" spans="2:27" x14ac:dyDescent="0.3">
      <c r="B11" t="s">
        <v>9</v>
      </c>
      <c r="C11">
        <v>5</v>
      </c>
      <c r="D11">
        <v>5</v>
      </c>
      <c r="E11">
        <v>7</v>
      </c>
      <c r="F11">
        <v>6</v>
      </c>
      <c r="G11">
        <v>4</v>
      </c>
      <c r="H11">
        <v>4</v>
      </c>
      <c r="I11">
        <v>5</v>
      </c>
      <c r="J11">
        <v>4</v>
      </c>
      <c r="K11">
        <v>6</v>
      </c>
      <c r="L11">
        <f t="shared" si="0"/>
        <v>46</v>
      </c>
      <c r="M11">
        <v>6</v>
      </c>
      <c r="N11">
        <v>5</v>
      </c>
      <c r="O11">
        <v>5</v>
      </c>
      <c r="P11">
        <v>6</v>
      </c>
      <c r="Q11">
        <v>4</v>
      </c>
      <c r="R11">
        <v>4</v>
      </c>
      <c r="S11">
        <v>5</v>
      </c>
      <c r="T11">
        <v>6</v>
      </c>
      <c r="U11">
        <v>5</v>
      </c>
      <c r="V11">
        <f t="shared" si="1"/>
        <v>46</v>
      </c>
      <c r="W11">
        <f t="shared" si="2"/>
        <v>92</v>
      </c>
      <c r="X11">
        <v>11</v>
      </c>
      <c r="Y11">
        <f t="shared" si="3"/>
        <v>19.25</v>
      </c>
      <c r="Z11">
        <f t="shared" si="4"/>
        <v>81</v>
      </c>
      <c r="AA11" s="5">
        <f t="shared" si="5"/>
        <v>19.25</v>
      </c>
    </row>
    <row r="12" spans="2:27" x14ac:dyDescent="0.3">
      <c r="B12" t="s">
        <v>10</v>
      </c>
      <c r="C12">
        <v>5</v>
      </c>
      <c r="D12">
        <v>4</v>
      </c>
      <c r="E12">
        <v>4</v>
      </c>
      <c r="F12">
        <v>6</v>
      </c>
      <c r="G12">
        <v>4</v>
      </c>
      <c r="H12">
        <v>3</v>
      </c>
      <c r="I12">
        <v>5</v>
      </c>
      <c r="J12">
        <v>5</v>
      </c>
      <c r="K12">
        <v>5</v>
      </c>
      <c r="L12">
        <f t="shared" si="0"/>
        <v>41</v>
      </c>
      <c r="M12">
        <v>5</v>
      </c>
      <c r="N12">
        <v>5</v>
      </c>
      <c r="O12">
        <v>4</v>
      </c>
      <c r="P12">
        <v>6</v>
      </c>
      <c r="Q12">
        <v>3</v>
      </c>
      <c r="R12">
        <v>5</v>
      </c>
      <c r="S12">
        <v>5</v>
      </c>
      <c r="T12">
        <v>6</v>
      </c>
      <c r="U12">
        <v>5</v>
      </c>
      <c r="V12">
        <f t="shared" si="1"/>
        <v>44</v>
      </c>
      <c r="W12">
        <f t="shared" si="2"/>
        <v>85</v>
      </c>
      <c r="X12">
        <v>11</v>
      </c>
      <c r="Y12">
        <f t="shared" si="3"/>
        <v>13.125</v>
      </c>
      <c r="Z12">
        <f t="shared" si="4"/>
        <v>74</v>
      </c>
      <c r="AA12" s="5">
        <f t="shared" si="5"/>
        <v>13.125</v>
      </c>
    </row>
    <row r="13" spans="2:27" x14ac:dyDescent="0.3">
      <c r="B13" t="s">
        <v>12</v>
      </c>
      <c r="C13">
        <v>6</v>
      </c>
      <c r="D13">
        <v>7</v>
      </c>
      <c r="E13">
        <v>6</v>
      </c>
      <c r="F13">
        <v>7</v>
      </c>
      <c r="G13">
        <v>5</v>
      </c>
      <c r="H13">
        <v>5</v>
      </c>
      <c r="I13">
        <v>6</v>
      </c>
      <c r="J13">
        <v>5</v>
      </c>
      <c r="K13">
        <v>5</v>
      </c>
      <c r="L13">
        <f t="shared" si="0"/>
        <v>52</v>
      </c>
      <c r="M13">
        <v>5</v>
      </c>
      <c r="N13">
        <v>5</v>
      </c>
      <c r="O13">
        <v>4</v>
      </c>
      <c r="P13">
        <v>6</v>
      </c>
      <c r="Q13">
        <v>3</v>
      </c>
      <c r="R13">
        <v>7</v>
      </c>
      <c r="S13">
        <v>6</v>
      </c>
      <c r="T13">
        <v>5</v>
      </c>
      <c r="U13">
        <v>8</v>
      </c>
      <c r="V13">
        <f t="shared" si="1"/>
        <v>49</v>
      </c>
      <c r="W13">
        <f t="shared" si="2"/>
        <v>101</v>
      </c>
      <c r="X13">
        <v>21</v>
      </c>
      <c r="Y13">
        <f t="shared" si="3"/>
        <v>27.125</v>
      </c>
      <c r="Z13">
        <f t="shared" si="4"/>
        <v>80</v>
      </c>
      <c r="AA13" s="5">
        <f t="shared" si="5"/>
        <v>27.125</v>
      </c>
    </row>
    <row r="14" spans="2:27" x14ac:dyDescent="0.3">
      <c r="B14" t="s">
        <v>13</v>
      </c>
      <c r="C14">
        <v>5</v>
      </c>
      <c r="D14">
        <v>7</v>
      </c>
      <c r="E14">
        <v>4</v>
      </c>
      <c r="F14">
        <v>6</v>
      </c>
      <c r="G14">
        <v>5</v>
      </c>
      <c r="H14">
        <v>3</v>
      </c>
      <c r="I14">
        <v>5</v>
      </c>
      <c r="J14">
        <v>7</v>
      </c>
      <c r="K14">
        <v>5</v>
      </c>
      <c r="L14">
        <f t="shared" si="0"/>
        <v>47</v>
      </c>
      <c r="M14">
        <v>6</v>
      </c>
      <c r="N14">
        <v>6</v>
      </c>
      <c r="O14">
        <v>6</v>
      </c>
      <c r="P14">
        <v>8</v>
      </c>
      <c r="Q14">
        <v>4</v>
      </c>
      <c r="R14">
        <v>6</v>
      </c>
      <c r="S14">
        <v>6</v>
      </c>
      <c r="T14">
        <v>9</v>
      </c>
      <c r="U14">
        <v>5</v>
      </c>
      <c r="V14">
        <f t="shared" si="1"/>
        <v>56</v>
      </c>
      <c r="W14">
        <f t="shared" si="2"/>
        <v>103</v>
      </c>
      <c r="X14">
        <v>21</v>
      </c>
      <c r="Y14">
        <f t="shared" si="3"/>
        <v>28.875</v>
      </c>
      <c r="Z14">
        <f t="shared" si="4"/>
        <v>82</v>
      </c>
      <c r="AA14" s="5">
        <f t="shared" si="5"/>
        <v>28.875</v>
      </c>
    </row>
    <row r="16" spans="2:27" x14ac:dyDescent="0.3">
      <c r="B16" t="s">
        <v>14</v>
      </c>
      <c r="C16">
        <v>11</v>
      </c>
      <c r="D16">
        <v>17</v>
      </c>
      <c r="E16">
        <v>15</v>
      </c>
      <c r="F16">
        <v>7</v>
      </c>
      <c r="G16">
        <v>3</v>
      </c>
      <c r="H16">
        <v>9</v>
      </c>
      <c r="I16">
        <v>1</v>
      </c>
      <c r="J16">
        <v>13</v>
      </c>
      <c r="K16">
        <v>5</v>
      </c>
      <c r="M16">
        <v>12</v>
      </c>
      <c r="N16">
        <v>18</v>
      </c>
      <c r="O16">
        <v>16</v>
      </c>
      <c r="P16">
        <v>8</v>
      </c>
      <c r="Q16">
        <v>4</v>
      </c>
      <c r="R16">
        <v>10</v>
      </c>
      <c r="S16">
        <v>2</v>
      </c>
      <c r="T16">
        <v>14</v>
      </c>
      <c r="U16">
        <v>6</v>
      </c>
      <c r="X16">
        <f>3*18</f>
        <v>54</v>
      </c>
    </row>
    <row r="19" spans="2:24" x14ac:dyDescent="0.3">
      <c r="B19" t="s">
        <v>2</v>
      </c>
      <c r="C19">
        <f t="shared" ref="C19:H19" si="6">+C3-1</f>
        <v>5</v>
      </c>
      <c r="D19" s="6">
        <f t="shared" si="6"/>
        <v>3</v>
      </c>
      <c r="E19">
        <f t="shared" si="6"/>
        <v>7</v>
      </c>
      <c r="F19">
        <f t="shared" si="6"/>
        <v>6</v>
      </c>
      <c r="G19" s="6">
        <f t="shared" si="6"/>
        <v>2</v>
      </c>
      <c r="H19">
        <f t="shared" si="6"/>
        <v>3</v>
      </c>
      <c r="I19">
        <f>+I3-2</f>
        <v>4</v>
      </c>
      <c r="J19" s="6">
        <f>+J3-1</f>
        <v>4</v>
      </c>
      <c r="K19">
        <f>+K3-1</f>
        <v>4</v>
      </c>
      <c r="L19">
        <f>SUM(C19:K19)</f>
        <v>38</v>
      </c>
      <c r="M19" s="6">
        <f t="shared" ref="M19:R19" si="7">+M3-1</f>
        <v>3</v>
      </c>
      <c r="N19">
        <f t="shared" si="7"/>
        <v>4</v>
      </c>
      <c r="O19">
        <f t="shared" si="7"/>
        <v>5</v>
      </c>
      <c r="P19" s="6">
        <f t="shared" si="7"/>
        <v>5</v>
      </c>
      <c r="Q19" s="6">
        <f t="shared" si="7"/>
        <v>2</v>
      </c>
      <c r="R19" s="6">
        <f t="shared" si="7"/>
        <v>3</v>
      </c>
      <c r="S19">
        <f>+S3-2</f>
        <v>4</v>
      </c>
      <c r="T19" s="6">
        <f t="shared" ref="T19:U22" si="8">+T3-1</f>
        <v>4</v>
      </c>
      <c r="U19">
        <f t="shared" si="8"/>
        <v>5</v>
      </c>
      <c r="V19" s="7">
        <f t="shared" ref="V19:V30" si="9">SUM(M19:U19)</f>
        <v>35</v>
      </c>
      <c r="W19">
        <f>+V19+L19</f>
        <v>73</v>
      </c>
      <c r="X19">
        <v>2</v>
      </c>
    </row>
    <row r="20" spans="2:24" x14ac:dyDescent="0.3">
      <c r="B20" t="s">
        <v>11</v>
      </c>
      <c r="C20">
        <f>+C4-1</f>
        <v>6</v>
      </c>
      <c r="D20">
        <f>+D4</f>
        <v>4</v>
      </c>
      <c r="E20">
        <f>+E4-1</f>
        <v>4</v>
      </c>
      <c r="F20">
        <f>+F4-1</f>
        <v>7</v>
      </c>
      <c r="G20" s="6">
        <f>+G4-1</f>
        <v>2</v>
      </c>
      <c r="H20">
        <f>+H4-1</f>
        <v>5</v>
      </c>
      <c r="I20">
        <f>+I4-1</f>
        <v>4</v>
      </c>
      <c r="J20" s="6">
        <f>+J4-1</f>
        <v>4</v>
      </c>
      <c r="K20">
        <f>+K4-1</f>
        <v>5</v>
      </c>
      <c r="L20">
        <f t="shared" ref="L20:L23" si="10">SUM(C20:K20)</f>
        <v>41</v>
      </c>
      <c r="M20">
        <f>+M4-1</f>
        <v>4</v>
      </c>
      <c r="N20">
        <f>+N4</f>
        <v>5</v>
      </c>
      <c r="O20" s="6">
        <f>+O4-1</f>
        <v>3</v>
      </c>
      <c r="P20" s="6">
        <f>+P4-1</f>
        <v>5</v>
      </c>
      <c r="Q20" s="6">
        <f>+Q4-1</f>
        <v>2</v>
      </c>
      <c r="R20">
        <f>+R4-1</f>
        <v>5</v>
      </c>
      <c r="S20">
        <f>+S4-1</f>
        <v>5</v>
      </c>
      <c r="T20">
        <f t="shared" si="8"/>
        <v>5</v>
      </c>
      <c r="U20">
        <f t="shared" si="8"/>
        <v>4</v>
      </c>
      <c r="V20">
        <f t="shared" si="9"/>
        <v>38</v>
      </c>
      <c r="W20">
        <f t="shared" ref="W20:W30" si="11">+V20+L20</f>
        <v>79</v>
      </c>
    </row>
    <row r="21" spans="2:24" x14ac:dyDescent="0.3">
      <c r="B21" t="s">
        <v>3</v>
      </c>
      <c r="C21">
        <f>+C5-1</f>
        <v>7</v>
      </c>
      <c r="D21">
        <f>+D5-1</f>
        <v>8</v>
      </c>
      <c r="E21">
        <f>+E5-1</f>
        <v>5</v>
      </c>
      <c r="F21">
        <f>+F5-2</f>
        <v>6</v>
      </c>
      <c r="G21">
        <f>+G5-2</f>
        <v>6</v>
      </c>
      <c r="H21">
        <f>+H5-1</f>
        <v>3</v>
      </c>
      <c r="I21">
        <f>+I5-2</f>
        <v>4</v>
      </c>
      <c r="J21">
        <f>+J5-1</f>
        <v>5</v>
      </c>
      <c r="K21" s="6">
        <f>+K5-2</f>
        <v>3</v>
      </c>
      <c r="L21">
        <f t="shared" ref="L21" si="12">SUM(C21:K21)</f>
        <v>47</v>
      </c>
      <c r="M21">
        <f>+M5-1</f>
        <v>5</v>
      </c>
      <c r="N21">
        <f t="shared" ref="N21:P22" si="13">+N5-1</f>
        <v>5</v>
      </c>
      <c r="O21">
        <f t="shared" si="13"/>
        <v>6</v>
      </c>
      <c r="P21" s="6">
        <f t="shared" si="13"/>
        <v>5</v>
      </c>
      <c r="Q21">
        <f>+Q5-2</f>
        <v>4</v>
      </c>
      <c r="R21">
        <f>+R5-1</f>
        <v>4</v>
      </c>
      <c r="S21">
        <f>+S5-2</f>
        <v>4</v>
      </c>
      <c r="T21">
        <f t="shared" si="8"/>
        <v>5</v>
      </c>
      <c r="U21">
        <f t="shared" si="8"/>
        <v>5</v>
      </c>
      <c r="V21">
        <f t="shared" si="9"/>
        <v>43</v>
      </c>
      <c r="W21">
        <f t="shared" si="11"/>
        <v>90</v>
      </c>
    </row>
    <row r="22" spans="2:24" x14ac:dyDescent="0.3">
      <c r="B22" t="s">
        <v>4</v>
      </c>
      <c r="C22">
        <f>+C6-1</f>
        <v>5</v>
      </c>
      <c r="D22">
        <f>+D6-1</f>
        <v>4</v>
      </c>
      <c r="E22">
        <f>+E6-1</f>
        <v>5</v>
      </c>
      <c r="F22">
        <f>+F6-1</f>
        <v>6</v>
      </c>
      <c r="G22">
        <f>+G6-1</f>
        <v>3</v>
      </c>
      <c r="H22">
        <f>+H6-1</f>
        <v>4</v>
      </c>
      <c r="I22" s="6">
        <f>+I6-2</f>
        <v>3</v>
      </c>
      <c r="J22">
        <f>+J6-1</f>
        <v>5</v>
      </c>
      <c r="K22">
        <f>+K6-1</f>
        <v>4</v>
      </c>
      <c r="L22">
        <f>SUM(C22:K22)</f>
        <v>39</v>
      </c>
      <c r="M22">
        <f>+M6-1</f>
        <v>4</v>
      </c>
      <c r="N22">
        <f t="shared" si="13"/>
        <v>4</v>
      </c>
      <c r="O22">
        <f t="shared" si="13"/>
        <v>4</v>
      </c>
      <c r="P22">
        <f t="shared" si="13"/>
        <v>7</v>
      </c>
      <c r="Q22">
        <f>+Q6-1</f>
        <v>3</v>
      </c>
      <c r="R22">
        <f>+R6-1</f>
        <v>4</v>
      </c>
      <c r="S22" s="6">
        <f>+S6-2</f>
        <v>2</v>
      </c>
      <c r="T22" s="6">
        <f t="shared" si="8"/>
        <v>4</v>
      </c>
      <c r="U22">
        <f t="shared" si="8"/>
        <v>4</v>
      </c>
      <c r="V22">
        <f t="shared" si="9"/>
        <v>36</v>
      </c>
      <c r="W22">
        <f t="shared" si="11"/>
        <v>75</v>
      </c>
    </row>
    <row r="23" spans="2:24" x14ac:dyDescent="0.3">
      <c r="B23" t="s">
        <v>5</v>
      </c>
      <c r="C23" s="6">
        <f>+C7-1</f>
        <v>4</v>
      </c>
      <c r="D23" s="6">
        <f t="shared" ref="D23:K28" si="14">+D7-1</f>
        <v>3</v>
      </c>
      <c r="E23">
        <f t="shared" si="14"/>
        <v>4</v>
      </c>
      <c r="F23" s="6">
        <f t="shared" si="14"/>
        <v>4</v>
      </c>
      <c r="G23" s="6">
        <f t="shared" si="14"/>
        <v>2</v>
      </c>
      <c r="H23">
        <f t="shared" si="14"/>
        <v>7</v>
      </c>
      <c r="I23">
        <f t="shared" si="14"/>
        <v>4</v>
      </c>
      <c r="J23" s="6">
        <f t="shared" si="14"/>
        <v>4</v>
      </c>
      <c r="K23" s="6">
        <f t="shared" si="14"/>
        <v>3</v>
      </c>
      <c r="L23" s="7">
        <f t="shared" si="10"/>
        <v>35</v>
      </c>
      <c r="M23">
        <f t="shared" ref="M23:U24" si="15">+M7-1</f>
        <v>5</v>
      </c>
      <c r="N23" s="6">
        <f t="shared" si="15"/>
        <v>3</v>
      </c>
      <c r="O23">
        <f t="shared" si="15"/>
        <v>4</v>
      </c>
      <c r="P23" s="6">
        <f t="shared" si="15"/>
        <v>5</v>
      </c>
      <c r="Q23">
        <f t="shared" si="15"/>
        <v>3</v>
      </c>
      <c r="R23">
        <f t="shared" si="15"/>
        <v>4</v>
      </c>
      <c r="S23">
        <f t="shared" si="15"/>
        <v>3</v>
      </c>
      <c r="T23">
        <f t="shared" si="15"/>
        <v>5</v>
      </c>
      <c r="U23">
        <f t="shared" si="15"/>
        <v>4</v>
      </c>
      <c r="V23">
        <f t="shared" si="9"/>
        <v>36</v>
      </c>
      <c r="W23">
        <f t="shared" si="11"/>
        <v>71</v>
      </c>
      <c r="X23">
        <v>1</v>
      </c>
    </row>
    <row r="24" spans="2:24" x14ac:dyDescent="0.3">
      <c r="B24" t="s">
        <v>6</v>
      </c>
      <c r="C24">
        <f>+C8-1</f>
        <v>6</v>
      </c>
      <c r="D24">
        <f t="shared" si="14"/>
        <v>5</v>
      </c>
      <c r="E24">
        <f t="shared" si="14"/>
        <v>5</v>
      </c>
      <c r="F24" s="6">
        <f t="shared" si="14"/>
        <v>4</v>
      </c>
      <c r="G24">
        <f t="shared" si="14"/>
        <v>3</v>
      </c>
      <c r="H24">
        <f t="shared" si="14"/>
        <v>3</v>
      </c>
      <c r="I24">
        <f>+I8-2</f>
        <v>5</v>
      </c>
      <c r="J24" s="6">
        <f t="shared" si="14"/>
        <v>4</v>
      </c>
      <c r="K24">
        <f t="shared" si="14"/>
        <v>4</v>
      </c>
      <c r="L24">
        <f t="shared" ref="L24" si="16">SUM(C24:K24)</f>
        <v>39</v>
      </c>
      <c r="M24">
        <f t="shared" si="15"/>
        <v>4</v>
      </c>
      <c r="N24">
        <f t="shared" si="15"/>
        <v>8</v>
      </c>
      <c r="O24">
        <f t="shared" si="15"/>
        <v>5</v>
      </c>
      <c r="P24" s="6">
        <f t="shared" si="15"/>
        <v>5</v>
      </c>
      <c r="Q24">
        <f t="shared" si="15"/>
        <v>3</v>
      </c>
      <c r="R24">
        <f t="shared" si="15"/>
        <v>6</v>
      </c>
      <c r="S24">
        <f t="shared" si="15"/>
        <v>5</v>
      </c>
      <c r="T24">
        <f t="shared" si="15"/>
        <v>5</v>
      </c>
      <c r="U24">
        <f t="shared" si="15"/>
        <v>6</v>
      </c>
      <c r="V24">
        <f t="shared" ref="V24" si="17">SUM(M24:U24)</f>
        <v>47</v>
      </c>
      <c r="W24">
        <f t="shared" si="11"/>
        <v>86</v>
      </c>
    </row>
    <row r="25" spans="2:24" x14ac:dyDescent="0.3">
      <c r="B25" t="s">
        <v>7</v>
      </c>
      <c r="C25">
        <f>+C9-3</f>
        <v>8</v>
      </c>
      <c r="D25">
        <f>+D9-3</f>
        <v>6</v>
      </c>
      <c r="E25">
        <f>+E9-3</f>
        <v>4</v>
      </c>
      <c r="F25">
        <f>+F9-4</f>
        <v>5</v>
      </c>
      <c r="G25">
        <f>+G9-4</f>
        <v>5</v>
      </c>
      <c r="H25" s="6">
        <f>+H9-4</f>
        <v>1</v>
      </c>
      <c r="I25">
        <f>+I9-4</f>
        <v>5</v>
      </c>
      <c r="J25">
        <f>+J9-3</f>
        <v>5</v>
      </c>
      <c r="K25">
        <f>+K9-4</f>
        <v>4</v>
      </c>
      <c r="L25">
        <f t="shared" ref="L25" si="18">SUM(C25:K25)</f>
        <v>43</v>
      </c>
      <c r="M25">
        <f>+M9-3</f>
        <v>5</v>
      </c>
      <c r="N25">
        <f>+N9-3</f>
        <v>4</v>
      </c>
      <c r="O25">
        <f>+O9-3</f>
        <v>5</v>
      </c>
      <c r="P25" s="6">
        <f>+P9-4</f>
        <v>5</v>
      </c>
      <c r="Q25">
        <f>+Q9-4</f>
        <v>3</v>
      </c>
      <c r="R25" s="6">
        <f>+R9-4</f>
        <v>3</v>
      </c>
      <c r="S25">
        <f>+S9-4</f>
        <v>4</v>
      </c>
      <c r="T25">
        <f>+T9-3</f>
        <v>6</v>
      </c>
      <c r="U25" s="6">
        <f>+U9-3</f>
        <v>2</v>
      </c>
      <c r="V25">
        <f t="shared" ref="V25" si="19">SUM(M25:U25)</f>
        <v>37</v>
      </c>
      <c r="W25">
        <f t="shared" si="11"/>
        <v>80</v>
      </c>
    </row>
    <row r="26" spans="2:24" x14ac:dyDescent="0.3">
      <c r="B26" t="s">
        <v>8</v>
      </c>
      <c r="C26">
        <f t="shared" ref="C26:H26" si="20">+C10-1</f>
        <v>5</v>
      </c>
      <c r="D26">
        <f t="shared" si="20"/>
        <v>4</v>
      </c>
      <c r="E26">
        <f t="shared" si="20"/>
        <v>4</v>
      </c>
      <c r="F26">
        <f t="shared" si="20"/>
        <v>5</v>
      </c>
      <c r="G26">
        <f t="shared" si="20"/>
        <v>4</v>
      </c>
      <c r="H26">
        <f t="shared" si="20"/>
        <v>4</v>
      </c>
      <c r="I26" s="6">
        <f>+I10-2</f>
        <v>3</v>
      </c>
      <c r="J26">
        <f>+J10-1</f>
        <v>5</v>
      </c>
      <c r="K26">
        <f>+K10-1</f>
        <v>4</v>
      </c>
      <c r="L26">
        <f>SUM(C26:K26)</f>
        <v>38</v>
      </c>
      <c r="M26">
        <f t="shared" ref="M26:R26" si="21">+M10-1</f>
        <v>4</v>
      </c>
      <c r="N26">
        <f t="shared" si="21"/>
        <v>4</v>
      </c>
      <c r="O26">
        <f t="shared" si="21"/>
        <v>4</v>
      </c>
      <c r="P26" s="6">
        <f t="shared" si="21"/>
        <v>5</v>
      </c>
      <c r="Q26">
        <f t="shared" si="21"/>
        <v>4</v>
      </c>
      <c r="R26" s="6">
        <f t="shared" si="21"/>
        <v>3</v>
      </c>
      <c r="S26">
        <f>+S10-2</f>
        <v>4</v>
      </c>
      <c r="T26">
        <f>+T10-1</f>
        <v>5</v>
      </c>
      <c r="U26">
        <f>+U10-1</f>
        <v>4</v>
      </c>
      <c r="V26">
        <f t="shared" si="9"/>
        <v>37</v>
      </c>
      <c r="W26">
        <f t="shared" si="11"/>
        <v>75</v>
      </c>
    </row>
    <row r="27" spans="2:24" x14ac:dyDescent="0.3">
      <c r="B27" t="s">
        <v>9</v>
      </c>
      <c r="C27" s="6">
        <f>+C11-1</f>
        <v>4</v>
      </c>
      <c r="D27">
        <f>+D11</f>
        <v>5</v>
      </c>
      <c r="E27">
        <f>+E11</f>
        <v>7</v>
      </c>
      <c r="F27">
        <f t="shared" si="14"/>
        <v>5</v>
      </c>
      <c r="G27">
        <f t="shared" si="14"/>
        <v>3</v>
      </c>
      <c r="H27">
        <f t="shared" si="14"/>
        <v>3</v>
      </c>
      <c r="I27">
        <f t="shared" si="14"/>
        <v>4</v>
      </c>
      <c r="J27" s="6">
        <f>+J11</f>
        <v>4</v>
      </c>
      <c r="K27">
        <f t="shared" si="14"/>
        <v>5</v>
      </c>
      <c r="L27">
        <f t="shared" ref="L27" si="22">SUM(C27:K27)</f>
        <v>40</v>
      </c>
      <c r="M27">
        <f t="shared" ref="M27:O28" si="23">+M11</f>
        <v>6</v>
      </c>
      <c r="N27">
        <f t="shared" si="23"/>
        <v>5</v>
      </c>
      <c r="O27">
        <f t="shared" si="23"/>
        <v>5</v>
      </c>
      <c r="P27" s="6">
        <f t="shared" ref="P27:S28" si="24">+P11-1</f>
        <v>5</v>
      </c>
      <c r="Q27">
        <f t="shared" si="24"/>
        <v>3</v>
      </c>
      <c r="R27" s="6">
        <f t="shared" si="24"/>
        <v>3</v>
      </c>
      <c r="S27">
        <f t="shared" si="24"/>
        <v>4</v>
      </c>
      <c r="T27">
        <f>+T11</f>
        <v>6</v>
      </c>
      <c r="U27">
        <f>+U11-1</f>
        <v>4</v>
      </c>
      <c r="V27">
        <f t="shared" ref="V27" si="25">SUM(M27:U27)</f>
        <v>41</v>
      </c>
      <c r="W27">
        <f t="shared" si="11"/>
        <v>81</v>
      </c>
    </row>
    <row r="28" spans="2:24" x14ac:dyDescent="0.3">
      <c r="B28" t="s">
        <v>10</v>
      </c>
      <c r="C28" s="6">
        <f>+C12-1</f>
        <v>4</v>
      </c>
      <c r="D28">
        <f>+D12</f>
        <v>4</v>
      </c>
      <c r="E28">
        <f>+E12</f>
        <v>4</v>
      </c>
      <c r="F28">
        <f t="shared" si="14"/>
        <v>5</v>
      </c>
      <c r="G28">
        <f t="shared" si="14"/>
        <v>3</v>
      </c>
      <c r="H28">
        <f t="shared" si="14"/>
        <v>2</v>
      </c>
      <c r="I28">
        <f t="shared" si="14"/>
        <v>4</v>
      </c>
      <c r="J28">
        <f>+J12</f>
        <v>5</v>
      </c>
      <c r="K28">
        <f t="shared" si="14"/>
        <v>4</v>
      </c>
      <c r="L28" s="7">
        <f t="shared" ref="L28" si="26">SUM(C28:K28)</f>
        <v>35</v>
      </c>
      <c r="M28">
        <f t="shared" si="23"/>
        <v>5</v>
      </c>
      <c r="N28">
        <f t="shared" si="23"/>
        <v>5</v>
      </c>
      <c r="O28">
        <f t="shared" si="23"/>
        <v>4</v>
      </c>
      <c r="P28" s="6">
        <f t="shared" si="24"/>
        <v>5</v>
      </c>
      <c r="Q28" s="6">
        <f t="shared" si="24"/>
        <v>2</v>
      </c>
      <c r="R28">
        <f t="shared" si="24"/>
        <v>4</v>
      </c>
      <c r="S28">
        <f t="shared" si="24"/>
        <v>4</v>
      </c>
      <c r="T28">
        <f>+T12</f>
        <v>6</v>
      </c>
      <c r="U28">
        <f>+U12-1</f>
        <v>4</v>
      </c>
      <c r="V28">
        <f t="shared" si="9"/>
        <v>39</v>
      </c>
      <c r="W28">
        <f t="shared" si="11"/>
        <v>74</v>
      </c>
      <c r="X28">
        <v>3</v>
      </c>
    </row>
    <row r="29" spans="2:24" x14ac:dyDescent="0.3">
      <c r="B29" t="s">
        <v>12</v>
      </c>
      <c r="C29">
        <f>+C13-1</f>
        <v>5</v>
      </c>
      <c r="D29">
        <f t="shared" ref="D29:F30" si="27">+D13-1</f>
        <v>6</v>
      </c>
      <c r="E29">
        <f t="shared" si="27"/>
        <v>5</v>
      </c>
      <c r="F29">
        <f t="shared" si="27"/>
        <v>6</v>
      </c>
      <c r="G29">
        <f>+G13-2</f>
        <v>3</v>
      </c>
      <c r="H29">
        <f>+H13-1</f>
        <v>4</v>
      </c>
      <c r="I29">
        <f>+I13-2</f>
        <v>4</v>
      </c>
      <c r="J29" s="6">
        <f>+J13-1</f>
        <v>4</v>
      </c>
      <c r="K29">
        <f>+K13-1</f>
        <v>4</v>
      </c>
      <c r="L29">
        <f>SUM(C29:K29)</f>
        <v>41</v>
      </c>
      <c r="M29">
        <f t="shared" ref="M29:R30" si="28">+M13-1</f>
        <v>4</v>
      </c>
      <c r="N29">
        <f t="shared" si="28"/>
        <v>4</v>
      </c>
      <c r="O29" s="6">
        <f t="shared" si="28"/>
        <v>3</v>
      </c>
      <c r="P29" s="6">
        <f t="shared" si="28"/>
        <v>5</v>
      </c>
      <c r="Q29" s="6">
        <f t="shared" si="28"/>
        <v>2</v>
      </c>
      <c r="R29">
        <f t="shared" si="28"/>
        <v>6</v>
      </c>
      <c r="S29">
        <f>+S13-2</f>
        <v>4</v>
      </c>
      <c r="T29" s="6">
        <f>+T13-1</f>
        <v>4</v>
      </c>
      <c r="U29">
        <f>+U13-1</f>
        <v>7</v>
      </c>
      <c r="V29">
        <f t="shared" si="9"/>
        <v>39</v>
      </c>
      <c r="W29">
        <f t="shared" si="11"/>
        <v>80</v>
      </c>
    </row>
    <row r="30" spans="2:24" x14ac:dyDescent="0.3">
      <c r="B30" t="s">
        <v>13</v>
      </c>
      <c r="C30" s="6">
        <f>+C14-1</f>
        <v>4</v>
      </c>
      <c r="D30">
        <f t="shared" si="27"/>
        <v>6</v>
      </c>
      <c r="E30" s="6">
        <f t="shared" si="27"/>
        <v>3</v>
      </c>
      <c r="F30">
        <f t="shared" si="27"/>
        <v>5</v>
      </c>
      <c r="G30">
        <f>+G14-2</f>
        <v>3</v>
      </c>
      <c r="H30">
        <f>+H14-1</f>
        <v>2</v>
      </c>
      <c r="I30" s="6">
        <f>+I14-2</f>
        <v>3</v>
      </c>
      <c r="J30">
        <f>+J14-1</f>
        <v>6</v>
      </c>
      <c r="K30">
        <f>+K14-1</f>
        <v>4</v>
      </c>
      <c r="L30">
        <f>SUM(C30:K30)</f>
        <v>36</v>
      </c>
      <c r="M30">
        <f t="shared" si="28"/>
        <v>5</v>
      </c>
      <c r="N30">
        <f t="shared" si="28"/>
        <v>5</v>
      </c>
      <c r="O30">
        <f t="shared" si="28"/>
        <v>5</v>
      </c>
      <c r="P30">
        <f t="shared" si="28"/>
        <v>7</v>
      </c>
      <c r="Q30">
        <f t="shared" si="28"/>
        <v>3</v>
      </c>
      <c r="R30">
        <f t="shared" si="28"/>
        <v>5</v>
      </c>
      <c r="S30">
        <f>+S14-2</f>
        <v>4</v>
      </c>
      <c r="T30">
        <f>+T14-1</f>
        <v>8</v>
      </c>
      <c r="U30">
        <f>+U14-1</f>
        <v>4</v>
      </c>
      <c r="V30">
        <f t="shared" si="9"/>
        <v>46</v>
      </c>
      <c r="W30">
        <f t="shared" si="11"/>
        <v>82</v>
      </c>
    </row>
    <row r="32" spans="2:24" x14ac:dyDescent="0.3">
      <c r="B32" s="1" t="s">
        <v>20</v>
      </c>
    </row>
    <row r="33" spans="2:23" x14ac:dyDescent="0.3">
      <c r="B33" t="s">
        <v>2</v>
      </c>
      <c r="C33">
        <v>4</v>
      </c>
      <c r="D33">
        <v>10</v>
      </c>
      <c r="E33">
        <v>0</v>
      </c>
      <c r="F33">
        <v>1</v>
      </c>
      <c r="G33">
        <v>9</v>
      </c>
      <c r="H33">
        <v>5</v>
      </c>
      <c r="I33">
        <v>2</v>
      </c>
      <c r="J33">
        <v>6</v>
      </c>
      <c r="K33">
        <v>2</v>
      </c>
      <c r="M33">
        <v>11</v>
      </c>
      <c r="N33">
        <v>6</v>
      </c>
      <c r="O33">
        <v>1</v>
      </c>
      <c r="P33">
        <v>2</v>
      </c>
      <c r="Q33">
        <v>8</v>
      </c>
      <c r="R33">
        <v>8</v>
      </c>
      <c r="S33">
        <v>2</v>
      </c>
      <c r="T33">
        <v>9</v>
      </c>
      <c r="U33">
        <v>2</v>
      </c>
    </row>
    <row r="34" spans="2:23" x14ac:dyDescent="0.3">
      <c r="B34" t="s">
        <v>11</v>
      </c>
      <c r="C34">
        <v>2</v>
      </c>
      <c r="D34">
        <v>6</v>
      </c>
      <c r="E34">
        <v>6</v>
      </c>
      <c r="F34">
        <v>0</v>
      </c>
      <c r="G34">
        <v>9</v>
      </c>
      <c r="H34">
        <v>1</v>
      </c>
      <c r="I34">
        <v>2</v>
      </c>
      <c r="J34">
        <v>6</v>
      </c>
      <c r="K34">
        <v>0</v>
      </c>
      <c r="M34">
        <v>6</v>
      </c>
      <c r="N34">
        <v>1</v>
      </c>
      <c r="O34">
        <v>10</v>
      </c>
      <c r="P34">
        <v>2</v>
      </c>
      <c r="Q34">
        <v>8</v>
      </c>
      <c r="R34">
        <v>2</v>
      </c>
      <c r="S34">
        <v>0</v>
      </c>
      <c r="T34">
        <v>4</v>
      </c>
      <c r="U34">
        <v>4</v>
      </c>
    </row>
    <row r="35" spans="2:23" x14ac:dyDescent="0.3">
      <c r="B35" t="s">
        <v>3</v>
      </c>
      <c r="C35">
        <v>1</v>
      </c>
      <c r="D35">
        <v>0</v>
      </c>
      <c r="E35">
        <v>2</v>
      </c>
      <c r="F35">
        <v>1</v>
      </c>
      <c r="G35">
        <v>0</v>
      </c>
      <c r="H35">
        <f>+H33</f>
        <v>5</v>
      </c>
      <c r="I35">
        <v>2</v>
      </c>
      <c r="J35">
        <v>1</v>
      </c>
      <c r="K35">
        <v>10</v>
      </c>
      <c r="M35">
        <v>1</v>
      </c>
      <c r="N35">
        <v>1</v>
      </c>
      <c r="O35">
        <v>0</v>
      </c>
      <c r="P35">
        <v>2</v>
      </c>
      <c r="Q35">
        <v>0</v>
      </c>
      <c r="R35">
        <v>4</v>
      </c>
      <c r="S35">
        <v>2</v>
      </c>
      <c r="T35">
        <v>4</v>
      </c>
      <c r="U35">
        <v>2</v>
      </c>
    </row>
    <row r="36" spans="2:23" x14ac:dyDescent="0.3">
      <c r="B36" t="s">
        <v>4</v>
      </c>
      <c r="C36">
        <v>4</v>
      </c>
      <c r="D36">
        <v>6</v>
      </c>
      <c r="E36">
        <v>2</v>
      </c>
      <c r="F36">
        <v>1</v>
      </c>
      <c r="G36">
        <v>3</v>
      </c>
      <c r="H36">
        <v>2</v>
      </c>
      <c r="I36">
        <v>9</v>
      </c>
      <c r="J36">
        <v>1</v>
      </c>
      <c r="K36">
        <v>2</v>
      </c>
      <c r="M36">
        <f>+M34</f>
        <v>6</v>
      </c>
      <c r="N36">
        <v>6</v>
      </c>
      <c r="O36">
        <v>6</v>
      </c>
      <c r="P36">
        <v>0</v>
      </c>
      <c r="Q36">
        <v>2</v>
      </c>
      <c r="R36">
        <v>4</v>
      </c>
      <c r="S36">
        <v>11</v>
      </c>
      <c r="T36">
        <v>9</v>
      </c>
      <c r="U36">
        <v>4</v>
      </c>
    </row>
    <row r="37" spans="2:23" x14ac:dyDescent="0.3">
      <c r="B37" t="s">
        <v>5</v>
      </c>
      <c r="C37">
        <v>8</v>
      </c>
      <c r="D37">
        <v>10</v>
      </c>
      <c r="E37">
        <v>6</v>
      </c>
      <c r="F37">
        <v>10</v>
      </c>
      <c r="G37">
        <v>9</v>
      </c>
      <c r="H37">
        <v>0</v>
      </c>
      <c r="I37">
        <v>2</v>
      </c>
      <c r="J37">
        <v>6</v>
      </c>
      <c r="K37">
        <v>10</v>
      </c>
      <c r="M37">
        <f>+M35</f>
        <v>1</v>
      </c>
      <c r="N37">
        <v>11</v>
      </c>
      <c r="O37">
        <v>6</v>
      </c>
      <c r="P37">
        <v>2</v>
      </c>
      <c r="Q37">
        <v>2</v>
      </c>
      <c r="R37">
        <v>4</v>
      </c>
      <c r="S37">
        <v>10</v>
      </c>
      <c r="T37">
        <v>4</v>
      </c>
      <c r="U37">
        <v>4</v>
      </c>
    </row>
    <row r="38" spans="2:23" x14ac:dyDescent="0.3">
      <c r="B38" t="s">
        <v>6</v>
      </c>
      <c r="C38">
        <v>2</v>
      </c>
      <c r="D38">
        <v>4</v>
      </c>
      <c r="E38">
        <v>2</v>
      </c>
      <c r="F38">
        <v>10</v>
      </c>
      <c r="G38">
        <v>3</v>
      </c>
      <c r="H38">
        <f>+H35</f>
        <v>5</v>
      </c>
      <c r="I38">
        <v>0</v>
      </c>
      <c r="J38">
        <v>6</v>
      </c>
      <c r="K38">
        <v>2</v>
      </c>
      <c r="M38">
        <f>+M36</f>
        <v>6</v>
      </c>
      <c r="N38">
        <v>0</v>
      </c>
      <c r="O38">
        <v>1</v>
      </c>
      <c r="P38">
        <v>2</v>
      </c>
      <c r="Q38">
        <v>2</v>
      </c>
      <c r="R38">
        <v>0</v>
      </c>
      <c r="S38">
        <v>0</v>
      </c>
      <c r="T38">
        <v>4</v>
      </c>
      <c r="U38">
        <v>1</v>
      </c>
    </row>
    <row r="39" spans="2:23" x14ac:dyDescent="0.3">
      <c r="B39" t="s">
        <v>7</v>
      </c>
      <c r="C39">
        <v>0</v>
      </c>
      <c r="D39">
        <v>1</v>
      </c>
      <c r="E39">
        <v>6</v>
      </c>
      <c r="F39">
        <v>5</v>
      </c>
      <c r="G39">
        <v>1</v>
      </c>
      <c r="H39">
        <v>11</v>
      </c>
      <c r="I39">
        <v>0</v>
      </c>
      <c r="J39">
        <v>1</v>
      </c>
      <c r="K39">
        <v>2</v>
      </c>
      <c r="M39">
        <v>1</v>
      </c>
      <c r="N39">
        <v>6</v>
      </c>
      <c r="O39">
        <v>1</v>
      </c>
      <c r="P39">
        <v>2</v>
      </c>
      <c r="Q39">
        <v>2</v>
      </c>
      <c r="R39">
        <v>8</v>
      </c>
      <c r="S39">
        <f>+S33</f>
        <v>2</v>
      </c>
      <c r="T39">
        <v>1</v>
      </c>
      <c r="U39">
        <v>11</v>
      </c>
    </row>
    <row r="40" spans="2:23" x14ac:dyDescent="0.3">
      <c r="B40" t="s">
        <v>8</v>
      </c>
      <c r="C40">
        <v>4</v>
      </c>
      <c r="D40">
        <v>6</v>
      </c>
      <c r="E40">
        <v>6</v>
      </c>
      <c r="F40">
        <v>5</v>
      </c>
      <c r="G40">
        <v>2</v>
      </c>
      <c r="H40">
        <v>2</v>
      </c>
      <c r="I40">
        <v>9</v>
      </c>
      <c r="J40">
        <v>1</v>
      </c>
      <c r="K40">
        <v>2</v>
      </c>
      <c r="M40">
        <f>+M38</f>
        <v>6</v>
      </c>
      <c r="N40">
        <v>6</v>
      </c>
      <c r="O40">
        <v>6</v>
      </c>
      <c r="P40">
        <v>2</v>
      </c>
      <c r="Q40">
        <v>0</v>
      </c>
      <c r="R40">
        <v>8</v>
      </c>
      <c r="S40">
        <v>2</v>
      </c>
      <c r="T40">
        <v>4</v>
      </c>
      <c r="U40">
        <v>4</v>
      </c>
    </row>
    <row r="41" spans="2:23" x14ac:dyDescent="0.3">
      <c r="B41" t="s">
        <v>9</v>
      </c>
      <c r="C41">
        <v>8</v>
      </c>
      <c r="D41">
        <v>4</v>
      </c>
      <c r="E41">
        <v>0</v>
      </c>
      <c r="F41">
        <v>5</v>
      </c>
      <c r="G41">
        <v>3</v>
      </c>
      <c r="H41">
        <f>+H38</f>
        <v>5</v>
      </c>
      <c r="I41">
        <v>2</v>
      </c>
      <c r="J41">
        <v>6</v>
      </c>
      <c r="K41">
        <v>0</v>
      </c>
      <c r="M41">
        <v>0</v>
      </c>
      <c r="N41">
        <v>1</v>
      </c>
      <c r="O41">
        <v>1</v>
      </c>
      <c r="P41">
        <v>2</v>
      </c>
      <c r="Q41">
        <v>2</v>
      </c>
      <c r="R41">
        <v>8</v>
      </c>
      <c r="S41">
        <v>2</v>
      </c>
      <c r="T41">
        <v>1</v>
      </c>
      <c r="U41">
        <v>4</v>
      </c>
    </row>
    <row r="42" spans="2:23" x14ac:dyDescent="0.3">
      <c r="B42" t="s">
        <v>10</v>
      </c>
      <c r="C42">
        <v>8</v>
      </c>
      <c r="D42">
        <v>6</v>
      </c>
      <c r="E42">
        <v>6</v>
      </c>
      <c r="F42">
        <v>5</v>
      </c>
      <c r="G42">
        <v>3</v>
      </c>
      <c r="H42">
        <v>9</v>
      </c>
      <c r="I42">
        <v>2</v>
      </c>
      <c r="J42">
        <v>1</v>
      </c>
      <c r="K42">
        <v>2</v>
      </c>
      <c r="M42">
        <v>1</v>
      </c>
      <c r="N42">
        <v>1</v>
      </c>
      <c r="O42">
        <v>6</v>
      </c>
      <c r="P42">
        <v>2</v>
      </c>
      <c r="Q42">
        <v>8</v>
      </c>
      <c r="R42">
        <v>8</v>
      </c>
      <c r="S42">
        <v>2</v>
      </c>
      <c r="T42">
        <v>1</v>
      </c>
      <c r="U42">
        <v>4</v>
      </c>
    </row>
    <row r="43" spans="2:23" x14ac:dyDescent="0.3">
      <c r="B43" t="s">
        <v>12</v>
      </c>
      <c r="C43">
        <v>4</v>
      </c>
      <c r="D43">
        <v>1</v>
      </c>
      <c r="E43">
        <v>2</v>
      </c>
      <c r="F43">
        <v>1</v>
      </c>
      <c r="G43">
        <v>3</v>
      </c>
      <c r="H43">
        <f>+H36</f>
        <v>2</v>
      </c>
      <c r="I43">
        <v>2</v>
      </c>
      <c r="J43">
        <v>6</v>
      </c>
      <c r="K43">
        <v>2</v>
      </c>
      <c r="M43">
        <f>+M40</f>
        <v>6</v>
      </c>
      <c r="N43">
        <v>6</v>
      </c>
      <c r="O43">
        <v>10</v>
      </c>
      <c r="P43">
        <v>2</v>
      </c>
      <c r="Q43">
        <v>8</v>
      </c>
      <c r="R43">
        <v>0</v>
      </c>
      <c r="S43">
        <v>2</v>
      </c>
      <c r="T43">
        <v>9</v>
      </c>
      <c r="U43">
        <v>0</v>
      </c>
    </row>
    <row r="44" spans="2:23" x14ac:dyDescent="0.3">
      <c r="B44" t="s">
        <v>13</v>
      </c>
      <c r="C44">
        <v>8</v>
      </c>
      <c r="D44">
        <v>1</v>
      </c>
      <c r="E44">
        <v>11</v>
      </c>
      <c r="F44">
        <v>5</v>
      </c>
      <c r="G44">
        <v>3</v>
      </c>
      <c r="H44">
        <f>+H42</f>
        <v>9</v>
      </c>
      <c r="I44">
        <v>9</v>
      </c>
      <c r="J44">
        <v>0</v>
      </c>
      <c r="K44">
        <v>2</v>
      </c>
      <c r="M44">
        <v>1</v>
      </c>
      <c r="N44">
        <v>1</v>
      </c>
      <c r="O44">
        <v>1</v>
      </c>
      <c r="P44">
        <v>0</v>
      </c>
      <c r="Q44">
        <v>2</v>
      </c>
      <c r="R44">
        <v>0</v>
      </c>
      <c r="S44">
        <v>2</v>
      </c>
      <c r="T44">
        <v>0</v>
      </c>
      <c r="U44">
        <v>4</v>
      </c>
    </row>
    <row r="45" spans="2:23" x14ac:dyDescent="0.3">
      <c r="C45">
        <f t="shared" ref="C45:K45" si="29">SUM(C33:C44)</f>
        <v>53</v>
      </c>
      <c r="D45">
        <f t="shared" si="29"/>
        <v>55</v>
      </c>
      <c r="E45">
        <f t="shared" si="29"/>
        <v>49</v>
      </c>
      <c r="F45">
        <f t="shared" si="29"/>
        <v>49</v>
      </c>
      <c r="G45">
        <f t="shared" si="29"/>
        <v>48</v>
      </c>
      <c r="H45">
        <f t="shared" si="29"/>
        <v>56</v>
      </c>
      <c r="I45">
        <f t="shared" si="29"/>
        <v>41</v>
      </c>
      <c r="J45">
        <f t="shared" si="29"/>
        <v>41</v>
      </c>
      <c r="K45">
        <f t="shared" si="29"/>
        <v>36</v>
      </c>
      <c r="M45">
        <f t="shared" ref="M45:U45" si="30">SUM(M33:M44)</f>
        <v>46</v>
      </c>
      <c r="N45">
        <f t="shared" si="30"/>
        <v>46</v>
      </c>
      <c r="O45">
        <f t="shared" si="30"/>
        <v>49</v>
      </c>
      <c r="P45">
        <f t="shared" si="30"/>
        <v>20</v>
      </c>
      <c r="Q45">
        <f t="shared" si="30"/>
        <v>44</v>
      </c>
      <c r="R45">
        <f t="shared" si="30"/>
        <v>54</v>
      </c>
      <c r="S45">
        <f t="shared" si="30"/>
        <v>37</v>
      </c>
      <c r="T45">
        <f t="shared" si="30"/>
        <v>50</v>
      </c>
      <c r="U45">
        <f t="shared" si="30"/>
        <v>44</v>
      </c>
    </row>
    <row r="46" spans="2:23" x14ac:dyDescent="0.3">
      <c r="B46" s="1" t="s">
        <v>21</v>
      </c>
    </row>
    <row r="47" spans="2:23" x14ac:dyDescent="0.3">
      <c r="B47" t="s">
        <v>2</v>
      </c>
      <c r="C47" s="5">
        <v>-4</v>
      </c>
      <c r="D47" s="5">
        <v>0</v>
      </c>
      <c r="E47" s="5">
        <v>-10</v>
      </c>
      <c r="F47" s="5">
        <v>-7</v>
      </c>
      <c r="G47" s="5">
        <v>0</v>
      </c>
      <c r="H47" s="5">
        <v>-3</v>
      </c>
      <c r="I47" s="5">
        <v>-3</v>
      </c>
      <c r="J47" s="5">
        <v>0</v>
      </c>
      <c r="K47" s="5">
        <v>-2</v>
      </c>
      <c r="L47" s="5"/>
      <c r="M47" s="5">
        <v>0</v>
      </c>
      <c r="N47" s="5">
        <v>-1</v>
      </c>
      <c r="O47" s="5">
        <v>-6</v>
      </c>
      <c r="P47" s="5">
        <v>0</v>
      </c>
      <c r="Q47" s="5">
        <v>0</v>
      </c>
      <c r="R47" s="5">
        <v>0</v>
      </c>
      <c r="S47" s="5">
        <v>-2</v>
      </c>
      <c r="T47" s="5">
        <v>0</v>
      </c>
      <c r="U47" s="5">
        <v>-8</v>
      </c>
      <c r="V47" s="5"/>
      <c r="W47" s="5"/>
    </row>
    <row r="48" spans="2:23" x14ac:dyDescent="0.3">
      <c r="B48" t="s">
        <v>11</v>
      </c>
      <c r="C48" s="5">
        <v>-8</v>
      </c>
      <c r="D48" s="5">
        <v>-2</v>
      </c>
      <c r="E48" s="5">
        <v>-1</v>
      </c>
      <c r="F48" s="5">
        <v>-11</v>
      </c>
      <c r="G48" s="5">
        <v>0</v>
      </c>
      <c r="H48" s="5">
        <v>-10</v>
      </c>
      <c r="I48" s="5">
        <v>-3</v>
      </c>
      <c r="J48" s="5">
        <v>0</v>
      </c>
      <c r="K48" s="5">
        <v>-10</v>
      </c>
      <c r="L48" s="5"/>
      <c r="M48" s="5">
        <v>-1</v>
      </c>
      <c r="N48" s="5">
        <v>-6</v>
      </c>
      <c r="O48" s="5">
        <v>0</v>
      </c>
      <c r="P48" s="5">
        <v>0</v>
      </c>
      <c r="Q48" s="5">
        <v>0</v>
      </c>
      <c r="R48" s="5">
        <v>-9</v>
      </c>
      <c r="S48" s="5">
        <v>-10</v>
      </c>
      <c r="T48" s="5">
        <v>-3</v>
      </c>
      <c r="U48" s="5">
        <v>-1</v>
      </c>
      <c r="V48" s="5"/>
      <c r="W48" s="5"/>
    </row>
    <row r="49" spans="2:28" x14ac:dyDescent="0.3">
      <c r="B49" t="s">
        <v>3</v>
      </c>
      <c r="C49" s="5">
        <v>-10</v>
      </c>
      <c r="D49" s="5">
        <v>-11</v>
      </c>
      <c r="E49" s="5">
        <v>-6</v>
      </c>
      <c r="F49" s="5">
        <v>-7</v>
      </c>
      <c r="G49" s="5">
        <v>-11</v>
      </c>
      <c r="H49" s="5">
        <f>+H47</f>
        <v>-3</v>
      </c>
      <c r="I49" s="5">
        <v>-3</v>
      </c>
      <c r="J49" s="5">
        <v>-6</v>
      </c>
      <c r="K49" s="5">
        <v>0</v>
      </c>
      <c r="L49" s="5"/>
      <c r="M49" s="5">
        <v>-6</v>
      </c>
      <c r="N49" s="5">
        <f>+N48</f>
        <v>-6</v>
      </c>
      <c r="O49" s="5">
        <v>-11</v>
      </c>
      <c r="P49" s="5">
        <v>0</v>
      </c>
      <c r="Q49" s="5">
        <v>-10</v>
      </c>
      <c r="R49" s="5">
        <v>-4</v>
      </c>
      <c r="S49" s="5">
        <v>-2</v>
      </c>
      <c r="T49" s="5">
        <v>-3</v>
      </c>
      <c r="U49" s="5">
        <v>-8</v>
      </c>
      <c r="V49" s="5"/>
      <c r="W49" s="5"/>
    </row>
    <row r="50" spans="2:28" x14ac:dyDescent="0.3">
      <c r="B50" t="s">
        <v>4</v>
      </c>
      <c r="C50" s="5">
        <v>-4</v>
      </c>
      <c r="D50" s="5">
        <v>-2</v>
      </c>
      <c r="E50" s="5">
        <v>-6</v>
      </c>
      <c r="F50" s="5">
        <v>-7</v>
      </c>
      <c r="G50" s="5">
        <v>-3</v>
      </c>
      <c r="H50" s="5">
        <v>-7</v>
      </c>
      <c r="I50" s="5">
        <v>0</v>
      </c>
      <c r="J50" s="5">
        <v>-6</v>
      </c>
      <c r="K50" s="5">
        <v>-2</v>
      </c>
      <c r="L50" s="5"/>
      <c r="M50" s="5">
        <f>+M48</f>
        <v>-1</v>
      </c>
      <c r="N50" s="5">
        <f>+N47</f>
        <v>-1</v>
      </c>
      <c r="O50" s="5">
        <v>-2</v>
      </c>
      <c r="P50" s="5">
        <v>-10</v>
      </c>
      <c r="Q50" s="5">
        <v>-4</v>
      </c>
      <c r="R50" s="5">
        <v>-4</v>
      </c>
      <c r="S50" s="5">
        <v>0</v>
      </c>
      <c r="T50" s="5">
        <v>0</v>
      </c>
      <c r="U50" s="5">
        <v>-1</v>
      </c>
      <c r="V50" s="5"/>
      <c r="W50" s="5"/>
    </row>
    <row r="51" spans="2:28" x14ac:dyDescent="0.3">
      <c r="B51" t="s">
        <v>5</v>
      </c>
      <c r="C51" s="5">
        <v>0</v>
      </c>
      <c r="D51" s="5">
        <v>0</v>
      </c>
      <c r="E51" s="5">
        <v>-1</v>
      </c>
      <c r="F51" s="5">
        <v>0</v>
      </c>
      <c r="G51" s="5">
        <v>0</v>
      </c>
      <c r="H51" s="5">
        <v>-11</v>
      </c>
      <c r="I51" s="5">
        <v>-3</v>
      </c>
      <c r="J51" s="5">
        <v>0</v>
      </c>
      <c r="K51" s="5">
        <v>0</v>
      </c>
      <c r="L51" s="5"/>
      <c r="M51" s="5">
        <f>+M49</f>
        <v>-6</v>
      </c>
      <c r="N51" s="5">
        <v>0</v>
      </c>
      <c r="O51" s="5">
        <v>-2</v>
      </c>
      <c r="P51" s="5">
        <v>0</v>
      </c>
      <c r="Q51" s="5">
        <v>-4</v>
      </c>
      <c r="R51" s="5">
        <v>-4</v>
      </c>
      <c r="S51" s="5">
        <v>-1</v>
      </c>
      <c r="T51" s="5">
        <v>-3</v>
      </c>
      <c r="U51" s="5">
        <v>-1</v>
      </c>
      <c r="V51" s="5"/>
      <c r="W51" s="5"/>
    </row>
    <row r="52" spans="2:28" x14ac:dyDescent="0.3">
      <c r="B52" t="s">
        <v>6</v>
      </c>
      <c r="C52" s="5">
        <v>-8</v>
      </c>
      <c r="D52" s="5">
        <v>-6</v>
      </c>
      <c r="E52" s="5">
        <v>-6</v>
      </c>
      <c r="F52" s="5">
        <v>0</v>
      </c>
      <c r="G52" s="5">
        <v>-3</v>
      </c>
      <c r="H52" s="5">
        <f>+H49</f>
        <v>-3</v>
      </c>
      <c r="I52" s="5">
        <v>-10</v>
      </c>
      <c r="J52" s="5">
        <v>0</v>
      </c>
      <c r="K52" s="5">
        <v>-2</v>
      </c>
      <c r="L52" s="5"/>
      <c r="M52" s="5">
        <f>+M48</f>
        <v>-1</v>
      </c>
      <c r="N52" s="5">
        <v>-11</v>
      </c>
      <c r="O52" s="5">
        <v>-6</v>
      </c>
      <c r="P52" s="5">
        <v>0</v>
      </c>
      <c r="Q52" s="5">
        <v>-4</v>
      </c>
      <c r="R52" s="5">
        <v>-10</v>
      </c>
      <c r="S52" s="5">
        <v>-10</v>
      </c>
      <c r="T52" s="5">
        <v>-3</v>
      </c>
      <c r="U52" s="5">
        <v>-10</v>
      </c>
      <c r="V52" s="5"/>
      <c r="W52" s="5"/>
    </row>
    <row r="53" spans="2:28" x14ac:dyDescent="0.3">
      <c r="B53" t="s">
        <v>7</v>
      </c>
      <c r="C53" s="5">
        <v>-11</v>
      </c>
      <c r="D53" s="5">
        <v>-8</v>
      </c>
      <c r="E53" s="5">
        <v>-1</v>
      </c>
      <c r="F53" s="5">
        <v>-2</v>
      </c>
      <c r="G53" s="5">
        <v>-10</v>
      </c>
      <c r="H53" s="5">
        <v>0</v>
      </c>
      <c r="I53" s="5">
        <f>+I52</f>
        <v>-10</v>
      </c>
      <c r="J53" s="5">
        <v>-6</v>
      </c>
      <c r="K53" s="5">
        <v>-2</v>
      </c>
      <c r="L53" s="5"/>
      <c r="M53" s="5">
        <f>+M49</f>
        <v>-6</v>
      </c>
      <c r="N53" s="5">
        <f>+N47</f>
        <v>-1</v>
      </c>
      <c r="O53" s="5">
        <v>-6</v>
      </c>
      <c r="P53" s="5">
        <v>0</v>
      </c>
      <c r="Q53" s="5">
        <v>-4</v>
      </c>
      <c r="R53" s="5">
        <v>0</v>
      </c>
      <c r="S53" s="5">
        <v>-2</v>
      </c>
      <c r="T53" s="5">
        <v>-8</v>
      </c>
      <c r="U53" s="5">
        <v>0</v>
      </c>
      <c r="V53" s="5"/>
      <c r="W53" s="5"/>
    </row>
    <row r="54" spans="2:28" x14ac:dyDescent="0.3">
      <c r="B54" t="s">
        <v>8</v>
      </c>
      <c r="C54" s="5">
        <v>-4</v>
      </c>
      <c r="D54" s="5">
        <v>-2</v>
      </c>
      <c r="E54" s="5">
        <v>-1</v>
      </c>
      <c r="F54" s="5">
        <v>-2</v>
      </c>
      <c r="G54" s="5">
        <v>-9</v>
      </c>
      <c r="H54" s="5">
        <f>+H50</f>
        <v>-7</v>
      </c>
      <c r="I54" s="5">
        <v>0</v>
      </c>
      <c r="J54" s="5">
        <v>-6</v>
      </c>
      <c r="K54" s="5">
        <v>-2</v>
      </c>
      <c r="L54" s="5"/>
      <c r="M54" s="5">
        <f>+M48</f>
        <v>-1</v>
      </c>
      <c r="N54" s="5">
        <f>+N53</f>
        <v>-1</v>
      </c>
      <c r="O54" s="5">
        <f>+O51</f>
        <v>-2</v>
      </c>
      <c r="P54" s="5">
        <v>0</v>
      </c>
      <c r="Q54" s="5">
        <v>-10</v>
      </c>
      <c r="R54" s="5">
        <v>0</v>
      </c>
      <c r="S54" s="5">
        <v>-2</v>
      </c>
      <c r="T54" s="5">
        <v>-3</v>
      </c>
      <c r="U54" s="5">
        <v>-1</v>
      </c>
      <c r="V54" s="5"/>
      <c r="W54" s="5"/>
    </row>
    <row r="55" spans="2:28" x14ac:dyDescent="0.3">
      <c r="B55" t="s">
        <v>9</v>
      </c>
      <c r="C55" s="5">
        <v>0</v>
      </c>
      <c r="D55" s="5">
        <v>-6</v>
      </c>
      <c r="E55" s="5">
        <v>-10</v>
      </c>
      <c r="F55" s="5">
        <v>-2</v>
      </c>
      <c r="G55" s="5">
        <v>-3</v>
      </c>
      <c r="H55" s="5">
        <f>+H52</f>
        <v>-3</v>
      </c>
      <c r="I55" s="5">
        <v>-3</v>
      </c>
      <c r="J55" s="5">
        <v>0</v>
      </c>
      <c r="K55" s="5">
        <v>-10</v>
      </c>
      <c r="L55" s="5"/>
      <c r="M55" s="5">
        <v>-11</v>
      </c>
      <c r="N55" s="5">
        <f>+N48</f>
        <v>-6</v>
      </c>
      <c r="O55" s="5">
        <f>+O47</f>
        <v>-6</v>
      </c>
      <c r="P55" s="5">
        <v>0</v>
      </c>
      <c r="Q55" s="5">
        <v>-4</v>
      </c>
      <c r="R55" s="5">
        <v>0</v>
      </c>
      <c r="S55" s="5">
        <v>-2</v>
      </c>
      <c r="T55" s="5">
        <v>-8</v>
      </c>
      <c r="U55" s="5">
        <v>-1</v>
      </c>
      <c r="V55" s="5"/>
      <c r="W55" s="5"/>
    </row>
    <row r="56" spans="2:28" x14ac:dyDescent="0.3">
      <c r="B56" t="s">
        <v>10</v>
      </c>
      <c r="C56" s="5">
        <v>0</v>
      </c>
      <c r="D56" s="5">
        <v>-2</v>
      </c>
      <c r="E56" s="5">
        <v>-1</v>
      </c>
      <c r="F56" s="5">
        <v>-2</v>
      </c>
      <c r="G56" s="5">
        <v>-3</v>
      </c>
      <c r="H56" s="5">
        <v>-1</v>
      </c>
      <c r="I56" s="5">
        <v>-3</v>
      </c>
      <c r="J56" s="5">
        <v>-6</v>
      </c>
      <c r="K56" s="5">
        <v>-2</v>
      </c>
      <c r="L56" s="5"/>
      <c r="M56" s="5">
        <f>+M53</f>
        <v>-6</v>
      </c>
      <c r="N56" s="5">
        <f>+N55</f>
        <v>-6</v>
      </c>
      <c r="O56" s="5">
        <f>+O54</f>
        <v>-2</v>
      </c>
      <c r="P56" s="5">
        <v>0</v>
      </c>
      <c r="Q56" s="5">
        <v>0</v>
      </c>
      <c r="R56" s="5">
        <v>-4</v>
      </c>
      <c r="S56" s="5">
        <v>-2</v>
      </c>
      <c r="T56" s="5">
        <v>-8</v>
      </c>
      <c r="U56" s="5">
        <v>-1</v>
      </c>
      <c r="V56" s="5"/>
      <c r="W56" s="5"/>
    </row>
    <row r="57" spans="2:28" x14ac:dyDescent="0.3">
      <c r="B57" t="s">
        <v>12</v>
      </c>
      <c r="C57" s="5">
        <v>-4</v>
      </c>
      <c r="D57" s="5">
        <v>-8</v>
      </c>
      <c r="E57" s="5">
        <v>-6</v>
      </c>
      <c r="F57" s="5">
        <v>-7</v>
      </c>
      <c r="G57" s="5">
        <v>-3</v>
      </c>
      <c r="H57" s="5">
        <f>+H50</f>
        <v>-7</v>
      </c>
      <c r="I57" s="5">
        <v>-3</v>
      </c>
      <c r="J57" s="5">
        <v>0</v>
      </c>
      <c r="K57" s="5">
        <v>-2</v>
      </c>
      <c r="L57" s="5"/>
      <c r="M57" s="5">
        <f>+M54</f>
        <v>-1</v>
      </c>
      <c r="N57" s="5">
        <f>+N54</f>
        <v>-1</v>
      </c>
      <c r="O57" s="5">
        <v>0</v>
      </c>
      <c r="P57" s="5">
        <v>0</v>
      </c>
      <c r="Q57" s="5">
        <v>0</v>
      </c>
      <c r="R57" s="5">
        <v>-10</v>
      </c>
      <c r="S57" s="5">
        <v>-2</v>
      </c>
      <c r="T57" s="5">
        <v>0</v>
      </c>
      <c r="U57" s="5">
        <v>-11</v>
      </c>
      <c r="V57" s="5"/>
      <c r="W57" s="5"/>
    </row>
    <row r="58" spans="2:28" x14ac:dyDescent="0.3">
      <c r="B58" t="s">
        <v>13</v>
      </c>
      <c r="C58" s="5">
        <v>0</v>
      </c>
      <c r="D58" s="5">
        <v>-8</v>
      </c>
      <c r="E58" s="5">
        <v>0</v>
      </c>
      <c r="F58" s="5">
        <v>-2</v>
      </c>
      <c r="G58" s="5">
        <v>-3</v>
      </c>
      <c r="H58" s="5">
        <f>+H56</f>
        <v>-1</v>
      </c>
      <c r="I58" s="5">
        <v>0</v>
      </c>
      <c r="J58" s="5">
        <v>-11</v>
      </c>
      <c r="K58" s="5">
        <v>-2</v>
      </c>
      <c r="L58" s="5"/>
      <c r="M58" s="5">
        <f>+M56</f>
        <v>-6</v>
      </c>
      <c r="N58" s="5">
        <f>+N56</f>
        <v>-6</v>
      </c>
      <c r="O58" s="5">
        <f>+O53</f>
        <v>-6</v>
      </c>
      <c r="P58" s="5">
        <v>-10</v>
      </c>
      <c r="Q58" s="5">
        <v>-4</v>
      </c>
      <c r="R58" s="5">
        <v>-9</v>
      </c>
      <c r="S58" s="5">
        <v>-2</v>
      </c>
      <c r="T58" s="5">
        <v>-11</v>
      </c>
      <c r="U58" s="5">
        <v>-1</v>
      </c>
      <c r="V58" s="5"/>
      <c r="W58" s="5"/>
    </row>
    <row r="59" spans="2:28" x14ac:dyDescent="0.3">
      <c r="C59" s="5">
        <f>SUM(C47:C58)</f>
        <v>-53</v>
      </c>
      <c r="D59" s="5">
        <f t="shared" ref="D59:K59" si="31">SUM(D47:D58)</f>
        <v>-55</v>
      </c>
      <c r="E59" s="5">
        <f t="shared" si="31"/>
        <v>-49</v>
      </c>
      <c r="F59" s="5">
        <f t="shared" si="31"/>
        <v>-49</v>
      </c>
      <c r="G59" s="5">
        <f t="shared" si="31"/>
        <v>-48</v>
      </c>
      <c r="H59" s="5">
        <f t="shared" si="31"/>
        <v>-56</v>
      </c>
      <c r="I59" s="5">
        <f t="shared" si="31"/>
        <v>-41</v>
      </c>
      <c r="J59" s="5">
        <f t="shared" si="31"/>
        <v>-41</v>
      </c>
      <c r="K59" s="5">
        <f t="shared" si="31"/>
        <v>-36</v>
      </c>
      <c r="L59" s="5"/>
      <c r="M59" s="5">
        <f t="shared" ref="M59" si="32">SUM(M47:M58)</f>
        <v>-46</v>
      </c>
      <c r="N59" s="5">
        <f t="shared" ref="N59" si="33">SUM(N47:N58)</f>
        <v>-46</v>
      </c>
      <c r="O59" s="5">
        <f t="shared" ref="O59" si="34">SUM(O47:O58)</f>
        <v>-49</v>
      </c>
      <c r="P59" s="5">
        <f t="shared" ref="P59" si="35">SUM(P47:P58)</f>
        <v>-20</v>
      </c>
      <c r="Q59" s="5">
        <f t="shared" ref="Q59" si="36">SUM(Q47:Q58)</f>
        <v>-44</v>
      </c>
      <c r="R59" s="5">
        <f t="shared" ref="R59" si="37">SUM(R47:R58)</f>
        <v>-54</v>
      </c>
      <c r="S59" s="5">
        <f t="shared" ref="S59" si="38">SUM(S47:S58)</f>
        <v>-37</v>
      </c>
      <c r="T59" s="5">
        <f t="shared" ref="T59" si="39">SUM(T47:T58)</f>
        <v>-50</v>
      </c>
      <c r="U59" s="5">
        <f t="shared" ref="U59" si="40">SUM(U47:U58)</f>
        <v>-44</v>
      </c>
      <c r="V59" s="5"/>
      <c r="W59" s="5"/>
    </row>
    <row r="60" spans="2:28" x14ac:dyDescent="0.3">
      <c r="B60" t="s">
        <v>17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Y60" t="s">
        <v>18</v>
      </c>
      <c r="Z60" t="s">
        <v>19</v>
      </c>
      <c r="AA60" t="s">
        <v>1</v>
      </c>
    </row>
    <row r="61" spans="2:28" x14ac:dyDescent="0.3">
      <c r="B61" t="s">
        <v>2</v>
      </c>
      <c r="C61" s="5">
        <f t="shared" ref="C61:C72" si="41">+C33+C47</f>
        <v>0</v>
      </c>
      <c r="D61" s="5">
        <f t="shared" ref="D61:U72" si="42">+D33+D47</f>
        <v>10</v>
      </c>
      <c r="E61" s="5">
        <f t="shared" si="42"/>
        <v>-10</v>
      </c>
      <c r="F61" s="5">
        <f t="shared" si="42"/>
        <v>-6</v>
      </c>
      <c r="G61" s="5">
        <f t="shared" si="42"/>
        <v>9</v>
      </c>
      <c r="H61" s="5">
        <f t="shared" si="42"/>
        <v>2</v>
      </c>
      <c r="I61" s="5">
        <f t="shared" si="42"/>
        <v>-1</v>
      </c>
      <c r="J61" s="5">
        <f t="shared" si="42"/>
        <v>6</v>
      </c>
      <c r="K61" s="5">
        <f t="shared" si="42"/>
        <v>0</v>
      </c>
      <c r="L61" s="5">
        <f t="shared" ref="L61:L72" si="43">SUM(C61:K61)</f>
        <v>10</v>
      </c>
      <c r="M61" s="5">
        <f>+M33+M47</f>
        <v>11</v>
      </c>
      <c r="N61" s="5">
        <f t="shared" si="42"/>
        <v>5</v>
      </c>
      <c r="O61" s="5">
        <f t="shared" si="42"/>
        <v>-5</v>
      </c>
      <c r="P61" s="5">
        <f t="shared" si="42"/>
        <v>2</v>
      </c>
      <c r="Q61" s="5">
        <f t="shared" si="42"/>
        <v>8</v>
      </c>
      <c r="R61" s="5">
        <f t="shared" si="42"/>
        <v>8</v>
      </c>
      <c r="S61" s="5">
        <f t="shared" si="42"/>
        <v>0</v>
      </c>
      <c r="T61" s="5">
        <f t="shared" si="42"/>
        <v>9</v>
      </c>
      <c r="U61" s="5">
        <f t="shared" si="42"/>
        <v>-6</v>
      </c>
      <c r="V61" s="5">
        <f>SUM(M61:U61)</f>
        <v>32</v>
      </c>
      <c r="W61" s="5">
        <f>+V61+L61</f>
        <v>42</v>
      </c>
      <c r="X61" s="3">
        <f>+W61*0.1</f>
        <v>4.2</v>
      </c>
      <c r="Y61" s="4">
        <f>3.5-1.5</f>
        <v>2</v>
      </c>
      <c r="Z61" s="4">
        <v>5</v>
      </c>
      <c r="AA61" s="4">
        <f>10-1</f>
        <v>9</v>
      </c>
      <c r="AB61" s="11">
        <f>+X61+Y61+Z61+AA61</f>
        <v>20.2</v>
      </c>
    </row>
    <row r="62" spans="2:28" x14ac:dyDescent="0.3">
      <c r="B62" t="s">
        <v>11</v>
      </c>
      <c r="C62" s="5">
        <f t="shared" si="41"/>
        <v>-6</v>
      </c>
      <c r="D62" s="5">
        <f t="shared" si="42"/>
        <v>4</v>
      </c>
      <c r="E62" s="5">
        <f t="shared" si="42"/>
        <v>5</v>
      </c>
      <c r="F62" s="5">
        <f t="shared" si="42"/>
        <v>-11</v>
      </c>
      <c r="G62" s="5">
        <f t="shared" si="42"/>
        <v>9</v>
      </c>
      <c r="H62" s="5">
        <f t="shared" si="42"/>
        <v>-9</v>
      </c>
      <c r="I62" s="5">
        <f t="shared" si="42"/>
        <v>-1</v>
      </c>
      <c r="J62" s="5">
        <f t="shared" si="42"/>
        <v>6</v>
      </c>
      <c r="K62" s="5">
        <f t="shared" si="42"/>
        <v>-10</v>
      </c>
      <c r="L62" s="5">
        <f t="shared" si="43"/>
        <v>-13</v>
      </c>
      <c r="M62" s="5">
        <f t="shared" ref="M62" si="44">+M34+M48</f>
        <v>5</v>
      </c>
      <c r="N62" s="5">
        <f t="shared" si="42"/>
        <v>-5</v>
      </c>
      <c r="O62" s="5">
        <f t="shared" si="42"/>
        <v>10</v>
      </c>
      <c r="P62" s="5">
        <f t="shared" si="42"/>
        <v>2</v>
      </c>
      <c r="Q62" s="5">
        <f t="shared" si="42"/>
        <v>8</v>
      </c>
      <c r="R62" s="5">
        <f t="shared" si="42"/>
        <v>-7</v>
      </c>
      <c r="S62" s="5">
        <f t="shared" si="42"/>
        <v>-10</v>
      </c>
      <c r="T62" s="5">
        <f t="shared" si="42"/>
        <v>1</v>
      </c>
      <c r="U62" s="5">
        <f t="shared" si="42"/>
        <v>3</v>
      </c>
      <c r="V62" s="5">
        <f t="shared" ref="V62:V72" si="45">SUM(M62:U62)</f>
        <v>7</v>
      </c>
      <c r="W62" s="5">
        <f t="shared" ref="W62:W72" si="46">+V62+L62</f>
        <v>-6</v>
      </c>
      <c r="X62" s="3">
        <f>+W62*0.1</f>
        <v>-0.60000000000000009</v>
      </c>
      <c r="Y62" s="4">
        <f>1-4</f>
        <v>-3</v>
      </c>
      <c r="Z62" s="4">
        <f>3-2.5</f>
        <v>0.5</v>
      </c>
      <c r="AA62" s="4">
        <f>6-5</f>
        <v>1</v>
      </c>
      <c r="AB62" s="11">
        <f t="shared" ref="AB62:AB72" si="47">+X62+Y62+Z62+AA62</f>
        <v>-2.1</v>
      </c>
    </row>
    <row r="63" spans="2:28" x14ac:dyDescent="0.3">
      <c r="B63" t="s">
        <v>3</v>
      </c>
      <c r="C63" s="5">
        <f t="shared" si="41"/>
        <v>-9</v>
      </c>
      <c r="D63" s="5">
        <f t="shared" si="42"/>
        <v>-11</v>
      </c>
      <c r="E63" s="5">
        <f t="shared" si="42"/>
        <v>-4</v>
      </c>
      <c r="F63" s="5">
        <f t="shared" si="42"/>
        <v>-6</v>
      </c>
      <c r="G63" s="5">
        <f t="shared" si="42"/>
        <v>-11</v>
      </c>
      <c r="H63" s="5">
        <f t="shared" si="42"/>
        <v>2</v>
      </c>
      <c r="I63" s="5">
        <f t="shared" si="42"/>
        <v>-1</v>
      </c>
      <c r="J63" s="5">
        <f t="shared" si="42"/>
        <v>-5</v>
      </c>
      <c r="K63" s="5">
        <f t="shared" si="42"/>
        <v>10</v>
      </c>
      <c r="L63" s="5">
        <f t="shared" si="43"/>
        <v>-35</v>
      </c>
      <c r="M63" s="5">
        <f t="shared" ref="M63" si="48">+M35+M49</f>
        <v>-5</v>
      </c>
      <c r="N63" s="5">
        <f t="shared" si="42"/>
        <v>-5</v>
      </c>
      <c r="O63" s="5">
        <f t="shared" si="42"/>
        <v>-11</v>
      </c>
      <c r="P63" s="5">
        <f t="shared" si="42"/>
        <v>2</v>
      </c>
      <c r="Q63" s="5">
        <f t="shared" si="42"/>
        <v>-10</v>
      </c>
      <c r="R63" s="5">
        <f t="shared" si="42"/>
        <v>0</v>
      </c>
      <c r="S63" s="5">
        <f t="shared" si="42"/>
        <v>0</v>
      </c>
      <c r="T63" s="5">
        <f t="shared" si="42"/>
        <v>1</v>
      </c>
      <c r="U63" s="5">
        <f t="shared" si="42"/>
        <v>-6</v>
      </c>
      <c r="V63" s="5">
        <f t="shared" si="45"/>
        <v>-34</v>
      </c>
      <c r="W63" s="5">
        <f t="shared" si="46"/>
        <v>-69</v>
      </c>
      <c r="X63" s="3">
        <f>+W63*0.1</f>
        <v>-6.9</v>
      </c>
      <c r="Y63" s="4">
        <v>-5.5</v>
      </c>
      <c r="Z63" s="4">
        <f>1-4.5</f>
        <v>-3.5</v>
      </c>
      <c r="AA63" s="4">
        <v>-11</v>
      </c>
      <c r="AB63" s="11">
        <f t="shared" si="47"/>
        <v>-26.9</v>
      </c>
    </row>
    <row r="64" spans="2:28" x14ac:dyDescent="0.3">
      <c r="B64" t="s">
        <v>4</v>
      </c>
      <c r="C64" s="5">
        <f t="shared" si="41"/>
        <v>0</v>
      </c>
      <c r="D64" s="5">
        <f t="shared" si="42"/>
        <v>4</v>
      </c>
      <c r="E64" s="5">
        <f t="shared" si="42"/>
        <v>-4</v>
      </c>
      <c r="F64" s="5">
        <f t="shared" si="42"/>
        <v>-6</v>
      </c>
      <c r="G64" s="5">
        <f t="shared" si="42"/>
        <v>0</v>
      </c>
      <c r="H64" s="5">
        <f t="shared" si="42"/>
        <v>-5</v>
      </c>
      <c r="I64" s="5">
        <f t="shared" si="42"/>
        <v>9</v>
      </c>
      <c r="J64" s="5">
        <f t="shared" si="42"/>
        <v>-5</v>
      </c>
      <c r="K64" s="5">
        <f t="shared" si="42"/>
        <v>0</v>
      </c>
      <c r="L64" s="5">
        <f t="shared" si="43"/>
        <v>-7</v>
      </c>
      <c r="M64" s="5">
        <f t="shared" ref="M64" si="49">+M36+M50</f>
        <v>5</v>
      </c>
      <c r="N64" s="5">
        <f t="shared" si="42"/>
        <v>5</v>
      </c>
      <c r="O64" s="5">
        <f t="shared" si="42"/>
        <v>4</v>
      </c>
      <c r="P64" s="5">
        <f t="shared" si="42"/>
        <v>-10</v>
      </c>
      <c r="Q64" s="5">
        <f t="shared" si="42"/>
        <v>-2</v>
      </c>
      <c r="R64" s="5">
        <f t="shared" si="42"/>
        <v>0</v>
      </c>
      <c r="S64" s="5">
        <f t="shared" si="42"/>
        <v>11</v>
      </c>
      <c r="T64" s="5">
        <f t="shared" si="42"/>
        <v>9</v>
      </c>
      <c r="U64" s="5">
        <f t="shared" si="42"/>
        <v>3</v>
      </c>
      <c r="V64" s="5">
        <f t="shared" si="45"/>
        <v>25</v>
      </c>
      <c r="W64" s="5">
        <f t="shared" si="46"/>
        <v>18</v>
      </c>
      <c r="X64" s="3">
        <f>+W64*0.1</f>
        <v>1.8</v>
      </c>
      <c r="Y64" s="4">
        <v>0</v>
      </c>
      <c r="Z64" s="4">
        <f>4.5-0.5</f>
        <v>4</v>
      </c>
      <c r="AA64" s="4">
        <f>7-3</f>
        <v>4</v>
      </c>
      <c r="AB64" s="11">
        <f t="shared" si="47"/>
        <v>9.8000000000000007</v>
      </c>
    </row>
    <row r="65" spans="2:28" x14ac:dyDescent="0.3">
      <c r="B65" t="s">
        <v>5</v>
      </c>
      <c r="C65" s="5">
        <f t="shared" si="41"/>
        <v>8</v>
      </c>
      <c r="D65" s="5">
        <f t="shared" si="42"/>
        <v>10</v>
      </c>
      <c r="E65" s="5">
        <f t="shared" si="42"/>
        <v>5</v>
      </c>
      <c r="F65" s="5">
        <f t="shared" si="42"/>
        <v>10</v>
      </c>
      <c r="G65" s="5">
        <f t="shared" si="42"/>
        <v>9</v>
      </c>
      <c r="H65" s="5">
        <f t="shared" si="42"/>
        <v>-11</v>
      </c>
      <c r="I65" s="5">
        <f t="shared" si="42"/>
        <v>-1</v>
      </c>
      <c r="J65" s="5">
        <f t="shared" si="42"/>
        <v>6</v>
      </c>
      <c r="K65" s="5">
        <f t="shared" si="42"/>
        <v>10</v>
      </c>
      <c r="L65" s="5">
        <f t="shared" si="43"/>
        <v>46</v>
      </c>
      <c r="M65" s="5">
        <f t="shared" ref="M65" si="50">+M37+M51</f>
        <v>-5</v>
      </c>
      <c r="N65" s="5">
        <f t="shared" si="42"/>
        <v>11</v>
      </c>
      <c r="O65" s="5">
        <f t="shared" si="42"/>
        <v>4</v>
      </c>
      <c r="P65" s="5">
        <f t="shared" si="42"/>
        <v>2</v>
      </c>
      <c r="Q65" s="5">
        <f t="shared" si="42"/>
        <v>-2</v>
      </c>
      <c r="R65" s="5">
        <f t="shared" si="42"/>
        <v>0</v>
      </c>
      <c r="S65" s="5">
        <f t="shared" si="42"/>
        <v>9</v>
      </c>
      <c r="T65" s="5">
        <f t="shared" si="42"/>
        <v>1</v>
      </c>
      <c r="U65" s="5">
        <f t="shared" si="42"/>
        <v>3</v>
      </c>
      <c r="V65" s="5">
        <f t="shared" si="45"/>
        <v>23</v>
      </c>
      <c r="W65" s="5">
        <f t="shared" si="46"/>
        <v>69</v>
      </c>
      <c r="X65" s="3">
        <f>+W65*0.1</f>
        <v>6.9</v>
      </c>
      <c r="Y65" s="4">
        <v>5</v>
      </c>
      <c r="Z65" s="4">
        <f>+Z64</f>
        <v>4</v>
      </c>
      <c r="AA65" s="4">
        <v>11</v>
      </c>
      <c r="AB65" s="11">
        <f t="shared" si="47"/>
        <v>26.9</v>
      </c>
    </row>
    <row r="66" spans="2:28" x14ac:dyDescent="0.3">
      <c r="B66" t="s">
        <v>6</v>
      </c>
      <c r="C66" s="5">
        <f t="shared" si="41"/>
        <v>-6</v>
      </c>
      <c r="D66" s="5">
        <f t="shared" si="42"/>
        <v>-2</v>
      </c>
      <c r="E66" s="5">
        <f t="shared" si="42"/>
        <v>-4</v>
      </c>
      <c r="F66" s="5">
        <f t="shared" si="42"/>
        <v>10</v>
      </c>
      <c r="G66" s="5">
        <f t="shared" si="42"/>
        <v>0</v>
      </c>
      <c r="H66" s="5">
        <f t="shared" si="42"/>
        <v>2</v>
      </c>
      <c r="I66" s="5">
        <f t="shared" si="42"/>
        <v>-10</v>
      </c>
      <c r="J66" s="5">
        <f t="shared" si="42"/>
        <v>6</v>
      </c>
      <c r="K66" s="5">
        <f t="shared" si="42"/>
        <v>0</v>
      </c>
      <c r="L66" s="5">
        <f t="shared" si="43"/>
        <v>-4</v>
      </c>
      <c r="M66" s="5">
        <f t="shared" ref="M66" si="51">+M38+M52</f>
        <v>5</v>
      </c>
      <c r="N66" s="5">
        <f t="shared" si="42"/>
        <v>-11</v>
      </c>
      <c r="O66" s="5">
        <f t="shared" si="42"/>
        <v>-5</v>
      </c>
      <c r="P66" s="5">
        <f t="shared" si="42"/>
        <v>2</v>
      </c>
      <c r="Q66" s="5">
        <f t="shared" si="42"/>
        <v>-2</v>
      </c>
      <c r="R66" s="5">
        <f t="shared" si="42"/>
        <v>-10</v>
      </c>
      <c r="S66" s="5">
        <f t="shared" si="42"/>
        <v>-10</v>
      </c>
      <c r="T66" s="5">
        <f t="shared" si="42"/>
        <v>1</v>
      </c>
      <c r="U66" s="5">
        <f t="shared" si="42"/>
        <v>-9</v>
      </c>
      <c r="V66" s="5">
        <f t="shared" si="45"/>
        <v>-39</v>
      </c>
      <c r="W66" s="5">
        <f t="shared" si="46"/>
        <v>-43</v>
      </c>
      <c r="X66" s="3">
        <f>+W66*0.1</f>
        <v>-4.3</v>
      </c>
      <c r="Y66" s="4">
        <v>0</v>
      </c>
      <c r="Z66" s="4">
        <v>-5</v>
      </c>
      <c r="AA66" s="4">
        <f>1-10</f>
        <v>-9</v>
      </c>
      <c r="AB66" s="11">
        <f t="shared" si="47"/>
        <v>-18.3</v>
      </c>
    </row>
    <row r="67" spans="2:28" x14ac:dyDescent="0.3">
      <c r="B67" t="s">
        <v>7</v>
      </c>
      <c r="C67" s="5">
        <f t="shared" si="41"/>
        <v>-11</v>
      </c>
      <c r="D67" s="5">
        <f t="shared" si="42"/>
        <v>-7</v>
      </c>
      <c r="E67" s="5">
        <f t="shared" si="42"/>
        <v>5</v>
      </c>
      <c r="F67" s="5">
        <f t="shared" si="42"/>
        <v>3</v>
      </c>
      <c r="G67" s="5">
        <f t="shared" si="42"/>
        <v>-9</v>
      </c>
      <c r="H67" s="5">
        <f t="shared" si="42"/>
        <v>11</v>
      </c>
      <c r="I67" s="5">
        <f t="shared" si="42"/>
        <v>-10</v>
      </c>
      <c r="J67" s="5">
        <f t="shared" si="42"/>
        <v>-5</v>
      </c>
      <c r="K67" s="5">
        <f t="shared" si="42"/>
        <v>0</v>
      </c>
      <c r="L67" s="5">
        <f t="shared" si="43"/>
        <v>-23</v>
      </c>
      <c r="M67" s="5">
        <f t="shared" ref="M67" si="52">+M39+M53</f>
        <v>-5</v>
      </c>
      <c r="N67" s="5">
        <f t="shared" si="42"/>
        <v>5</v>
      </c>
      <c r="O67" s="5">
        <f t="shared" si="42"/>
        <v>-5</v>
      </c>
      <c r="P67" s="5">
        <f t="shared" si="42"/>
        <v>2</v>
      </c>
      <c r="Q67" s="5">
        <f t="shared" si="42"/>
        <v>-2</v>
      </c>
      <c r="R67" s="5">
        <f t="shared" si="42"/>
        <v>8</v>
      </c>
      <c r="S67" s="5">
        <f t="shared" si="42"/>
        <v>0</v>
      </c>
      <c r="T67" s="5">
        <f t="shared" si="42"/>
        <v>-7</v>
      </c>
      <c r="U67" s="5">
        <f t="shared" si="42"/>
        <v>11</v>
      </c>
      <c r="V67" s="5">
        <f t="shared" si="45"/>
        <v>7</v>
      </c>
      <c r="W67" s="5">
        <f t="shared" si="46"/>
        <v>-16</v>
      </c>
      <c r="X67" s="3">
        <f>+W67*0.1</f>
        <v>-1.6</v>
      </c>
      <c r="Y67" s="4">
        <f>0.5-5</f>
        <v>-4.5</v>
      </c>
      <c r="Z67" s="4">
        <f>3.5-1.5</f>
        <v>2</v>
      </c>
      <c r="AA67" s="4">
        <f>4-6</f>
        <v>-2</v>
      </c>
      <c r="AB67" s="11">
        <f t="shared" si="47"/>
        <v>-6.1</v>
      </c>
    </row>
    <row r="68" spans="2:28" x14ac:dyDescent="0.3">
      <c r="B68" t="s">
        <v>8</v>
      </c>
      <c r="C68" s="5">
        <f t="shared" si="41"/>
        <v>0</v>
      </c>
      <c r="D68" s="5">
        <f t="shared" si="42"/>
        <v>4</v>
      </c>
      <c r="E68" s="5">
        <f t="shared" si="42"/>
        <v>5</v>
      </c>
      <c r="F68" s="5">
        <f t="shared" si="42"/>
        <v>3</v>
      </c>
      <c r="G68" s="5">
        <f t="shared" si="42"/>
        <v>-7</v>
      </c>
      <c r="H68" s="5">
        <f t="shared" si="42"/>
        <v>-5</v>
      </c>
      <c r="I68" s="5">
        <f t="shared" si="42"/>
        <v>9</v>
      </c>
      <c r="J68" s="5">
        <f t="shared" si="42"/>
        <v>-5</v>
      </c>
      <c r="K68" s="5">
        <f t="shared" si="42"/>
        <v>0</v>
      </c>
      <c r="L68" s="5">
        <f t="shared" si="43"/>
        <v>4</v>
      </c>
      <c r="M68" s="5">
        <f t="shared" ref="M68" si="53">+M40+M54</f>
        <v>5</v>
      </c>
      <c r="N68" s="5">
        <f t="shared" si="42"/>
        <v>5</v>
      </c>
      <c r="O68" s="5">
        <f t="shared" si="42"/>
        <v>4</v>
      </c>
      <c r="P68" s="5">
        <f t="shared" si="42"/>
        <v>2</v>
      </c>
      <c r="Q68" s="5">
        <f t="shared" si="42"/>
        <v>-10</v>
      </c>
      <c r="R68" s="5">
        <f t="shared" si="42"/>
        <v>8</v>
      </c>
      <c r="S68" s="5">
        <f t="shared" si="42"/>
        <v>0</v>
      </c>
      <c r="T68" s="5">
        <f t="shared" si="42"/>
        <v>1</v>
      </c>
      <c r="U68" s="5">
        <f t="shared" si="42"/>
        <v>3</v>
      </c>
      <c r="V68" s="5">
        <f t="shared" si="45"/>
        <v>18</v>
      </c>
      <c r="W68" s="5">
        <f t="shared" si="46"/>
        <v>22</v>
      </c>
      <c r="X68" s="3">
        <f>+W68*0.1</f>
        <v>2.2000000000000002</v>
      </c>
      <c r="Y68" s="4">
        <f>3.5-1.5</f>
        <v>2</v>
      </c>
      <c r="Z68" s="4">
        <f>3.5-1.5</f>
        <v>2</v>
      </c>
      <c r="AA68" s="4">
        <f>+AA64</f>
        <v>4</v>
      </c>
      <c r="AB68" s="11">
        <f t="shared" si="47"/>
        <v>10.199999999999999</v>
      </c>
    </row>
    <row r="69" spans="2:28" x14ac:dyDescent="0.3">
      <c r="B69" t="s">
        <v>9</v>
      </c>
      <c r="C69" s="5">
        <f t="shared" si="41"/>
        <v>8</v>
      </c>
      <c r="D69" s="5">
        <f t="shared" si="42"/>
        <v>-2</v>
      </c>
      <c r="E69" s="5">
        <f t="shared" si="42"/>
        <v>-10</v>
      </c>
      <c r="F69" s="5">
        <f t="shared" si="42"/>
        <v>3</v>
      </c>
      <c r="G69" s="5">
        <f t="shared" si="42"/>
        <v>0</v>
      </c>
      <c r="H69" s="5">
        <f t="shared" si="42"/>
        <v>2</v>
      </c>
      <c r="I69" s="5">
        <f t="shared" si="42"/>
        <v>-1</v>
      </c>
      <c r="J69" s="5">
        <f t="shared" si="42"/>
        <v>6</v>
      </c>
      <c r="K69" s="5">
        <f t="shared" si="42"/>
        <v>-10</v>
      </c>
      <c r="L69" s="5">
        <f t="shared" si="43"/>
        <v>-4</v>
      </c>
      <c r="M69" s="5">
        <f t="shared" ref="M69" si="54">+M41+M55</f>
        <v>-11</v>
      </c>
      <c r="N69" s="5">
        <f t="shared" si="42"/>
        <v>-5</v>
      </c>
      <c r="O69" s="5">
        <f t="shared" si="42"/>
        <v>-5</v>
      </c>
      <c r="P69" s="5">
        <f t="shared" si="42"/>
        <v>2</v>
      </c>
      <c r="Q69" s="5">
        <f t="shared" si="42"/>
        <v>-2</v>
      </c>
      <c r="R69" s="5">
        <f t="shared" si="42"/>
        <v>8</v>
      </c>
      <c r="S69" s="5">
        <f t="shared" si="42"/>
        <v>0</v>
      </c>
      <c r="T69" s="5">
        <f t="shared" si="42"/>
        <v>-7</v>
      </c>
      <c r="U69" s="5">
        <f t="shared" si="42"/>
        <v>3</v>
      </c>
      <c r="V69" s="5">
        <f t="shared" si="45"/>
        <v>-17</v>
      </c>
      <c r="W69" s="5">
        <f t="shared" si="46"/>
        <v>-21</v>
      </c>
      <c r="X69" s="3">
        <f>+W69*0.1</f>
        <v>-2.1</v>
      </c>
      <c r="Y69" s="4">
        <f>2-3.5</f>
        <v>-1.5</v>
      </c>
      <c r="Z69" s="4">
        <f>1.5-4</f>
        <v>-2.5</v>
      </c>
      <c r="AA69" s="4">
        <f>3-8</f>
        <v>-5</v>
      </c>
      <c r="AB69" s="11">
        <f t="shared" si="47"/>
        <v>-11.1</v>
      </c>
    </row>
    <row r="70" spans="2:28" x14ac:dyDescent="0.3">
      <c r="B70" t="s">
        <v>10</v>
      </c>
      <c r="C70" s="5">
        <f t="shared" si="41"/>
        <v>8</v>
      </c>
      <c r="D70" s="5">
        <f t="shared" si="42"/>
        <v>4</v>
      </c>
      <c r="E70" s="5">
        <f t="shared" si="42"/>
        <v>5</v>
      </c>
      <c r="F70" s="5">
        <f t="shared" si="42"/>
        <v>3</v>
      </c>
      <c r="G70" s="5">
        <f t="shared" si="42"/>
        <v>0</v>
      </c>
      <c r="H70" s="5">
        <f t="shared" si="42"/>
        <v>8</v>
      </c>
      <c r="I70" s="5">
        <f t="shared" si="42"/>
        <v>-1</v>
      </c>
      <c r="J70" s="5">
        <f t="shared" si="42"/>
        <v>-5</v>
      </c>
      <c r="K70" s="5">
        <f t="shared" si="42"/>
        <v>0</v>
      </c>
      <c r="L70" s="5">
        <f t="shared" si="43"/>
        <v>22</v>
      </c>
      <c r="M70" s="5">
        <f t="shared" ref="M70" si="55">+M42+M56</f>
        <v>-5</v>
      </c>
      <c r="N70" s="5">
        <f t="shared" si="42"/>
        <v>-5</v>
      </c>
      <c r="O70" s="5">
        <f t="shared" si="42"/>
        <v>4</v>
      </c>
      <c r="P70" s="5">
        <f t="shared" si="42"/>
        <v>2</v>
      </c>
      <c r="Q70" s="5">
        <f t="shared" si="42"/>
        <v>8</v>
      </c>
      <c r="R70" s="5">
        <f t="shared" si="42"/>
        <v>4</v>
      </c>
      <c r="S70" s="5">
        <f t="shared" si="42"/>
        <v>0</v>
      </c>
      <c r="T70" s="5">
        <f t="shared" si="42"/>
        <v>-7</v>
      </c>
      <c r="U70" s="5">
        <f t="shared" si="42"/>
        <v>3</v>
      </c>
      <c r="V70" s="5">
        <f t="shared" si="45"/>
        <v>4</v>
      </c>
      <c r="W70" s="5">
        <f t="shared" si="46"/>
        <v>26</v>
      </c>
      <c r="X70" s="3">
        <f>+W70*0.1</f>
        <v>2.6</v>
      </c>
      <c r="Y70" s="4">
        <v>5</v>
      </c>
      <c r="Z70" s="4">
        <f>2-3</f>
        <v>-1</v>
      </c>
      <c r="AA70" s="4">
        <f>9-2</f>
        <v>7</v>
      </c>
      <c r="AB70" s="11">
        <f t="shared" si="47"/>
        <v>13.6</v>
      </c>
    </row>
    <row r="71" spans="2:28" x14ac:dyDescent="0.3">
      <c r="B71" t="s">
        <v>12</v>
      </c>
      <c r="C71" s="5">
        <f t="shared" si="41"/>
        <v>0</v>
      </c>
      <c r="D71" s="5">
        <f t="shared" si="42"/>
        <v>-7</v>
      </c>
      <c r="E71" s="5">
        <f t="shared" si="42"/>
        <v>-4</v>
      </c>
      <c r="F71" s="5">
        <f t="shared" si="42"/>
        <v>-6</v>
      </c>
      <c r="G71" s="5">
        <f t="shared" si="42"/>
        <v>0</v>
      </c>
      <c r="H71" s="5">
        <f t="shared" si="42"/>
        <v>-5</v>
      </c>
      <c r="I71" s="5">
        <f t="shared" si="42"/>
        <v>-1</v>
      </c>
      <c r="J71" s="5">
        <f t="shared" si="42"/>
        <v>6</v>
      </c>
      <c r="K71" s="5">
        <f t="shared" si="42"/>
        <v>0</v>
      </c>
      <c r="L71" s="5">
        <f t="shared" si="43"/>
        <v>-17</v>
      </c>
      <c r="M71" s="5">
        <f t="shared" ref="M71" si="56">+M43+M57</f>
        <v>5</v>
      </c>
      <c r="N71" s="5">
        <f t="shared" si="42"/>
        <v>5</v>
      </c>
      <c r="O71" s="5">
        <f t="shared" si="42"/>
        <v>10</v>
      </c>
      <c r="P71" s="5">
        <f t="shared" si="42"/>
        <v>2</v>
      </c>
      <c r="Q71" s="5">
        <f t="shared" si="42"/>
        <v>8</v>
      </c>
      <c r="R71" s="5">
        <f t="shared" si="42"/>
        <v>-10</v>
      </c>
      <c r="S71" s="5">
        <f t="shared" si="42"/>
        <v>0</v>
      </c>
      <c r="T71" s="5">
        <f t="shared" si="42"/>
        <v>9</v>
      </c>
      <c r="U71" s="5">
        <f t="shared" si="42"/>
        <v>-11</v>
      </c>
      <c r="V71" s="5">
        <f t="shared" si="45"/>
        <v>18</v>
      </c>
      <c r="W71" s="5">
        <f t="shared" si="46"/>
        <v>1</v>
      </c>
      <c r="X71" s="3">
        <f>+W71*0.1</f>
        <v>0.1</v>
      </c>
      <c r="Y71" s="4">
        <f>1-4</f>
        <v>-3</v>
      </c>
      <c r="Z71" s="4">
        <f>+Z70</f>
        <v>-1</v>
      </c>
      <c r="AA71" s="4">
        <f>+AA67</f>
        <v>-2</v>
      </c>
      <c r="AB71" s="11">
        <f t="shared" si="47"/>
        <v>-5.9</v>
      </c>
    </row>
    <row r="72" spans="2:28" x14ac:dyDescent="0.3">
      <c r="B72" t="s">
        <v>13</v>
      </c>
      <c r="C72" s="5">
        <f t="shared" si="41"/>
        <v>8</v>
      </c>
      <c r="D72" s="5">
        <f t="shared" si="42"/>
        <v>-7</v>
      </c>
      <c r="E72" s="5">
        <f t="shared" si="42"/>
        <v>11</v>
      </c>
      <c r="F72" s="5">
        <f t="shared" si="42"/>
        <v>3</v>
      </c>
      <c r="G72" s="5">
        <f t="shared" si="42"/>
        <v>0</v>
      </c>
      <c r="H72" s="5">
        <f t="shared" si="42"/>
        <v>8</v>
      </c>
      <c r="I72" s="5">
        <f t="shared" si="42"/>
        <v>9</v>
      </c>
      <c r="J72" s="5">
        <f t="shared" si="42"/>
        <v>-11</v>
      </c>
      <c r="K72" s="5">
        <f t="shared" si="42"/>
        <v>0</v>
      </c>
      <c r="L72" s="5">
        <f t="shared" si="43"/>
        <v>21</v>
      </c>
      <c r="M72" s="5">
        <f t="shared" ref="M72" si="57">+M44+M58</f>
        <v>-5</v>
      </c>
      <c r="N72" s="5">
        <f t="shared" si="42"/>
        <v>-5</v>
      </c>
      <c r="O72" s="5">
        <f t="shared" si="42"/>
        <v>-5</v>
      </c>
      <c r="P72" s="5">
        <f t="shared" si="42"/>
        <v>-10</v>
      </c>
      <c r="Q72" s="5">
        <f t="shared" si="42"/>
        <v>-2</v>
      </c>
      <c r="R72" s="5">
        <f t="shared" si="42"/>
        <v>-9</v>
      </c>
      <c r="S72" s="5">
        <f t="shared" si="42"/>
        <v>0</v>
      </c>
      <c r="T72" s="5">
        <f t="shared" si="42"/>
        <v>-11</v>
      </c>
      <c r="U72" s="5">
        <f t="shared" si="42"/>
        <v>3</v>
      </c>
      <c r="V72" s="5">
        <f t="shared" si="45"/>
        <v>-44</v>
      </c>
      <c r="W72" s="5">
        <f t="shared" si="46"/>
        <v>-23</v>
      </c>
      <c r="X72" s="3">
        <f>+W72*0.1</f>
        <v>-2.3000000000000003</v>
      </c>
      <c r="Y72" s="4">
        <f>-1+4.5</f>
        <v>3.5</v>
      </c>
      <c r="Z72" s="4">
        <f>0.5-5</f>
        <v>-4.5</v>
      </c>
      <c r="AA72" s="4">
        <f>2-9</f>
        <v>-7</v>
      </c>
      <c r="AB72" s="11">
        <f t="shared" si="47"/>
        <v>-10.3</v>
      </c>
    </row>
    <row r="73" spans="2:28" x14ac:dyDescent="0.3">
      <c r="C73" s="10">
        <f>SUM(C61:C72)</f>
        <v>0</v>
      </c>
      <c r="D73" s="10">
        <f t="shared" ref="D73:AB73" si="58">SUM(D61:D72)</f>
        <v>0</v>
      </c>
      <c r="E73" s="10">
        <f t="shared" si="58"/>
        <v>0</v>
      </c>
      <c r="F73" s="10">
        <f t="shared" si="58"/>
        <v>0</v>
      </c>
      <c r="G73" s="10">
        <f t="shared" si="58"/>
        <v>0</v>
      </c>
      <c r="H73" s="10">
        <f t="shared" si="58"/>
        <v>0</v>
      </c>
      <c r="I73" s="10">
        <f t="shared" si="58"/>
        <v>0</v>
      </c>
      <c r="J73" s="10">
        <f t="shared" si="58"/>
        <v>0</v>
      </c>
      <c r="K73" s="10">
        <f t="shared" si="58"/>
        <v>0</v>
      </c>
      <c r="L73" s="10">
        <f t="shared" si="58"/>
        <v>0</v>
      </c>
      <c r="M73" s="10">
        <f t="shared" si="58"/>
        <v>0</v>
      </c>
      <c r="N73" s="10">
        <f t="shared" si="58"/>
        <v>0</v>
      </c>
      <c r="O73" s="10">
        <f t="shared" si="58"/>
        <v>0</v>
      </c>
      <c r="P73" s="10">
        <f t="shared" si="58"/>
        <v>0</v>
      </c>
      <c r="Q73" s="10">
        <f t="shared" si="58"/>
        <v>0</v>
      </c>
      <c r="R73" s="10">
        <f t="shared" si="58"/>
        <v>0</v>
      </c>
      <c r="S73" s="10">
        <f t="shared" si="58"/>
        <v>0</v>
      </c>
      <c r="T73" s="10">
        <f t="shared" si="58"/>
        <v>0</v>
      </c>
      <c r="U73" s="10">
        <f t="shared" si="58"/>
        <v>0</v>
      </c>
      <c r="V73" s="10">
        <f t="shared" si="58"/>
        <v>0</v>
      </c>
      <c r="W73" s="10">
        <f t="shared" si="58"/>
        <v>0</v>
      </c>
      <c r="X73" s="10">
        <f t="shared" si="58"/>
        <v>0</v>
      </c>
      <c r="Y73" s="9">
        <f t="shared" si="58"/>
        <v>0</v>
      </c>
      <c r="Z73" s="9">
        <f t="shared" si="58"/>
        <v>0</v>
      </c>
      <c r="AA73" s="9">
        <f t="shared" si="58"/>
        <v>0</v>
      </c>
      <c r="AB73" s="9">
        <f t="shared" si="58"/>
        <v>0</v>
      </c>
    </row>
    <row r="74" spans="2:28" x14ac:dyDescent="0.3">
      <c r="Z7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74"/>
  <sheetViews>
    <sheetView topLeftCell="F59" workbookViewId="0">
      <selection activeCell="X73" sqref="X73"/>
    </sheetView>
  </sheetViews>
  <sheetFormatPr defaultRowHeight="14.4" x14ac:dyDescent="0.3"/>
  <cols>
    <col min="2" max="2" width="18.77734375" customWidth="1"/>
    <col min="3" max="3" width="6.109375" customWidth="1"/>
    <col min="4" max="4" width="7.109375" customWidth="1"/>
    <col min="5" max="5" width="6.109375" customWidth="1"/>
    <col min="6" max="6" width="5.88671875" customWidth="1"/>
    <col min="7" max="7" width="6" customWidth="1"/>
    <col min="8" max="8" width="6.33203125" customWidth="1"/>
    <col min="9" max="9" width="6.6640625" customWidth="1"/>
    <col min="10" max="10" width="6" customWidth="1"/>
    <col min="11" max="12" width="6.6640625" customWidth="1"/>
    <col min="13" max="13" width="6.21875" customWidth="1"/>
    <col min="14" max="14" width="5.88671875" customWidth="1"/>
    <col min="15" max="15" width="6.77734375" customWidth="1"/>
    <col min="16" max="16" width="7.21875" customWidth="1"/>
    <col min="17" max="17" width="6.44140625" customWidth="1"/>
    <col min="18" max="18" width="7.21875" customWidth="1"/>
    <col min="19" max="19" width="7" customWidth="1"/>
    <col min="20" max="20" width="6.88671875" customWidth="1"/>
    <col min="21" max="22" width="6.6640625" customWidth="1"/>
    <col min="28" max="28" width="10.33203125" customWidth="1"/>
  </cols>
  <sheetData>
    <row r="1" spans="2:30" x14ac:dyDescent="0.3">
      <c r="X1" t="s">
        <v>15</v>
      </c>
      <c r="Z1" t="s">
        <v>15</v>
      </c>
      <c r="AA1" t="s">
        <v>22</v>
      </c>
      <c r="AB1" t="s">
        <v>23</v>
      </c>
    </row>
    <row r="2" spans="2:30" x14ac:dyDescent="0.3">
      <c r="B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 t="s">
        <v>18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8" t="s">
        <v>19</v>
      </c>
      <c r="W2" t="s">
        <v>1</v>
      </c>
      <c r="X2" t="s">
        <v>14</v>
      </c>
      <c r="Z2" t="s">
        <v>17</v>
      </c>
      <c r="AA2" t="s">
        <v>14</v>
      </c>
    </row>
    <row r="3" spans="2:30" x14ac:dyDescent="0.3">
      <c r="B3" t="s">
        <v>2</v>
      </c>
      <c r="C3">
        <v>5</v>
      </c>
      <c r="D3">
        <v>4</v>
      </c>
      <c r="E3">
        <v>5</v>
      </c>
      <c r="F3">
        <v>6</v>
      </c>
      <c r="G3">
        <v>4</v>
      </c>
      <c r="H3">
        <v>4</v>
      </c>
      <c r="I3">
        <v>5</v>
      </c>
      <c r="J3">
        <v>6</v>
      </c>
      <c r="K3">
        <v>5</v>
      </c>
      <c r="L3">
        <f t="shared" ref="L3:L14" si="0">SUM(C3:K3)</f>
        <v>44</v>
      </c>
      <c r="M3">
        <v>5</v>
      </c>
      <c r="N3">
        <v>6</v>
      </c>
      <c r="O3">
        <v>5</v>
      </c>
      <c r="P3">
        <v>8</v>
      </c>
      <c r="Q3">
        <v>4</v>
      </c>
      <c r="R3">
        <v>4</v>
      </c>
      <c r="S3">
        <v>8</v>
      </c>
      <c r="T3">
        <v>4</v>
      </c>
      <c r="U3">
        <v>5</v>
      </c>
      <c r="V3">
        <f t="shared" ref="V3:V14" si="1">SUM(M3:U3)</f>
        <v>49</v>
      </c>
      <c r="W3">
        <f t="shared" ref="W3:W14" si="2">+L3+V3</f>
        <v>93</v>
      </c>
      <c r="X3" s="5">
        <f>+'day 1'!AA3</f>
        <v>20.125</v>
      </c>
      <c r="Y3" s="5">
        <f t="shared" ref="Y3:Y14" si="3">(+W3-70)*0.875</f>
        <v>20.125</v>
      </c>
      <c r="Z3" s="14">
        <f>+W3-X3</f>
        <v>72.875</v>
      </c>
      <c r="AA3" s="5">
        <f t="shared" ref="AA3:AA14" si="4">(W3-70)*0.875</f>
        <v>20.125</v>
      </c>
      <c r="AB3" s="11">
        <f>+Z3+'day 1'!Z3</f>
        <v>145.875</v>
      </c>
      <c r="AC3" s="11">
        <f>95-X3</f>
        <v>74.875</v>
      </c>
      <c r="AD3" s="11">
        <f>+AC3+AB3</f>
        <v>220.75</v>
      </c>
    </row>
    <row r="4" spans="2:30" x14ac:dyDescent="0.3">
      <c r="B4" t="s">
        <v>11</v>
      </c>
      <c r="C4">
        <v>6</v>
      </c>
      <c r="D4">
        <v>5</v>
      </c>
      <c r="E4">
        <v>5</v>
      </c>
      <c r="F4">
        <v>5</v>
      </c>
      <c r="G4">
        <v>4</v>
      </c>
      <c r="H4">
        <v>4</v>
      </c>
      <c r="I4">
        <v>5</v>
      </c>
      <c r="J4">
        <v>5</v>
      </c>
      <c r="K4">
        <v>5</v>
      </c>
      <c r="L4">
        <f t="shared" si="0"/>
        <v>44</v>
      </c>
      <c r="M4">
        <v>7</v>
      </c>
      <c r="N4">
        <v>6</v>
      </c>
      <c r="O4">
        <v>7</v>
      </c>
      <c r="P4">
        <v>5</v>
      </c>
      <c r="Q4">
        <v>4</v>
      </c>
      <c r="R4">
        <v>4</v>
      </c>
      <c r="S4">
        <v>6</v>
      </c>
      <c r="T4">
        <v>4</v>
      </c>
      <c r="U4">
        <v>5</v>
      </c>
      <c r="V4">
        <f t="shared" si="1"/>
        <v>48</v>
      </c>
      <c r="W4">
        <f t="shared" si="2"/>
        <v>92</v>
      </c>
      <c r="X4" s="5">
        <f>+'day 1'!AA4</f>
        <v>21.875</v>
      </c>
      <c r="Y4" s="5">
        <f t="shared" si="3"/>
        <v>19.25</v>
      </c>
      <c r="Z4" s="5">
        <f t="shared" ref="Z4:Z14" si="5">+W4-X4</f>
        <v>70.125</v>
      </c>
      <c r="AA4" s="5">
        <f t="shared" si="4"/>
        <v>19.25</v>
      </c>
      <c r="AB4" s="11">
        <f>+Z4+'day 1'!Z4</f>
        <v>149.125</v>
      </c>
      <c r="AC4" s="11">
        <f>81-AA4</f>
        <v>61.75</v>
      </c>
      <c r="AD4" s="11">
        <f t="shared" ref="AD4:AD14" si="6">+AC4+AB4</f>
        <v>210.875</v>
      </c>
    </row>
    <row r="5" spans="2:30" x14ac:dyDescent="0.3">
      <c r="B5" t="s">
        <v>3</v>
      </c>
      <c r="C5">
        <v>7</v>
      </c>
      <c r="D5">
        <v>5</v>
      </c>
      <c r="E5">
        <v>5</v>
      </c>
      <c r="F5">
        <v>8</v>
      </c>
      <c r="G5">
        <v>4</v>
      </c>
      <c r="H5">
        <v>4</v>
      </c>
      <c r="I5">
        <v>5</v>
      </c>
      <c r="J5">
        <v>6</v>
      </c>
      <c r="K5">
        <v>5</v>
      </c>
      <c r="L5">
        <f t="shared" si="0"/>
        <v>49</v>
      </c>
      <c r="M5">
        <v>11</v>
      </c>
      <c r="N5">
        <v>7</v>
      </c>
      <c r="O5">
        <v>5</v>
      </c>
      <c r="P5">
        <v>7</v>
      </c>
      <c r="Q5">
        <v>4</v>
      </c>
      <c r="R5">
        <v>6</v>
      </c>
      <c r="S5">
        <v>7</v>
      </c>
      <c r="T5">
        <v>7</v>
      </c>
      <c r="U5">
        <v>5</v>
      </c>
      <c r="V5">
        <f t="shared" si="1"/>
        <v>59</v>
      </c>
      <c r="W5">
        <f t="shared" si="2"/>
        <v>108</v>
      </c>
      <c r="X5" s="5">
        <f>+'day 1'!AA5</f>
        <v>38.5</v>
      </c>
      <c r="Y5" s="5">
        <f t="shared" si="3"/>
        <v>33.25</v>
      </c>
      <c r="Z5" s="5">
        <f t="shared" si="5"/>
        <v>69.5</v>
      </c>
      <c r="AA5" s="5">
        <f t="shared" si="4"/>
        <v>33.25</v>
      </c>
      <c r="AB5" s="11">
        <f>+Z5+'day 1'!Z5</f>
        <v>158.5</v>
      </c>
      <c r="AC5" s="11">
        <f>102-AA5</f>
        <v>68.75</v>
      </c>
      <c r="AD5" s="11">
        <f t="shared" si="6"/>
        <v>227.25</v>
      </c>
    </row>
    <row r="6" spans="2:30" x14ac:dyDescent="0.3">
      <c r="B6" t="s">
        <v>4</v>
      </c>
      <c r="C6">
        <v>6</v>
      </c>
      <c r="D6">
        <v>5</v>
      </c>
      <c r="E6">
        <v>5</v>
      </c>
      <c r="F6">
        <v>7</v>
      </c>
      <c r="G6">
        <v>4</v>
      </c>
      <c r="H6">
        <v>4</v>
      </c>
      <c r="I6">
        <v>6</v>
      </c>
      <c r="J6">
        <v>6</v>
      </c>
      <c r="K6">
        <v>5</v>
      </c>
      <c r="L6">
        <f t="shared" si="0"/>
        <v>48</v>
      </c>
      <c r="M6">
        <v>5</v>
      </c>
      <c r="N6">
        <v>5</v>
      </c>
      <c r="O6">
        <v>5</v>
      </c>
      <c r="P6">
        <v>5</v>
      </c>
      <c r="Q6">
        <v>3</v>
      </c>
      <c r="R6">
        <v>4</v>
      </c>
      <c r="S6">
        <v>4</v>
      </c>
      <c r="T6">
        <v>5</v>
      </c>
      <c r="U6">
        <v>6</v>
      </c>
      <c r="V6">
        <f t="shared" si="1"/>
        <v>42</v>
      </c>
      <c r="W6">
        <f t="shared" si="2"/>
        <v>90</v>
      </c>
      <c r="X6" s="5">
        <f>+'day 1'!AA6</f>
        <v>21.875</v>
      </c>
      <c r="Y6" s="5">
        <f t="shared" si="3"/>
        <v>17.5</v>
      </c>
      <c r="Z6" s="5">
        <f>+W6-X6</f>
        <v>68.125</v>
      </c>
      <c r="AA6" s="5">
        <f>(W6-70)*0.875</f>
        <v>17.5</v>
      </c>
      <c r="AB6" s="16">
        <f>+Z6+'day 1'!Z6</f>
        <v>143.125</v>
      </c>
      <c r="AC6" s="11">
        <f>88-AA6</f>
        <v>70.5</v>
      </c>
      <c r="AD6" s="11">
        <f t="shared" si="6"/>
        <v>213.625</v>
      </c>
    </row>
    <row r="7" spans="2:30" x14ac:dyDescent="0.3">
      <c r="B7" t="s">
        <v>5</v>
      </c>
      <c r="C7">
        <v>5</v>
      </c>
      <c r="D7">
        <v>5</v>
      </c>
      <c r="E7">
        <v>4</v>
      </c>
      <c r="F7">
        <v>6</v>
      </c>
      <c r="G7">
        <v>4</v>
      </c>
      <c r="H7">
        <v>4</v>
      </c>
      <c r="I7">
        <v>6</v>
      </c>
      <c r="J7">
        <v>5</v>
      </c>
      <c r="K7">
        <v>5</v>
      </c>
      <c r="L7">
        <f t="shared" si="0"/>
        <v>44</v>
      </c>
      <c r="M7">
        <v>5</v>
      </c>
      <c r="N7">
        <v>5</v>
      </c>
      <c r="O7">
        <v>5</v>
      </c>
      <c r="P7">
        <v>8</v>
      </c>
      <c r="Q7">
        <v>3</v>
      </c>
      <c r="R7">
        <v>3</v>
      </c>
      <c r="S7">
        <v>7</v>
      </c>
      <c r="T7">
        <v>5</v>
      </c>
      <c r="U7">
        <v>4</v>
      </c>
      <c r="V7">
        <f t="shared" si="1"/>
        <v>45</v>
      </c>
      <c r="W7">
        <f t="shared" si="2"/>
        <v>89</v>
      </c>
      <c r="X7" s="5">
        <f>+'day 1'!AA7</f>
        <v>16.625</v>
      </c>
      <c r="Y7" s="5">
        <f t="shared" si="3"/>
        <v>16.625</v>
      </c>
      <c r="Z7" s="15">
        <f t="shared" si="5"/>
        <v>72.375</v>
      </c>
      <c r="AA7" s="5">
        <f t="shared" si="4"/>
        <v>16.625</v>
      </c>
      <c r="AB7" s="16">
        <f>+Z7+'day 1'!Z7</f>
        <v>143.375</v>
      </c>
      <c r="AC7" s="11">
        <f>90-AA7</f>
        <v>73.375</v>
      </c>
      <c r="AD7" s="11">
        <f t="shared" si="6"/>
        <v>216.75</v>
      </c>
    </row>
    <row r="8" spans="2:30" x14ac:dyDescent="0.3">
      <c r="B8" t="s">
        <v>6</v>
      </c>
      <c r="C8">
        <v>4</v>
      </c>
      <c r="D8">
        <v>5</v>
      </c>
      <c r="E8">
        <v>6</v>
      </c>
      <c r="F8">
        <v>5</v>
      </c>
      <c r="G8">
        <v>4</v>
      </c>
      <c r="H8">
        <v>3</v>
      </c>
      <c r="I8">
        <v>6</v>
      </c>
      <c r="J8">
        <v>6</v>
      </c>
      <c r="K8">
        <v>5</v>
      </c>
      <c r="L8">
        <f t="shared" si="0"/>
        <v>44</v>
      </c>
      <c r="M8">
        <v>5</v>
      </c>
      <c r="N8">
        <v>5</v>
      </c>
      <c r="O8">
        <v>4</v>
      </c>
      <c r="P8">
        <v>5</v>
      </c>
      <c r="Q8">
        <v>7</v>
      </c>
      <c r="R8">
        <v>4</v>
      </c>
      <c r="S8">
        <v>6</v>
      </c>
      <c r="T8">
        <v>6</v>
      </c>
      <c r="U8">
        <v>4</v>
      </c>
      <c r="V8">
        <f t="shared" si="1"/>
        <v>46</v>
      </c>
      <c r="W8">
        <f t="shared" si="2"/>
        <v>90</v>
      </c>
      <c r="X8" s="5">
        <f>+'day 1'!AA8</f>
        <v>30.625</v>
      </c>
      <c r="Y8" s="5">
        <f t="shared" si="3"/>
        <v>17.5</v>
      </c>
      <c r="Z8" s="5">
        <f t="shared" si="5"/>
        <v>59.375</v>
      </c>
      <c r="AA8" s="5">
        <f t="shared" si="4"/>
        <v>17.5</v>
      </c>
      <c r="AB8" s="11">
        <f>+Z8+'day 1'!Z8</f>
        <v>145.375</v>
      </c>
      <c r="AC8" s="11">
        <f>93-AA8</f>
        <v>75.5</v>
      </c>
      <c r="AD8" s="11">
        <f t="shared" si="6"/>
        <v>220.875</v>
      </c>
    </row>
    <row r="9" spans="2:30" x14ac:dyDescent="0.3">
      <c r="B9" t="s">
        <v>7</v>
      </c>
      <c r="C9">
        <v>7</v>
      </c>
      <c r="D9">
        <v>5</v>
      </c>
      <c r="E9">
        <v>6</v>
      </c>
      <c r="F9">
        <v>10</v>
      </c>
      <c r="G9">
        <v>8</v>
      </c>
      <c r="H9">
        <v>7</v>
      </c>
      <c r="I9">
        <v>9</v>
      </c>
      <c r="J9">
        <v>8</v>
      </c>
      <c r="K9">
        <v>6</v>
      </c>
      <c r="L9">
        <f t="shared" si="0"/>
        <v>66</v>
      </c>
      <c r="M9">
        <v>7</v>
      </c>
      <c r="N9">
        <v>10</v>
      </c>
      <c r="O9">
        <v>7</v>
      </c>
      <c r="P9">
        <v>7</v>
      </c>
      <c r="Q9">
        <v>6</v>
      </c>
      <c r="R9">
        <v>7</v>
      </c>
      <c r="S9">
        <v>9</v>
      </c>
      <c r="T9">
        <v>8</v>
      </c>
      <c r="U9">
        <v>11</v>
      </c>
      <c r="V9">
        <f t="shared" si="1"/>
        <v>72</v>
      </c>
      <c r="W9">
        <f t="shared" si="2"/>
        <v>138</v>
      </c>
      <c r="X9" s="5">
        <f>+'day 1'!AA9</f>
        <v>63.875</v>
      </c>
      <c r="Y9" s="5">
        <f t="shared" si="3"/>
        <v>59.5</v>
      </c>
      <c r="Z9" s="5">
        <f t="shared" si="5"/>
        <v>74.125</v>
      </c>
      <c r="AA9" s="5">
        <f t="shared" si="4"/>
        <v>59.5</v>
      </c>
      <c r="AB9" s="11">
        <f>+Z9+'day 1'!Z9</f>
        <v>153.125</v>
      </c>
      <c r="AC9" s="11">
        <f>135-AA9</f>
        <v>75.5</v>
      </c>
      <c r="AD9" s="11">
        <f t="shared" si="6"/>
        <v>228.625</v>
      </c>
    </row>
    <row r="10" spans="2:30" x14ac:dyDescent="0.3">
      <c r="B10" t="s">
        <v>8</v>
      </c>
      <c r="C10">
        <v>5</v>
      </c>
      <c r="D10">
        <v>4</v>
      </c>
      <c r="E10">
        <v>7</v>
      </c>
      <c r="F10">
        <v>5</v>
      </c>
      <c r="G10">
        <v>4</v>
      </c>
      <c r="H10">
        <v>4</v>
      </c>
      <c r="I10">
        <v>5</v>
      </c>
      <c r="J10">
        <v>4</v>
      </c>
      <c r="K10">
        <v>5</v>
      </c>
      <c r="L10">
        <f t="shared" si="0"/>
        <v>43</v>
      </c>
      <c r="M10">
        <v>8</v>
      </c>
      <c r="N10">
        <v>6</v>
      </c>
      <c r="O10">
        <v>6</v>
      </c>
      <c r="P10">
        <v>5</v>
      </c>
      <c r="Q10">
        <v>4</v>
      </c>
      <c r="R10">
        <v>5</v>
      </c>
      <c r="S10">
        <v>5</v>
      </c>
      <c r="T10">
        <v>5</v>
      </c>
      <c r="U10">
        <v>5</v>
      </c>
      <c r="V10">
        <f t="shared" si="1"/>
        <v>49</v>
      </c>
      <c r="W10">
        <f t="shared" si="2"/>
        <v>92</v>
      </c>
      <c r="X10" s="5">
        <f>+'day 1'!AA10</f>
        <v>21.875</v>
      </c>
      <c r="Y10" s="5">
        <f t="shared" si="3"/>
        <v>19.25</v>
      </c>
      <c r="Z10" s="14">
        <f t="shared" si="5"/>
        <v>70.125</v>
      </c>
      <c r="AA10" s="5">
        <f t="shared" si="4"/>
        <v>19.25</v>
      </c>
      <c r="AB10" s="16">
        <f>+Z10+'day 1'!Z10</f>
        <v>143.125</v>
      </c>
      <c r="AC10" s="11">
        <f>91-AA10</f>
        <v>71.75</v>
      </c>
      <c r="AD10" s="11">
        <f t="shared" si="6"/>
        <v>214.875</v>
      </c>
    </row>
    <row r="11" spans="2:30" x14ac:dyDescent="0.3">
      <c r="B11" t="s">
        <v>9</v>
      </c>
      <c r="C11">
        <v>5</v>
      </c>
      <c r="D11">
        <v>5</v>
      </c>
      <c r="E11">
        <v>4</v>
      </c>
      <c r="F11">
        <v>7</v>
      </c>
      <c r="G11">
        <v>4</v>
      </c>
      <c r="H11">
        <v>4</v>
      </c>
      <c r="I11">
        <v>4</v>
      </c>
      <c r="J11">
        <v>6</v>
      </c>
      <c r="K11">
        <v>4</v>
      </c>
      <c r="L11">
        <f t="shared" si="0"/>
        <v>43</v>
      </c>
      <c r="M11">
        <v>7</v>
      </c>
      <c r="N11">
        <v>5</v>
      </c>
      <c r="O11">
        <v>4</v>
      </c>
      <c r="P11">
        <v>7</v>
      </c>
      <c r="Q11">
        <v>4</v>
      </c>
      <c r="R11">
        <v>5</v>
      </c>
      <c r="S11">
        <v>8</v>
      </c>
      <c r="T11">
        <v>6</v>
      </c>
      <c r="U11">
        <v>7</v>
      </c>
      <c r="V11">
        <f t="shared" si="1"/>
        <v>53</v>
      </c>
      <c r="W11">
        <f t="shared" si="2"/>
        <v>96</v>
      </c>
      <c r="X11" s="5">
        <f>+'day 1'!AA11</f>
        <v>19.25</v>
      </c>
      <c r="Y11" s="5">
        <f t="shared" si="3"/>
        <v>22.75</v>
      </c>
      <c r="Z11" s="5">
        <f t="shared" si="5"/>
        <v>76.75</v>
      </c>
      <c r="AA11" s="5">
        <f t="shared" si="4"/>
        <v>22.75</v>
      </c>
      <c r="AB11" s="11">
        <f>+Z11+'day 1'!Z11</f>
        <v>157.75</v>
      </c>
      <c r="AC11" s="11">
        <f>94-AA11</f>
        <v>71.25</v>
      </c>
      <c r="AD11" s="11">
        <f t="shared" si="6"/>
        <v>229</v>
      </c>
    </row>
    <row r="12" spans="2:30" x14ac:dyDescent="0.3">
      <c r="B12" t="s">
        <v>10</v>
      </c>
      <c r="C12">
        <v>5</v>
      </c>
      <c r="D12">
        <v>5</v>
      </c>
      <c r="E12">
        <v>4</v>
      </c>
      <c r="F12">
        <v>5</v>
      </c>
      <c r="G12">
        <v>3</v>
      </c>
      <c r="H12">
        <v>3</v>
      </c>
      <c r="I12">
        <v>6</v>
      </c>
      <c r="J12">
        <v>5</v>
      </c>
      <c r="K12">
        <v>5</v>
      </c>
      <c r="L12">
        <f t="shared" si="0"/>
        <v>41</v>
      </c>
      <c r="M12">
        <v>6</v>
      </c>
      <c r="N12">
        <v>4</v>
      </c>
      <c r="O12">
        <v>5</v>
      </c>
      <c r="P12">
        <v>6</v>
      </c>
      <c r="Q12">
        <v>5</v>
      </c>
      <c r="R12">
        <v>5</v>
      </c>
      <c r="S12">
        <v>5</v>
      </c>
      <c r="T12">
        <v>5</v>
      </c>
      <c r="U12">
        <v>5</v>
      </c>
      <c r="V12">
        <f t="shared" si="1"/>
        <v>46</v>
      </c>
      <c r="W12">
        <f t="shared" si="2"/>
        <v>87</v>
      </c>
      <c r="X12" s="5">
        <f>+'day 1'!AA12</f>
        <v>13.125</v>
      </c>
      <c r="Y12" s="5">
        <f t="shared" si="3"/>
        <v>14.875</v>
      </c>
      <c r="Z12" s="5">
        <f t="shared" si="5"/>
        <v>73.875</v>
      </c>
      <c r="AA12" s="5">
        <f t="shared" si="4"/>
        <v>14.875</v>
      </c>
      <c r="AB12" s="11">
        <f>+Z12+'day 1'!Z12</f>
        <v>147.875</v>
      </c>
      <c r="AC12" s="11">
        <f>85-AA12</f>
        <v>70.125</v>
      </c>
      <c r="AD12" s="11">
        <f t="shared" si="6"/>
        <v>218</v>
      </c>
    </row>
    <row r="13" spans="2:30" x14ac:dyDescent="0.3">
      <c r="B13" t="s">
        <v>12</v>
      </c>
      <c r="C13">
        <v>6</v>
      </c>
      <c r="D13">
        <v>4</v>
      </c>
      <c r="E13">
        <v>5</v>
      </c>
      <c r="F13">
        <v>5</v>
      </c>
      <c r="G13">
        <v>4</v>
      </c>
      <c r="H13">
        <v>5</v>
      </c>
      <c r="I13">
        <v>4</v>
      </c>
      <c r="J13">
        <v>5</v>
      </c>
      <c r="K13">
        <v>5</v>
      </c>
      <c r="L13">
        <f t="shared" si="0"/>
        <v>43</v>
      </c>
      <c r="M13">
        <v>7</v>
      </c>
      <c r="N13">
        <v>5</v>
      </c>
      <c r="O13">
        <v>7</v>
      </c>
      <c r="P13">
        <v>7</v>
      </c>
      <c r="Q13">
        <v>4</v>
      </c>
      <c r="R13">
        <v>3</v>
      </c>
      <c r="S13">
        <v>5</v>
      </c>
      <c r="T13">
        <v>6</v>
      </c>
      <c r="U13">
        <v>6</v>
      </c>
      <c r="V13">
        <f t="shared" si="1"/>
        <v>50</v>
      </c>
      <c r="W13">
        <f t="shared" si="2"/>
        <v>93</v>
      </c>
      <c r="X13" s="5">
        <f>+'day 1'!AA13</f>
        <v>27.125</v>
      </c>
      <c r="Y13" s="5">
        <f t="shared" si="3"/>
        <v>20.125</v>
      </c>
      <c r="Z13" s="5">
        <f t="shared" si="5"/>
        <v>65.875</v>
      </c>
      <c r="AA13" s="5">
        <f t="shared" si="4"/>
        <v>20.125</v>
      </c>
      <c r="AB13" s="11">
        <f>+Z13+'day 1'!Z13</f>
        <v>145.875</v>
      </c>
      <c r="AC13" s="11">
        <f>92-AA13</f>
        <v>71.875</v>
      </c>
      <c r="AD13" s="11">
        <f t="shared" si="6"/>
        <v>217.75</v>
      </c>
    </row>
    <row r="14" spans="2:30" x14ac:dyDescent="0.3">
      <c r="B14" t="s">
        <v>24</v>
      </c>
      <c r="C14">
        <v>6</v>
      </c>
      <c r="D14">
        <v>5</v>
      </c>
      <c r="E14">
        <v>7</v>
      </c>
      <c r="F14">
        <v>8</v>
      </c>
      <c r="G14">
        <v>6</v>
      </c>
      <c r="H14">
        <v>5</v>
      </c>
      <c r="I14">
        <v>7</v>
      </c>
      <c r="J14">
        <v>7</v>
      </c>
      <c r="K14">
        <v>5</v>
      </c>
      <c r="L14">
        <f t="shared" si="0"/>
        <v>56</v>
      </c>
      <c r="M14">
        <v>5</v>
      </c>
      <c r="N14">
        <v>4</v>
      </c>
      <c r="O14">
        <v>8</v>
      </c>
      <c r="P14">
        <v>6</v>
      </c>
      <c r="Q14">
        <v>4</v>
      </c>
      <c r="R14">
        <v>4</v>
      </c>
      <c r="S14">
        <v>7</v>
      </c>
      <c r="T14">
        <v>5</v>
      </c>
      <c r="U14">
        <v>5</v>
      </c>
      <c r="V14">
        <f t="shared" si="1"/>
        <v>48</v>
      </c>
      <c r="W14">
        <f t="shared" si="2"/>
        <v>104</v>
      </c>
      <c r="X14" s="5">
        <f>+'day 1'!AA14</f>
        <v>28.875</v>
      </c>
      <c r="Y14" s="5">
        <f t="shared" si="3"/>
        <v>29.75</v>
      </c>
      <c r="Z14" s="5">
        <f t="shared" si="5"/>
        <v>75.125</v>
      </c>
      <c r="AA14" s="5">
        <f t="shared" si="4"/>
        <v>29.75</v>
      </c>
      <c r="AB14" s="11">
        <f>+Z14+'day 1'!Z14</f>
        <v>157.125</v>
      </c>
      <c r="AC14" s="11">
        <f>105-AA14</f>
        <v>75.25</v>
      </c>
      <c r="AD14" s="11">
        <f t="shared" si="6"/>
        <v>232.375</v>
      </c>
    </row>
    <row r="16" spans="2:30" x14ac:dyDescent="0.3">
      <c r="B16" t="s">
        <v>14</v>
      </c>
      <c r="C16">
        <v>11</v>
      </c>
      <c r="D16">
        <v>17</v>
      </c>
      <c r="E16">
        <v>15</v>
      </c>
      <c r="F16">
        <v>7</v>
      </c>
      <c r="G16">
        <v>3</v>
      </c>
      <c r="H16">
        <v>9</v>
      </c>
      <c r="I16">
        <v>1</v>
      </c>
      <c r="J16">
        <v>13</v>
      </c>
      <c r="K16">
        <v>5</v>
      </c>
      <c r="M16">
        <v>12</v>
      </c>
      <c r="N16">
        <v>18</v>
      </c>
      <c r="O16">
        <v>16</v>
      </c>
      <c r="P16">
        <v>8</v>
      </c>
      <c r="Q16">
        <v>4</v>
      </c>
      <c r="R16">
        <v>10</v>
      </c>
      <c r="S16">
        <v>2</v>
      </c>
      <c r="T16">
        <v>14</v>
      </c>
      <c r="U16">
        <v>6</v>
      </c>
      <c r="X16">
        <f>3*18</f>
        <v>54</v>
      </c>
    </row>
    <row r="17" spans="2:25" x14ac:dyDescent="0.3">
      <c r="Y17">
        <f>3*18</f>
        <v>54</v>
      </c>
    </row>
    <row r="19" spans="2:25" x14ac:dyDescent="0.3">
      <c r="B19" t="s">
        <v>2</v>
      </c>
      <c r="C19" s="12">
        <f t="shared" ref="C19:H20" si="7">+C3-1</f>
        <v>4</v>
      </c>
      <c r="D19" s="12">
        <f t="shared" si="7"/>
        <v>3</v>
      </c>
      <c r="E19" s="12">
        <f t="shared" si="7"/>
        <v>4</v>
      </c>
      <c r="F19" s="12">
        <f t="shared" si="7"/>
        <v>5</v>
      </c>
      <c r="G19" s="12">
        <f t="shared" si="7"/>
        <v>3</v>
      </c>
      <c r="H19" s="12">
        <f t="shared" si="7"/>
        <v>3</v>
      </c>
      <c r="I19" s="12">
        <f>+I3-2</f>
        <v>3</v>
      </c>
      <c r="J19" s="12">
        <f>+J3-1</f>
        <v>5</v>
      </c>
      <c r="K19" s="12">
        <f>+K3-1</f>
        <v>4</v>
      </c>
      <c r="L19" s="12">
        <f>SUM(C19:K19)</f>
        <v>34</v>
      </c>
      <c r="M19" s="12">
        <f t="shared" ref="M19:R20" si="8">+M3-1</f>
        <v>4</v>
      </c>
      <c r="N19" s="12">
        <f t="shared" si="8"/>
        <v>5</v>
      </c>
      <c r="O19" s="12">
        <f t="shared" si="8"/>
        <v>4</v>
      </c>
      <c r="P19" s="12">
        <f t="shared" si="8"/>
        <v>7</v>
      </c>
      <c r="Q19" s="12">
        <f t="shared" si="8"/>
        <v>3</v>
      </c>
      <c r="R19" s="12">
        <f t="shared" si="8"/>
        <v>3</v>
      </c>
      <c r="S19" s="12">
        <f>+S3-2</f>
        <v>6</v>
      </c>
      <c r="T19" s="12">
        <f t="shared" ref="T19:U22" si="9">+T3-1</f>
        <v>3</v>
      </c>
      <c r="U19" s="12">
        <f t="shared" si="9"/>
        <v>4</v>
      </c>
      <c r="V19" s="12">
        <f t="shared" ref="V19:V30" si="10">SUM(M19:U19)</f>
        <v>39</v>
      </c>
      <c r="W19">
        <f>+V19+L19</f>
        <v>73</v>
      </c>
    </row>
    <row r="20" spans="2:25" x14ac:dyDescent="0.3">
      <c r="B20" t="s">
        <v>11</v>
      </c>
      <c r="C20" s="12">
        <f t="shared" si="7"/>
        <v>5</v>
      </c>
      <c r="D20" s="12">
        <f t="shared" si="7"/>
        <v>4</v>
      </c>
      <c r="E20" s="12">
        <f t="shared" si="7"/>
        <v>4</v>
      </c>
      <c r="F20" s="12">
        <f t="shared" si="7"/>
        <v>4</v>
      </c>
      <c r="G20" s="12">
        <f>+G4-2</f>
        <v>2</v>
      </c>
      <c r="H20" s="12">
        <f t="shared" si="7"/>
        <v>3</v>
      </c>
      <c r="I20" s="12">
        <f>+I4-2</f>
        <v>3</v>
      </c>
      <c r="J20" s="12">
        <f>+J4-1</f>
        <v>4</v>
      </c>
      <c r="K20" s="12">
        <f>+K4-1</f>
        <v>4</v>
      </c>
      <c r="L20" s="12">
        <f>SUM(C20:K20)</f>
        <v>33</v>
      </c>
      <c r="M20" s="12">
        <f t="shared" si="8"/>
        <v>6</v>
      </c>
      <c r="N20" s="12">
        <f t="shared" si="8"/>
        <v>5</v>
      </c>
      <c r="O20" s="12">
        <f t="shared" si="8"/>
        <v>6</v>
      </c>
      <c r="P20" s="12">
        <f t="shared" si="8"/>
        <v>4</v>
      </c>
      <c r="Q20" s="12">
        <f>+Q4-2</f>
        <v>2</v>
      </c>
      <c r="R20" s="12">
        <f t="shared" si="8"/>
        <v>3</v>
      </c>
      <c r="S20" s="12">
        <f>+S4-2</f>
        <v>4</v>
      </c>
      <c r="T20" s="12">
        <f>+T4-1</f>
        <v>3</v>
      </c>
      <c r="U20" s="12">
        <f>+U4-1</f>
        <v>4</v>
      </c>
      <c r="V20" s="12">
        <f t="shared" ref="V20" si="11">SUM(M20:U20)</f>
        <v>37</v>
      </c>
      <c r="W20">
        <f t="shared" ref="W20:W30" si="12">+V20+L20</f>
        <v>70</v>
      </c>
    </row>
    <row r="21" spans="2:25" x14ac:dyDescent="0.3">
      <c r="B21" t="s">
        <v>3</v>
      </c>
      <c r="C21" s="12">
        <f>+C5-2</f>
        <v>5</v>
      </c>
      <c r="D21" s="12">
        <f t="shared" ref="D21:K21" si="13">+D5-2</f>
        <v>3</v>
      </c>
      <c r="E21" s="12">
        <f t="shared" si="13"/>
        <v>3</v>
      </c>
      <c r="F21" s="12">
        <f t="shared" si="13"/>
        <v>6</v>
      </c>
      <c r="G21" s="6">
        <f>+G5-3</f>
        <v>1</v>
      </c>
      <c r="H21" s="12">
        <f t="shared" si="13"/>
        <v>2</v>
      </c>
      <c r="I21" s="12">
        <f>+I5-3</f>
        <v>2</v>
      </c>
      <c r="J21" s="12">
        <f t="shared" si="13"/>
        <v>4</v>
      </c>
      <c r="K21" s="12">
        <f t="shared" si="13"/>
        <v>3</v>
      </c>
      <c r="L21" s="12">
        <f t="shared" ref="L21:L25" si="14">SUM(C21:K21)</f>
        <v>29</v>
      </c>
      <c r="M21" s="12">
        <f t="shared" ref="M21:U21" si="15">+M5-2</f>
        <v>9</v>
      </c>
      <c r="N21" s="12">
        <f t="shared" si="15"/>
        <v>5</v>
      </c>
      <c r="O21" s="12">
        <f t="shared" si="15"/>
        <v>3</v>
      </c>
      <c r="P21" s="12">
        <f t="shared" si="15"/>
        <v>5</v>
      </c>
      <c r="Q21" s="12">
        <f t="shared" si="15"/>
        <v>2</v>
      </c>
      <c r="R21" s="12">
        <f t="shared" si="15"/>
        <v>4</v>
      </c>
      <c r="S21" s="12">
        <f>+S5-3</f>
        <v>4</v>
      </c>
      <c r="T21" s="12">
        <f t="shared" si="15"/>
        <v>5</v>
      </c>
      <c r="U21" s="12">
        <f t="shared" si="15"/>
        <v>3</v>
      </c>
      <c r="V21" s="12">
        <f t="shared" si="10"/>
        <v>40</v>
      </c>
      <c r="W21">
        <f t="shared" si="12"/>
        <v>69</v>
      </c>
    </row>
    <row r="22" spans="2:25" x14ac:dyDescent="0.3">
      <c r="B22" t="s">
        <v>4</v>
      </c>
      <c r="C22" s="12">
        <f>+C6-1</f>
        <v>5</v>
      </c>
      <c r="D22" s="12">
        <f>+D6-1</f>
        <v>4</v>
      </c>
      <c r="E22" s="12">
        <f>+E6-1</f>
        <v>4</v>
      </c>
      <c r="F22" s="12">
        <f>+F6-1</f>
        <v>6</v>
      </c>
      <c r="G22" s="12">
        <f>+G6-2</f>
        <v>2</v>
      </c>
      <c r="H22" s="12">
        <f>+H6-1</f>
        <v>3</v>
      </c>
      <c r="I22" s="12">
        <f>+I6-2</f>
        <v>4</v>
      </c>
      <c r="J22" s="12">
        <f>+J6-1</f>
        <v>5</v>
      </c>
      <c r="K22" s="12">
        <f>+K6-1</f>
        <v>4</v>
      </c>
      <c r="L22" s="12">
        <f>SUM(C22:K22)</f>
        <v>37</v>
      </c>
      <c r="M22" s="12">
        <f>+M6-1</f>
        <v>4</v>
      </c>
      <c r="N22" s="12">
        <f t="shared" ref="N22:P22" si="16">+N6-1</f>
        <v>4</v>
      </c>
      <c r="O22" s="12">
        <f t="shared" si="16"/>
        <v>4</v>
      </c>
      <c r="P22" s="12">
        <f t="shared" si="16"/>
        <v>4</v>
      </c>
      <c r="Q22" s="12">
        <f>+Q6-2</f>
        <v>1</v>
      </c>
      <c r="R22" s="12">
        <f>+R6-1</f>
        <v>3</v>
      </c>
      <c r="S22" s="12">
        <f>+S6-2</f>
        <v>2</v>
      </c>
      <c r="T22" s="12">
        <f t="shared" si="9"/>
        <v>4</v>
      </c>
      <c r="U22" s="12">
        <f t="shared" si="9"/>
        <v>5</v>
      </c>
      <c r="V22" s="12">
        <f t="shared" si="10"/>
        <v>31</v>
      </c>
      <c r="W22">
        <f t="shared" si="12"/>
        <v>68</v>
      </c>
      <c r="X22">
        <v>3</v>
      </c>
    </row>
    <row r="23" spans="2:25" x14ac:dyDescent="0.3">
      <c r="B23" t="s">
        <v>5</v>
      </c>
      <c r="C23" s="12">
        <f>+C7-1</f>
        <v>4</v>
      </c>
      <c r="D23" s="12">
        <f t="shared" ref="D23:K28" si="17">+D7-1</f>
        <v>4</v>
      </c>
      <c r="E23" s="12">
        <f t="shared" si="17"/>
        <v>3</v>
      </c>
      <c r="F23" s="12">
        <f t="shared" si="17"/>
        <v>5</v>
      </c>
      <c r="G23" s="12">
        <f t="shared" si="17"/>
        <v>3</v>
      </c>
      <c r="H23" s="12">
        <f t="shared" si="17"/>
        <v>3</v>
      </c>
      <c r="I23" s="12">
        <f t="shared" si="17"/>
        <v>5</v>
      </c>
      <c r="J23" s="12">
        <f t="shared" si="17"/>
        <v>4</v>
      </c>
      <c r="K23" s="12">
        <f t="shared" si="17"/>
        <v>4</v>
      </c>
      <c r="L23" s="12">
        <f t="shared" si="14"/>
        <v>35</v>
      </c>
      <c r="M23" s="12">
        <f t="shared" ref="M23:U24" si="18">+M7-1</f>
        <v>4</v>
      </c>
      <c r="N23" s="12">
        <f>+N7</f>
        <v>5</v>
      </c>
      <c r="O23" s="12">
        <f t="shared" si="18"/>
        <v>4</v>
      </c>
      <c r="P23" s="12">
        <f t="shared" si="18"/>
        <v>7</v>
      </c>
      <c r="Q23" s="12">
        <f t="shared" si="18"/>
        <v>2</v>
      </c>
      <c r="R23" s="12">
        <f t="shared" si="18"/>
        <v>2</v>
      </c>
      <c r="S23" s="12">
        <f t="shared" si="18"/>
        <v>6</v>
      </c>
      <c r="T23" s="12">
        <f t="shared" si="18"/>
        <v>4</v>
      </c>
      <c r="U23" s="12">
        <f t="shared" si="18"/>
        <v>3</v>
      </c>
      <c r="V23" s="12">
        <f t="shared" si="10"/>
        <v>37</v>
      </c>
      <c r="W23">
        <f t="shared" si="12"/>
        <v>72</v>
      </c>
    </row>
    <row r="24" spans="2:25" x14ac:dyDescent="0.3">
      <c r="B24" t="s">
        <v>6</v>
      </c>
      <c r="C24" s="12">
        <f>+C8-2</f>
        <v>2</v>
      </c>
      <c r="D24" s="12">
        <f t="shared" si="17"/>
        <v>4</v>
      </c>
      <c r="E24" s="12">
        <f t="shared" si="17"/>
        <v>5</v>
      </c>
      <c r="F24" s="12">
        <f t="shared" ref="F24:K24" si="19">+F8-2</f>
        <v>3</v>
      </c>
      <c r="G24" s="12">
        <f t="shared" si="19"/>
        <v>2</v>
      </c>
      <c r="H24" s="12">
        <f t="shared" si="19"/>
        <v>1</v>
      </c>
      <c r="I24" s="12">
        <f t="shared" si="19"/>
        <v>4</v>
      </c>
      <c r="J24" s="12">
        <f t="shared" si="19"/>
        <v>4</v>
      </c>
      <c r="K24" s="12">
        <f t="shared" si="19"/>
        <v>3</v>
      </c>
      <c r="L24" s="7">
        <f t="shared" si="14"/>
        <v>28</v>
      </c>
      <c r="M24" s="12">
        <f>+M8-2</f>
        <v>3</v>
      </c>
      <c r="N24" s="12">
        <f t="shared" si="18"/>
        <v>4</v>
      </c>
      <c r="O24" s="12">
        <f t="shared" si="18"/>
        <v>3</v>
      </c>
      <c r="P24" s="12">
        <f>+P8-2</f>
        <v>3</v>
      </c>
      <c r="Q24" s="12">
        <f>+Q8-2</f>
        <v>5</v>
      </c>
      <c r="R24" s="12">
        <f>+R8-2</f>
        <v>2</v>
      </c>
      <c r="S24" s="12">
        <f>+S8-2</f>
        <v>4</v>
      </c>
      <c r="T24" s="12">
        <f t="shared" si="18"/>
        <v>5</v>
      </c>
      <c r="U24" s="12">
        <f>+U8-2</f>
        <v>2</v>
      </c>
      <c r="V24" s="12">
        <f t="shared" si="10"/>
        <v>31</v>
      </c>
      <c r="W24" s="7">
        <f t="shared" si="12"/>
        <v>59</v>
      </c>
      <c r="X24">
        <v>1</v>
      </c>
    </row>
    <row r="25" spans="2:25" x14ac:dyDescent="0.3">
      <c r="B25" t="s">
        <v>7</v>
      </c>
      <c r="C25" s="12">
        <f>+C9-3</f>
        <v>4</v>
      </c>
      <c r="D25" s="12">
        <f>+D9-3</f>
        <v>2</v>
      </c>
      <c r="E25" s="12">
        <f>+E9-3</f>
        <v>3</v>
      </c>
      <c r="F25" s="12">
        <f>+F9-4</f>
        <v>6</v>
      </c>
      <c r="G25" s="12">
        <f>+G9-4</f>
        <v>4</v>
      </c>
      <c r="H25" s="12">
        <f>+H9-4</f>
        <v>3</v>
      </c>
      <c r="I25" s="12">
        <f>+I9-4</f>
        <v>5</v>
      </c>
      <c r="J25" s="12">
        <f>+J9-3</f>
        <v>5</v>
      </c>
      <c r="K25" s="12">
        <f>+K9-4</f>
        <v>2</v>
      </c>
      <c r="L25" s="12">
        <f t="shared" si="14"/>
        <v>34</v>
      </c>
      <c r="M25" s="12">
        <f>+M9-3</f>
        <v>4</v>
      </c>
      <c r="N25" s="12">
        <f>+N9-3</f>
        <v>7</v>
      </c>
      <c r="O25" s="12">
        <f>+O9-3</f>
        <v>4</v>
      </c>
      <c r="P25" s="12">
        <f>+P9-4</f>
        <v>3</v>
      </c>
      <c r="Q25" s="12">
        <f>+Q9-4</f>
        <v>2</v>
      </c>
      <c r="R25" s="12">
        <f>+R9-4</f>
        <v>3</v>
      </c>
      <c r="S25" s="12">
        <f>+S9-4</f>
        <v>5</v>
      </c>
      <c r="T25" s="12">
        <f>+T9-3</f>
        <v>5</v>
      </c>
      <c r="U25" s="12">
        <f>+U9-4</f>
        <v>7</v>
      </c>
      <c r="V25" s="12">
        <f t="shared" si="10"/>
        <v>40</v>
      </c>
      <c r="W25">
        <f t="shared" si="12"/>
        <v>74</v>
      </c>
    </row>
    <row r="26" spans="2:25" x14ac:dyDescent="0.3">
      <c r="B26" t="s">
        <v>8</v>
      </c>
      <c r="C26" s="12">
        <f t="shared" ref="C26:H27" si="20">+C10-1</f>
        <v>4</v>
      </c>
      <c r="D26" s="12">
        <f t="shared" si="20"/>
        <v>3</v>
      </c>
      <c r="E26" s="12">
        <f t="shared" si="20"/>
        <v>6</v>
      </c>
      <c r="F26" s="12">
        <f t="shared" si="20"/>
        <v>4</v>
      </c>
      <c r="G26" s="12">
        <f>+G10-2</f>
        <v>2</v>
      </c>
      <c r="H26" s="12">
        <f t="shared" si="20"/>
        <v>3</v>
      </c>
      <c r="I26" s="12">
        <f>+I10-2</f>
        <v>3</v>
      </c>
      <c r="J26" s="12">
        <f>+J10-1</f>
        <v>3</v>
      </c>
      <c r="K26" s="12">
        <f>+K10-1</f>
        <v>4</v>
      </c>
      <c r="L26" s="12">
        <f>SUM(C26:K26)</f>
        <v>32</v>
      </c>
      <c r="M26" s="12">
        <f t="shared" ref="M26:S28" si="21">+M10-1</f>
        <v>7</v>
      </c>
      <c r="N26" s="12">
        <f t="shared" si="21"/>
        <v>5</v>
      </c>
      <c r="O26" s="12">
        <f t="shared" si="21"/>
        <v>5</v>
      </c>
      <c r="P26" s="12">
        <f t="shared" si="21"/>
        <v>4</v>
      </c>
      <c r="Q26" s="12">
        <f>+Q10-2</f>
        <v>2</v>
      </c>
      <c r="R26" s="12">
        <f t="shared" si="21"/>
        <v>4</v>
      </c>
      <c r="S26" s="12">
        <f>+S10-2</f>
        <v>3</v>
      </c>
      <c r="T26" s="12">
        <f>+T10-1</f>
        <v>4</v>
      </c>
      <c r="U26" s="12">
        <f>+U10-1</f>
        <v>4</v>
      </c>
      <c r="V26" s="12">
        <f t="shared" si="10"/>
        <v>38</v>
      </c>
      <c r="W26">
        <f t="shared" si="12"/>
        <v>70</v>
      </c>
    </row>
    <row r="27" spans="2:25" x14ac:dyDescent="0.3">
      <c r="B27" t="s">
        <v>9</v>
      </c>
      <c r="C27" s="12">
        <f t="shared" si="20"/>
        <v>4</v>
      </c>
      <c r="D27" s="12">
        <f t="shared" si="20"/>
        <v>4</v>
      </c>
      <c r="E27" s="12">
        <f t="shared" si="20"/>
        <v>3</v>
      </c>
      <c r="F27" s="12">
        <f t="shared" si="20"/>
        <v>6</v>
      </c>
      <c r="G27" s="12">
        <f t="shared" si="20"/>
        <v>3</v>
      </c>
      <c r="H27" s="12">
        <f t="shared" si="20"/>
        <v>3</v>
      </c>
      <c r="I27" s="12">
        <f>+I11-2</f>
        <v>2</v>
      </c>
      <c r="J27" s="12">
        <f>+J11-1</f>
        <v>5</v>
      </c>
      <c r="K27" s="12">
        <f>+K11-1</f>
        <v>3</v>
      </c>
      <c r="L27" s="12">
        <f>SUM(C27:K27)</f>
        <v>33</v>
      </c>
      <c r="M27" s="12">
        <f t="shared" si="21"/>
        <v>6</v>
      </c>
      <c r="N27" s="12">
        <f t="shared" si="21"/>
        <v>4</v>
      </c>
      <c r="O27" s="12">
        <f t="shared" si="21"/>
        <v>3</v>
      </c>
      <c r="P27" s="12">
        <f t="shared" si="21"/>
        <v>6</v>
      </c>
      <c r="Q27" s="12">
        <f t="shared" si="21"/>
        <v>3</v>
      </c>
      <c r="R27" s="12">
        <f t="shared" si="21"/>
        <v>4</v>
      </c>
      <c r="S27" s="12">
        <f>+S11-1</f>
        <v>7</v>
      </c>
      <c r="T27" s="12">
        <f t="shared" ref="T27:U27" si="22">+T11-1</f>
        <v>5</v>
      </c>
      <c r="U27" s="12">
        <f t="shared" si="22"/>
        <v>6</v>
      </c>
      <c r="V27" s="12">
        <f t="shared" si="10"/>
        <v>44</v>
      </c>
      <c r="W27">
        <f t="shared" si="12"/>
        <v>77</v>
      </c>
    </row>
    <row r="28" spans="2:25" x14ac:dyDescent="0.3">
      <c r="B28" t="s">
        <v>10</v>
      </c>
      <c r="C28" s="12">
        <f>+C12-1</f>
        <v>4</v>
      </c>
      <c r="D28" s="12">
        <f>+D12</f>
        <v>5</v>
      </c>
      <c r="E28" s="12">
        <f>+E12</f>
        <v>4</v>
      </c>
      <c r="F28" s="12">
        <f t="shared" si="17"/>
        <v>4</v>
      </c>
      <c r="G28" s="12">
        <f t="shared" si="17"/>
        <v>2</v>
      </c>
      <c r="H28" s="12">
        <f t="shared" si="17"/>
        <v>2</v>
      </c>
      <c r="I28" s="12">
        <f t="shared" si="17"/>
        <v>5</v>
      </c>
      <c r="J28" s="12">
        <f>+J12-1</f>
        <v>4</v>
      </c>
      <c r="K28" s="12">
        <f t="shared" si="17"/>
        <v>4</v>
      </c>
      <c r="L28" s="12">
        <f t="shared" ref="L28" si="23">SUM(C28:K28)</f>
        <v>34</v>
      </c>
      <c r="M28" s="12">
        <f>+M12-1</f>
        <v>5</v>
      </c>
      <c r="N28" s="12">
        <f t="shared" ref="N28:O28" si="24">+N12</f>
        <v>4</v>
      </c>
      <c r="O28" s="12">
        <f t="shared" si="24"/>
        <v>5</v>
      </c>
      <c r="P28" s="12">
        <f t="shared" si="21"/>
        <v>5</v>
      </c>
      <c r="Q28" s="12">
        <f t="shared" si="21"/>
        <v>4</v>
      </c>
      <c r="R28" s="12">
        <f t="shared" si="21"/>
        <v>4</v>
      </c>
      <c r="S28" s="12">
        <f t="shared" si="21"/>
        <v>4</v>
      </c>
      <c r="T28" s="12">
        <f>+T12</f>
        <v>5</v>
      </c>
      <c r="U28" s="12">
        <f>+U12-1</f>
        <v>4</v>
      </c>
      <c r="V28" s="12">
        <f t="shared" si="10"/>
        <v>40</v>
      </c>
      <c r="W28">
        <f t="shared" si="12"/>
        <v>74</v>
      </c>
    </row>
    <row r="29" spans="2:25" x14ac:dyDescent="0.3">
      <c r="B29" t="s">
        <v>12</v>
      </c>
      <c r="C29" s="12">
        <f>+C13-1</f>
        <v>5</v>
      </c>
      <c r="D29" s="12">
        <f t="shared" ref="D29:J30" si="25">+D13-1</f>
        <v>3</v>
      </c>
      <c r="E29" s="12">
        <f t="shared" si="25"/>
        <v>4</v>
      </c>
      <c r="F29" s="12">
        <f t="shared" ref="F29:I30" si="26">+F13-2</f>
        <v>3</v>
      </c>
      <c r="G29" s="12">
        <f t="shared" si="26"/>
        <v>2</v>
      </c>
      <c r="H29" s="12">
        <f t="shared" si="26"/>
        <v>3</v>
      </c>
      <c r="I29" s="12">
        <f t="shared" si="26"/>
        <v>2</v>
      </c>
      <c r="J29" s="12">
        <f t="shared" si="25"/>
        <v>4</v>
      </c>
      <c r="K29" s="12">
        <f>+K13-2</f>
        <v>3</v>
      </c>
      <c r="L29" s="12">
        <f>SUM(C29:K29)</f>
        <v>29</v>
      </c>
      <c r="M29" s="12">
        <f t="shared" ref="M29:T30" si="27">+M13-1</f>
        <v>6</v>
      </c>
      <c r="N29" s="12">
        <f t="shared" si="27"/>
        <v>4</v>
      </c>
      <c r="O29" s="12">
        <f t="shared" si="27"/>
        <v>6</v>
      </c>
      <c r="P29" s="12">
        <f>+P13-2</f>
        <v>5</v>
      </c>
      <c r="Q29" s="12">
        <f>+Q13-2</f>
        <v>2</v>
      </c>
      <c r="R29" s="12">
        <f t="shared" si="27"/>
        <v>2</v>
      </c>
      <c r="S29" s="12">
        <f>+S13-2</f>
        <v>3</v>
      </c>
      <c r="T29" s="12">
        <f t="shared" si="27"/>
        <v>5</v>
      </c>
      <c r="U29" s="12">
        <f>+U13-2</f>
        <v>4</v>
      </c>
      <c r="V29" s="12">
        <f t="shared" si="10"/>
        <v>37</v>
      </c>
      <c r="W29">
        <f t="shared" si="12"/>
        <v>66</v>
      </c>
      <c r="X29">
        <v>2</v>
      </c>
    </row>
    <row r="30" spans="2:25" x14ac:dyDescent="0.3">
      <c r="B30" t="s">
        <v>13</v>
      </c>
      <c r="C30" s="12">
        <f>+C14-2</f>
        <v>4</v>
      </c>
      <c r="D30" s="12">
        <f t="shared" si="25"/>
        <v>4</v>
      </c>
      <c r="E30" s="12">
        <f t="shared" si="25"/>
        <v>6</v>
      </c>
      <c r="F30" s="12">
        <f t="shared" si="26"/>
        <v>6</v>
      </c>
      <c r="G30" s="12">
        <f t="shared" si="26"/>
        <v>4</v>
      </c>
      <c r="H30" s="12">
        <f t="shared" si="26"/>
        <v>3</v>
      </c>
      <c r="I30" s="12">
        <f t="shared" si="26"/>
        <v>5</v>
      </c>
      <c r="J30" s="12">
        <f t="shared" si="25"/>
        <v>6</v>
      </c>
      <c r="K30" s="12">
        <f>+K14-2</f>
        <v>3</v>
      </c>
      <c r="L30" s="12">
        <f>SUM(C30:K30)</f>
        <v>41</v>
      </c>
      <c r="M30" s="12">
        <f t="shared" si="27"/>
        <v>4</v>
      </c>
      <c r="N30" s="12">
        <f t="shared" si="27"/>
        <v>3</v>
      </c>
      <c r="O30" s="12">
        <f t="shared" si="27"/>
        <v>7</v>
      </c>
      <c r="P30" s="12">
        <f>+P14-2</f>
        <v>4</v>
      </c>
      <c r="Q30" s="12">
        <f>+Q14-2</f>
        <v>2</v>
      </c>
      <c r="R30" s="12">
        <f>+R14-2</f>
        <v>2</v>
      </c>
      <c r="S30" s="12">
        <f>+S14-2</f>
        <v>5</v>
      </c>
      <c r="T30" s="12">
        <f t="shared" si="27"/>
        <v>4</v>
      </c>
      <c r="U30" s="12">
        <f>+U14-2</f>
        <v>3</v>
      </c>
      <c r="V30" s="12">
        <f t="shared" si="10"/>
        <v>34</v>
      </c>
      <c r="W30">
        <f t="shared" si="12"/>
        <v>75</v>
      </c>
    </row>
    <row r="32" spans="2:25" x14ac:dyDescent="0.3">
      <c r="B32" s="1" t="s">
        <v>20</v>
      </c>
    </row>
    <row r="33" spans="2:23" x14ac:dyDescent="0.3">
      <c r="B33" t="s">
        <v>2</v>
      </c>
      <c r="C33">
        <v>4</v>
      </c>
      <c r="D33">
        <v>7</v>
      </c>
      <c r="E33">
        <v>3</v>
      </c>
      <c r="F33">
        <v>5</v>
      </c>
      <c r="G33">
        <v>2</v>
      </c>
      <c r="H33">
        <v>0</v>
      </c>
      <c r="I33">
        <v>6</v>
      </c>
      <c r="J33">
        <v>1</v>
      </c>
      <c r="K33">
        <v>0</v>
      </c>
      <c r="M33">
        <v>6</v>
      </c>
      <c r="N33">
        <v>1</v>
      </c>
      <c r="O33">
        <v>5</v>
      </c>
      <c r="P33">
        <v>0</v>
      </c>
      <c r="Q33">
        <v>2</v>
      </c>
      <c r="R33">
        <v>4</v>
      </c>
      <c r="S33">
        <v>1</v>
      </c>
      <c r="T33">
        <v>10</v>
      </c>
      <c r="U33">
        <v>3</v>
      </c>
    </row>
    <row r="34" spans="2:23" x14ac:dyDescent="0.3">
      <c r="B34" t="s">
        <v>11</v>
      </c>
      <c r="C34">
        <v>0</v>
      </c>
      <c r="D34">
        <v>1</v>
      </c>
      <c r="E34">
        <v>3</v>
      </c>
      <c r="F34">
        <v>7</v>
      </c>
      <c r="G34">
        <v>5</v>
      </c>
      <c r="H34">
        <v>0</v>
      </c>
      <c r="I34">
        <v>6</v>
      </c>
      <c r="J34">
        <v>5</v>
      </c>
      <c r="K34">
        <v>0</v>
      </c>
      <c r="M34">
        <v>2</v>
      </c>
      <c r="N34">
        <v>1</v>
      </c>
      <c r="O34">
        <v>1</v>
      </c>
      <c r="P34">
        <v>6</v>
      </c>
      <c r="Q34">
        <v>4</v>
      </c>
      <c r="R34">
        <v>4</v>
      </c>
      <c r="S34">
        <v>5</v>
      </c>
      <c r="T34">
        <v>10</v>
      </c>
      <c r="U34">
        <v>3</v>
      </c>
    </row>
    <row r="35" spans="2:23" x14ac:dyDescent="0.3">
      <c r="B35" t="s">
        <v>3</v>
      </c>
      <c r="C35">
        <v>0</v>
      </c>
      <c r="D35">
        <v>7</v>
      </c>
      <c r="E35">
        <v>8</v>
      </c>
      <c r="F35">
        <v>0</v>
      </c>
      <c r="G35">
        <v>11</v>
      </c>
      <c r="H35">
        <v>9</v>
      </c>
      <c r="I35">
        <v>9</v>
      </c>
      <c r="J35">
        <v>5</v>
      </c>
      <c r="K35">
        <v>6</v>
      </c>
      <c r="M35">
        <v>0</v>
      </c>
      <c r="N35">
        <v>1</v>
      </c>
      <c r="O35">
        <v>9</v>
      </c>
      <c r="P35">
        <v>3</v>
      </c>
      <c r="Q35">
        <v>4</v>
      </c>
      <c r="R35">
        <v>0</v>
      </c>
      <c r="S35">
        <v>5</v>
      </c>
      <c r="T35">
        <v>0</v>
      </c>
      <c r="U35">
        <v>8</v>
      </c>
    </row>
    <row r="36" spans="2:23" x14ac:dyDescent="0.3">
      <c r="B36" t="s">
        <v>4</v>
      </c>
      <c r="C36">
        <v>0</v>
      </c>
      <c r="D36">
        <v>1</v>
      </c>
      <c r="E36">
        <v>3</v>
      </c>
      <c r="F36">
        <v>0</v>
      </c>
      <c r="G36">
        <v>5</v>
      </c>
      <c r="H36">
        <v>0</v>
      </c>
      <c r="I36">
        <v>4</v>
      </c>
      <c r="J36">
        <v>1</v>
      </c>
      <c r="K36">
        <v>0</v>
      </c>
      <c r="M36">
        <v>6</v>
      </c>
      <c r="N36">
        <v>6</v>
      </c>
      <c r="O36">
        <v>5</v>
      </c>
      <c r="P36">
        <v>6</v>
      </c>
      <c r="Q36">
        <v>11</v>
      </c>
      <c r="R36">
        <v>4</v>
      </c>
      <c r="S36">
        <v>11</v>
      </c>
      <c r="T36">
        <v>6</v>
      </c>
      <c r="U36">
        <v>2</v>
      </c>
    </row>
    <row r="37" spans="2:23" x14ac:dyDescent="0.3">
      <c r="B37" t="s">
        <v>5</v>
      </c>
      <c r="C37">
        <v>4</v>
      </c>
      <c r="D37">
        <v>1</v>
      </c>
      <c r="E37">
        <v>8</v>
      </c>
      <c r="F37">
        <v>5</v>
      </c>
      <c r="G37">
        <v>2</v>
      </c>
      <c r="H37">
        <v>0</v>
      </c>
      <c r="I37">
        <v>0</v>
      </c>
      <c r="J37">
        <v>5</v>
      </c>
      <c r="K37">
        <v>0</v>
      </c>
      <c r="M37">
        <v>6</v>
      </c>
      <c r="N37">
        <v>1</v>
      </c>
      <c r="O37">
        <v>5</v>
      </c>
      <c r="P37">
        <v>0</v>
      </c>
      <c r="Q37">
        <v>4</v>
      </c>
      <c r="R37">
        <v>8</v>
      </c>
      <c r="S37">
        <v>1</v>
      </c>
      <c r="T37">
        <v>6</v>
      </c>
      <c r="U37">
        <v>8</v>
      </c>
    </row>
    <row r="38" spans="2:23" x14ac:dyDescent="0.3">
      <c r="B38" t="s">
        <v>6</v>
      </c>
      <c r="C38">
        <v>11</v>
      </c>
      <c r="D38">
        <v>1</v>
      </c>
      <c r="E38">
        <v>2</v>
      </c>
      <c r="F38">
        <v>10</v>
      </c>
      <c r="G38">
        <v>5</v>
      </c>
      <c r="H38">
        <v>10</v>
      </c>
      <c r="I38">
        <v>4</v>
      </c>
      <c r="J38">
        <v>5</v>
      </c>
      <c r="K38">
        <v>6</v>
      </c>
      <c r="M38">
        <v>11</v>
      </c>
      <c r="N38">
        <v>6</v>
      </c>
      <c r="O38">
        <v>9</v>
      </c>
      <c r="P38">
        <v>10</v>
      </c>
      <c r="Q38">
        <v>0</v>
      </c>
      <c r="R38">
        <v>8</v>
      </c>
      <c r="S38">
        <v>5</v>
      </c>
      <c r="T38">
        <v>0</v>
      </c>
      <c r="U38">
        <v>11</v>
      </c>
    </row>
    <row r="39" spans="2:23" x14ac:dyDescent="0.3">
      <c r="B39" t="s">
        <v>7</v>
      </c>
      <c r="C39">
        <v>4</v>
      </c>
      <c r="D39">
        <v>11</v>
      </c>
      <c r="E39">
        <v>8</v>
      </c>
      <c r="F39">
        <v>0</v>
      </c>
      <c r="G39">
        <v>0</v>
      </c>
      <c r="H39">
        <v>0</v>
      </c>
      <c r="I39">
        <v>0</v>
      </c>
      <c r="J39">
        <v>1</v>
      </c>
      <c r="K39">
        <v>11</v>
      </c>
      <c r="M39">
        <v>6</v>
      </c>
      <c r="N39">
        <v>0</v>
      </c>
      <c r="O39">
        <v>5</v>
      </c>
      <c r="P39">
        <v>10</v>
      </c>
      <c r="Q39">
        <v>4</v>
      </c>
      <c r="R39">
        <v>4</v>
      </c>
      <c r="S39">
        <v>3</v>
      </c>
      <c r="T39">
        <v>0</v>
      </c>
      <c r="U39">
        <v>0</v>
      </c>
    </row>
    <row r="40" spans="2:23" x14ac:dyDescent="0.3">
      <c r="B40" t="s">
        <v>8</v>
      </c>
      <c r="C40">
        <v>4</v>
      </c>
      <c r="D40">
        <v>7</v>
      </c>
      <c r="E40">
        <v>0</v>
      </c>
      <c r="F40">
        <v>7</v>
      </c>
      <c r="G40">
        <v>5</v>
      </c>
      <c r="H40">
        <v>0</v>
      </c>
      <c r="I40">
        <v>6</v>
      </c>
      <c r="J40">
        <v>11</v>
      </c>
      <c r="K40">
        <v>0</v>
      </c>
      <c r="M40">
        <v>1</v>
      </c>
      <c r="N40">
        <v>1</v>
      </c>
      <c r="O40">
        <v>3</v>
      </c>
      <c r="P40">
        <v>6</v>
      </c>
      <c r="Q40">
        <v>4</v>
      </c>
      <c r="R40">
        <v>0</v>
      </c>
      <c r="S40">
        <v>9</v>
      </c>
      <c r="T40">
        <v>6</v>
      </c>
      <c r="U40">
        <v>3</v>
      </c>
    </row>
    <row r="41" spans="2:23" x14ac:dyDescent="0.3">
      <c r="B41" t="s">
        <v>9</v>
      </c>
      <c r="C41">
        <v>4</v>
      </c>
      <c r="D41">
        <v>1</v>
      </c>
      <c r="E41">
        <v>8</v>
      </c>
      <c r="F41">
        <v>0</v>
      </c>
      <c r="G41">
        <v>2</v>
      </c>
      <c r="H41">
        <v>0</v>
      </c>
      <c r="I41">
        <v>9</v>
      </c>
      <c r="J41">
        <v>1</v>
      </c>
      <c r="K41">
        <v>6</v>
      </c>
      <c r="M41">
        <v>2</v>
      </c>
      <c r="N41">
        <v>6</v>
      </c>
      <c r="O41">
        <v>9</v>
      </c>
      <c r="P41">
        <v>2</v>
      </c>
      <c r="Q41">
        <v>2</v>
      </c>
      <c r="R41">
        <v>0</v>
      </c>
      <c r="S41">
        <v>0</v>
      </c>
      <c r="T41">
        <v>0</v>
      </c>
      <c r="U41">
        <v>1</v>
      </c>
    </row>
    <row r="42" spans="2:23" x14ac:dyDescent="0.3">
      <c r="B42" t="s">
        <v>10</v>
      </c>
      <c r="C42">
        <v>4</v>
      </c>
      <c r="D42">
        <v>0</v>
      </c>
      <c r="E42">
        <v>3</v>
      </c>
      <c r="F42">
        <v>7</v>
      </c>
      <c r="G42">
        <v>5</v>
      </c>
      <c r="H42">
        <v>9</v>
      </c>
      <c r="I42">
        <v>0</v>
      </c>
      <c r="J42">
        <v>5</v>
      </c>
      <c r="K42">
        <v>0</v>
      </c>
      <c r="M42">
        <v>5</v>
      </c>
      <c r="N42">
        <v>6</v>
      </c>
      <c r="O42">
        <v>3</v>
      </c>
      <c r="P42">
        <v>3</v>
      </c>
      <c r="Q42">
        <v>1</v>
      </c>
      <c r="R42">
        <v>0</v>
      </c>
      <c r="S42">
        <v>5</v>
      </c>
      <c r="T42">
        <v>0</v>
      </c>
      <c r="U42">
        <v>3</v>
      </c>
    </row>
    <row r="43" spans="2:23" x14ac:dyDescent="0.3">
      <c r="B43" t="s">
        <v>12</v>
      </c>
      <c r="C43">
        <v>0</v>
      </c>
      <c r="D43">
        <v>7</v>
      </c>
      <c r="E43">
        <v>3</v>
      </c>
      <c r="F43">
        <v>10</v>
      </c>
      <c r="G43">
        <v>5</v>
      </c>
      <c r="H43">
        <v>0</v>
      </c>
      <c r="I43">
        <v>9</v>
      </c>
      <c r="J43">
        <v>5</v>
      </c>
      <c r="K43">
        <v>6</v>
      </c>
      <c r="M43">
        <v>2</v>
      </c>
      <c r="N43">
        <v>6</v>
      </c>
      <c r="O43">
        <v>1</v>
      </c>
      <c r="P43">
        <v>3</v>
      </c>
      <c r="Q43">
        <v>4</v>
      </c>
      <c r="R43">
        <v>8</v>
      </c>
      <c r="S43">
        <v>9</v>
      </c>
      <c r="T43">
        <v>0</v>
      </c>
      <c r="U43">
        <v>3</v>
      </c>
    </row>
    <row r="44" spans="2:23" x14ac:dyDescent="0.3">
      <c r="B44" t="s">
        <v>13</v>
      </c>
      <c r="C44">
        <v>4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6</v>
      </c>
      <c r="M44">
        <v>6</v>
      </c>
      <c r="N44">
        <v>11</v>
      </c>
      <c r="O44">
        <v>0</v>
      </c>
      <c r="P44">
        <v>6</v>
      </c>
      <c r="Q44">
        <v>4</v>
      </c>
      <c r="R44">
        <v>8</v>
      </c>
      <c r="S44">
        <v>3</v>
      </c>
      <c r="T44">
        <v>6</v>
      </c>
      <c r="U44">
        <v>8</v>
      </c>
    </row>
    <row r="45" spans="2:23" x14ac:dyDescent="0.3">
      <c r="C45">
        <f t="shared" ref="C45:K45" si="28">SUM(C33:C44)</f>
        <v>39</v>
      </c>
      <c r="D45">
        <f t="shared" si="28"/>
        <v>45</v>
      </c>
      <c r="E45">
        <f t="shared" si="28"/>
        <v>49</v>
      </c>
      <c r="F45">
        <f t="shared" si="28"/>
        <v>51</v>
      </c>
      <c r="G45">
        <f t="shared" si="28"/>
        <v>47</v>
      </c>
      <c r="H45">
        <f t="shared" si="28"/>
        <v>28</v>
      </c>
      <c r="I45">
        <f t="shared" si="28"/>
        <v>53</v>
      </c>
      <c r="J45">
        <f t="shared" si="28"/>
        <v>45</v>
      </c>
      <c r="K45">
        <f t="shared" si="28"/>
        <v>41</v>
      </c>
      <c r="M45">
        <f t="shared" ref="M45:U45" si="29">SUM(M33:M44)</f>
        <v>53</v>
      </c>
      <c r="N45">
        <f t="shared" si="29"/>
        <v>46</v>
      </c>
      <c r="O45">
        <f t="shared" si="29"/>
        <v>55</v>
      </c>
      <c r="P45">
        <f t="shared" si="29"/>
        <v>55</v>
      </c>
      <c r="Q45">
        <f t="shared" si="29"/>
        <v>44</v>
      </c>
      <c r="R45">
        <f t="shared" si="29"/>
        <v>48</v>
      </c>
      <c r="S45">
        <f t="shared" si="29"/>
        <v>57</v>
      </c>
      <c r="T45">
        <f t="shared" si="29"/>
        <v>44</v>
      </c>
      <c r="U45">
        <f t="shared" si="29"/>
        <v>53</v>
      </c>
    </row>
    <row r="46" spans="2:23" x14ac:dyDescent="0.3">
      <c r="B46" s="1" t="s">
        <v>21</v>
      </c>
    </row>
    <row r="47" spans="2:23" x14ac:dyDescent="0.3">
      <c r="B47" t="s">
        <v>2</v>
      </c>
      <c r="C47" s="5">
        <v>-1</v>
      </c>
      <c r="D47" s="5">
        <v>-1</v>
      </c>
      <c r="E47" s="5">
        <v>-4</v>
      </c>
      <c r="F47" s="5">
        <v>-5</v>
      </c>
      <c r="G47" s="5">
        <v>-7</v>
      </c>
      <c r="H47" s="5">
        <v>-3</v>
      </c>
      <c r="I47" s="5">
        <v>-3</v>
      </c>
      <c r="J47" s="5">
        <v>-7</v>
      </c>
      <c r="K47" s="5">
        <v>-6</v>
      </c>
      <c r="L47" s="5"/>
      <c r="M47" s="5">
        <v>-1</v>
      </c>
      <c r="N47" s="5">
        <v>-6</v>
      </c>
      <c r="O47" s="5">
        <v>-3</v>
      </c>
      <c r="P47" s="5">
        <v>-10</v>
      </c>
      <c r="Q47" s="5">
        <v>-8</v>
      </c>
      <c r="R47" s="5">
        <v>-4</v>
      </c>
      <c r="S47" s="5">
        <v>-9</v>
      </c>
      <c r="T47" s="5">
        <v>0</v>
      </c>
      <c r="U47" s="5">
        <v>-4</v>
      </c>
      <c r="V47" s="5"/>
      <c r="W47" s="5"/>
    </row>
    <row r="48" spans="2:23" x14ac:dyDescent="0.3">
      <c r="B48" t="s">
        <v>11</v>
      </c>
      <c r="C48" s="5">
        <v>-8</v>
      </c>
      <c r="D48" s="5">
        <v>-5</v>
      </c>
      <c r="E48" s="5">
        <v>-4</v>
      </c>
      <c r="F48" s="5">
        <v>-2</v>
      </c>
      <c r="G48" s="5">
        <v>-1</v>
      </c>
      <c r="H48" s="5">
        <v>-3</v>
      </c>
      <c r="I48" s="5">
        <v>-3</v>
      </c>
      <c r="J48" s="5">
        <v>-1</v>
      </c>
      <c r="K48" s="5">
        <v>-6</v>
      </c>
      <c r="L48" s="5"/>
      <c r="M48" s="5">
        <v>-7</v>
      </c>
      <c r="N48" s="5">
        <v>-6</v>
      </c>
      <c r="O48" s="5">
        <v>-9</v>
      </c>
      <c r="P48" s="5">
        <v>-2</v>
      </c>
      <c r="Q48" s="5">
        <v>-1</v>
      </c>
      <c r="R48" s="5">
        <v>-4</v>
      </c>
      <c r="S48" s="5">
        <v>-3</v>
      </c>
      <c r="T48" s="5">
        <v>0</v>
      </c>
      <c r="U48" s="5">
        <v>-4</v>
      </c>
      <c r="V48" s="5"/>
      <c r="W48" s="5"/>
    </row>
    <row r="49" spans="2:29" x14ac:dyDescent="0.3">
      <c r="B49" t="s">
        <v>3</v>
      </c>
      <c r="C49" s="5">
        <v>-8</v>
      </c>
      <c r="D49" s="5">
        <v>-1</v>
      </c>
      <c r="E49" s="5">
        <v>0</v>
      </c>
      <c r="F49" s="5">
        <v>-7</v>
      </c>
      <c r="G49" s="5">
        <v>0</v>
      </c>
      <c r="H49" s="5">
        <v>-1</v>
      </c>
      <c r="I49" s="5">
        <v>0</v>
      </c>
      <c r="J49" s="5">
        <v>-1</v>
      </c>
      <c r="K49" s="5">
        <v>-1</v>
      </c>
      <c r="L49" s="5"/>
      <c r="M49" s="5">
        <v>-11</v>
      </c>
      <c r="N49" s="5">
        <v>-6</v>
      </c>
      <c r="O49" s="5">
        <v>0</v>
      </c>
      <c r="P49" s="5">
        <v>-6</v>
      </c>
      <c r="Q49" s="5">
        <v>-1</v>
      </c>
      <c r="R49" s="5">
        <v>-8</v>
      </c>
      <c r="S49" s="5">
        <v>-3</v>
      </c>
      <c r="T49" s="5">
        <v>-6</v>
      </c>
      <c r="U49" s="5">
        <v>-1</v>
      </c>
      <c r="V49" s="5"/>
      <c r="W49" s="5"/>
    </row>
    <row r="50" spans="2:29" x14ac:dyDescent="0.3">
      <c r="B50" t="s">
        <v>4</v>
      </c>
      <c r="C50" s="5">
        <v>-8</v>
      </c>
      <c r="D50" s="5">
        <v>-5</v>
      </c>
      <c r="E50" s="5">
        <v>-4</v>
      </c>
      <c r="F50" s="5">
        <v>-7</v>
      </c>
      <c r="G50" s="5">
        <v>-1</v>
      </c>
      <c r="H50" s="5">
        <v>-3</v>
      </c>
      <c r="I50" s="5">
        <v>-6</v>
      </c>
      <c r="J50" s="5">
        <v>-7</v>
      </c>
      <c r="K50" s="5">
        <v>-6</v>
      </c>
      <c r="L50" s="5"/>
      <c r="M50" s="5">
        <v>-1</v>
      </c>
      <c r="N50" s="5">
        <v>-1</v>
      </c>
      <c r="O50" s="5">
        <v>-3</v>
      </c>
      <c r="P50" s="5">
        <v>-2</v>
      </c>
      <c r="Q50" s="5">
        <v>0</v>
      </c>
      <c r="R50" s="5">
        <v>-4</v>
      </c>
      <c r="S50" s="5">
        <v>0</v>
      </c>
      <c r="T50" s="5">
        <v>-2</v>
      </c>
      <c r="U50" s="5">
        <v>-9</v>
      </c>
      <c r="V50" s="5"/>
      <c r="W50" s="5"/>
    </row>
    <row r="51" spans="2:29" x14ac:dyDescent="0.3">
      <c r="B51" t="s">
        <v>5</v>
      </c>
      <c r="C51" s="5">
        <v>-1</v>
      </c>
      <c r="D51" s="5">
        <v>-5</v>
      </c>
      <c r="E51" s="5">
        <v>0</v>
      </c>
      <c r="F51" s="5">
        <v>-5</v>
      </c>
      <c r="G51" s="5">
        <v>-7</v>
      </c>
      <c r="H51" s="5">
        <v>-3</v>
      </c>
      <c r="I51" s="5">
        <v>-8</v>
      </c>
      <c r="J51" s="5">
        <v>-1</v>
      </c>
      <c r="K51" s="5">
        <v>-6</v>
      </c>
      <c r="L51" s="5"/>
      <c r="M51" s="5">
        <v>-1</v>
      </c>
      <c r="N51" s="5">
        <v>-6</v>
      </c>
      <c r="O51" s="5">
        <v>-3</v>
      </c>
      <c r="P51" s="5">
        <v>-10</v>
      </c>
      <c r="Q51" s="5">
        <v>-1</v>
      </c>
      <c r="R51" s="5">
        <v>0</v>
      </c>
      <c r="S51" s="5">
        <v>-9</v>
      </c>
      <c r="T51" s="5">
        <v>-2</v>
      </c>
      <c r="U51" s="5">
        <v>-1</v>
      </c>
      <c r="V51" s="5"/>
      <c r="W51" s="5"/>
    </row>
    <row r="52" spans="2:29" x14ac:dyDescent="0.3">
      <c r="B52" t="s">
        <v>6</v>
      </c>
      <c r="C52" s="5">
        <v>0</v>
      </c>
      <c r="D52" s="5">
        <v>-5</v>
      </c>
      <c r="E52" s="5">
        <v>-9</v>
      </c>
      <c r="F52" s="5">
        <v>0</v>
      </c>
      <c r="G52" s="5">
        <v>-1</v>
      </c>
      <c r="H52" s="5">
        <v>0</v>
      </c>
      <c r="I52" s="5">
        <v>-6</v>
      </c>
      <c r="J52" s="5">
        <v>-1</v>
      </c>
      <c r="K52" s="5">
        <v>-1</v>
      </c>
      <c r="L52" s="5"/>
      <c r="M52" s="5"/>
      <c r="N52" s="5">
        <v>-1</v>
      </c>
      <c r="O52" s="5">
        <v>0</v>
      </c>
      <c r="P52" s="5">
        <v>0</v>
      </c>
      <c r="Q52" s="5">
        <v>-11</v>
      </c>
      <c r="R52" s="5">
        <v>0</v>
      </c>
      <c r="S52" s="5">
        <v>-3</v>
      </c>
      <c r="T52" s="5">
        <v>-6</v>
      </c>
      <c r="U52" s="5">
        <v>0</v>
      </c>
      <c r="V52" s="5"/>
      <c r="W52" s="5"/>
    </row>
    <row r="53" spans="2:29" x14ac:dyDescent="0.3">
      <c r="B53" t="s">
        <v>7</v>
      </c>
      <c r="C53" s="5">
        <v>-1</v>
      </c>
      <c r="D53" s="5"/>
      <c r="E53" s="5">
        <v>0</v>
      </c>
      <c r="F53" s="5">
        <v>-7</v>
      </c>
      <c r="G53" s="5">
        <v>-10</v>
      </c>
      <c r="H53" s="5">
        <v>-3</v>
      </c>
      <c r="I53" s="5">
        <v>-8</v>
      </c>
      <c r="J53" s="5">
        <v>-7</v>
      </c>
      <c r="K53" s="5"/>
      <c r="L53" s="5"/>
      <c r="M53" s="5">
        <v>-1</v>
      </c>
      <c r="N53" s="5">
        <v>-11</v>
      </c>
      <c r="O53" s="5">
        <v>-3</v>
      </c>
      <c r="P53" s="5">
        <v>0</v>
      </c>
      <c r="Q53" s="5">
        <v>-1</v>
      </c>
      <c r="R53" s="5">
        <v>-4</v>
      </c>
      <c r="S53" s="5">
        <v>-7</v>
      </c>
      <c r="T53" s="5">
        <v>-6</v>
      </c>
      <c r="U53" s="5">
        <v>-11</v>
      </c>
      <c r="V53" s="5"/>
      <c r="W53" s="5"/>
    </row>
    <row r="54" spans="2:29" x14ac:dyDescent="0.3">
      <c r="B54" t="s">
        <v>8</v>
      </c>
      <c r="C54" s="5">
        <v>-1</v>
      </c>
      <c r="D54" s="5">
        <v>-1</v>
      </c>
      <c r="E54" s="5">
        <v>-10</v>
      </c>
      <c r="F54" s="5">
        <v>-2</v>
      </c>
      <c r="G54" s="5">
        <v>-1</v>
      </c>
      <c r="H54" s="5">
        <v>-3</v>
      </c>
      <c r="I54" s="5">
        <v>-3</v>
      </c>
      <c r="J54" s="5">
        <v>0</v>
      </c>
      <c r="K54" s="5">
        <v>-6</v>
      </c>
      <c r="L54" s="5"/>
      <c r="M54" s="5">
        <v>-10</v>
      </c>
      <c r="N54" s="5">
        <v>-6</v>
      </c>
      <c r="O54" s="5">
        <v>-7</v>
      </c>
      <c r="P54" s="5">
        <v>-2</v>
      </c>
      <c r="Q54" s="5">
        <v>-1</v>
      </c>
      <c r="R54" s="5">
        <v>-8</v>
      </c>
      <c r="S54" s="5">
        <v>-1</v>
      </c>
      <c r="T54" s="5">
        <v>-2</v>
      </c>
      <c r="U54" s="5">
        <v>-4</v>
      </c>
      <c r="V54" s="5"/>
      <c r="W54" s="5"/>
    </row>
    <row r="55" spans="2:29" x14ac:dyDescent="0.3">
      <c r="B55" t="s">
        <v>9</v>
      </c>
      <c r="C55" s="5">
        <v>-1</v>
      </c>
      <c r="D55" s="5">
        <v>-5</v>
      </c>
      <c r="E55" s="5">
        <v>0</v>
      </c>
      <c r="F55" s="5">
        <v>-7</v>
      </c>
      <c r="G55" s="5">
        <v>-7</v>
      </c>
      <c r="H55" s="5">
        <v>-3</v>
      </c>
      <c r="I55" s="5">
        <v>0</v>
      </c>
      <c r="J55" s="5">
        <v>-7</v>
      </c>
      <c r="K55" s="5">
        <v>-1</v>
      </c>
      <c r="L55" s="5"/>
      <c r="M55" s="5">
        <v>-7</v>
      </c>
      <c r="N55" s="5">
        <v>-1</v>
      </c>
      <c r="O55" s="5">
        <v>0</v>
      </c>
      <c r="P55" s="5">
        <v>-9</v>
      </c>
      <c r="Q55" s="5">
        <v>-8</v>
      </c>
      <c r="R55" s="5">
        <v>-8</v>
      </c>
      <c r="S55" s="5">
        <v>-11</v>
      </c>
      <c r="T55" s="5">
        <v>-6</v>
      </c>
      <c r="U55" s="5">
        <v>-10</v>
      </c>
      <c r="V55" s="5"/>
      <c r="W55" s="5"/>
    </row>
    <row r="56" spans="2:29" x14ac:dyDescent="0.3">
      <c r="B56" t="s">
        <v>10</v>
      </c>
      <c r="C56" s="5">
        <v>-1</v>
      </c>
      <c r="D56" s="5">
        <v>-11</v>
      </c>
      <c r="E56" s="5">
        <v>-4</v>
      </c>
      <c r="F56" s="5">
        <v>-2</v>
      </c>
      <c r="G56" s="5">
        <v>-1</v>
      </c>
      <c r="H56" s="5"/>
      <c r="I56" s="5">
        <v>-8</v>
      </c>
      <c r="J56" s="5">
        <v>-1</v>
      </c>
      <c r="K56" s="5">
        <v>-6</v>
      </c>
      <c r="L56" s="5"/>
      <c r="M56" s="5">
        <v>-6</v>
      </c>
      <c r="N56" s="5">
        <v>-1</v>
      </c>
      <c r="O56" s="5">
        <v>-7</v>
      </c>
      <c r="P56" s="5">
        <v>-6</v>
      </c>
      <c r="Q56" s="5">
        <v>-10</v>
      </c>
      <c r="R56" s="5">
        <v>-8</v>
      </c>
      <c r="S56" s="5">
        <v>-3</v>
      </c>
      <c r="T56" s="5">
        <v>-6</v>
      </c>
      <c r="U56" s="5">
        <v>-4</v>
      </c>
      <c r="V56" s="5"/>
      <c r="W56" s="5"/>
    </row>
    <row r="57" spans="2:29" x14ac:dyDescent="0.3">
      <c r="B57" t="s">
        <v>12</v>
      </c>
      <c r="C57" s="5">
        <v>-8</v>
      </c>
      <c r="D57" s="5">
        <v>-1</v>
      </c>
      <c r="E57" s="5">
        <v>-4</v>
      </c>
      <c r="F57" s="5">
        <v>0</v>
      </c>
      <c r="G57" s="5">
        <v>-1</v>
      </c>
      <c r="H57" s="5">
        <v>-3</v>
      </c>
      <c r="I57" s="5">
        <v>0</v>
      </c>
      <c r="J57" s="5">
        <v>-1</v>
      </c>
      <c r="K57" s="5">
        <v>-1</v>
      </c>
      <c r="L57" s="5"/>
      <c r="M57" s="5">
        <v>-7</v>
      </c>
      <c r="N57" s="5">
        <v>-1</v>
      </c>
      <c r="O57" s="5">
        <v>-9</v>
      </c>
      <c r="P57" s="5">
        <v>-6</v>
      </c>
      <c r="Q57" s="5">
        <v>-1</v>
      </c>
      <c r="R57" s="5">
        <v>0</v>
      </c>
      <c r="S57" s="5">
        <v>-1</v>
      </c>
      <c r="T57" s="5">
        <v>-6</v>
      </c>
      <c r="U57" s="5">
        <v>-4</v>
      </c>
      <c r="V57" s="5"/>
      <c r="W57" s="5"/>
    </row>
    <row r="58" spans="2:29" x14ac:dyDescent="0.3">
      <c r="B58" t="s">
        <v>13</v>
      </c>
      <c r="C58" s="5">
        <v>-1</v>
      </c>
      <c r="D58" s="5">
        <v>-5</v>
      </c>
      <c r="E58" s="5">
        <v>-10</v>
      </c>
      <c r="F58" s="5">
        <v>-7</v>
      </c>
      <c r="G58" s="5">
        <v>-10</v>
      </c>
      <c r="H58" s="5">
        <v>-3</v>
      </c>
      <c r="I58" s="5">
        <v>-8</v>
      </c>
      <c r="J58" s="5">
        <v>-11</v>
      </c>
      <c r="K58" s="5">
        <v>-1</v>
      </c>
      <c r="L58" s="5"/>
      <c r="M58" s="5">
        <v>-1</v>
      </c>
      <c r="N58" s="5">
        <v>0</v>
      </c>
      <c r="O58" s="5">
        <v>-11</v>
      </c>
      <c r="P58" s="5">
        <v>-2</v>
      </c>
      <c r="Q58" s="5">
        <v>-1</v>
      </c>
      <c r="R58" s="5">
        <v>0</v>
      </c>
      <c r="S58" s="5">
        <v>-7</v>
      </c>
      <c r="T58" s="5">
        <v>-2</v>
      </c>
      <c r="U58" s="5">
        <v>-1</v>
      </c>
      <c r="V58" s="5"/>
      <c r="W58" s="5"/>
    </row>
    <row r="59" spans="2:29" x14ac:dyDescent="0.3">
      <c r="C59" s="5">
        <f>SUM(C47:C58)</f>
        <v>-39</v>
      </c>
      <c r="D59" s="5">
        <f t="shared" ref="D59:K59" si="30">SUM(D47:D58)</f>
        <v>-45</v>
      </c>
      <c r="E59" s="5">
        <f t="shared" si="30"/>
        <v>-49</v>
      </c>
      <c r="F59" s="5">
        <f t="shared" si="30"/>
        <v>-51</v>
      </c>
      <c r="G59" s="5">
        <f t="shared" si="30"/>
        <v>-47</v>
      </c>
      <c r="H59" s="5">
        <f t="shared" si="30"/>
        <v>-28</v>
      </c>
      <c r="I59" s="5">
        <f t="shared" si="30"/>
        <v>-53</v>
      </c>
      <c r="J59" s="5">
        <f t="shared" si="30"/>
        <v>-45</v>
      </c>
      <c r="K59" s="5">
        <f t="shared" si="30"/>
        <v>-41</v>
      </c>
      <c r="L59" s="5"/>
      <c r="M59" s="5">
        <f t="shared" ref="M59:U59" si="31">SUM(M47:M58)</f>
        <v>-53</v>
      </c>
      <c r="N59" s="5">
        <f t="shared" si="31"/>
        <v>-46</v>
      </c>
      <c r="O59" s="5">
        <f t="shared" si="31"/>
        <v>-55</v>
      </c>
      <c r="P59" s="5">
        <f t="shared" si="31"/>
        <v>-55</v>
      </c>
      <c r="Q59" s="5">
        <f t="shared" si="31"/>
        <v>-44</v>
      </c>
      <c r="R59" s="5">
        <f t="shared" si="31"/>
        <v>-48</v>
      </c>
      <c r="S59" s="5">
        <f t="shared" si="31"/>
        <v>-57</v>
      </c>
      <c r="T59" s="5">
        <f t="shared" si="31"/>
        <v>-44</v>
      </c>
      <c r="U59" s="5">
        <f t="shared" si="31"/>
        <v>-53</v>
      </c>
      <c r="V59" s="5"/>
      <c r="W59" s="5"/>
    </row>
    <row r="60" spans="2:29" x14ac:dyDescent="0.3">
      <c r="B60" t="s">
        <v>17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Y60" t="s">
        <v>18</v>
      </c>
      <c r="Z60" t="s">
        <v>19</v>
      </c>
      <c r="AA60" t="s">
        <v>1</v>
      </c>
    </row>
    <row r="61" spans="2:29" x14ac:dyDescent="0.3">
      <c r="B61" t="s">
        <v>2</v>
      </c>
      <c r="C61" s="5">
        <f t="shared" ref="C61:U72" si="32">+C33+C47</f>
        <v>3</v>
      </c>
      <c r="D61" s="5">
        <f t="shared" si="32"/>
        <v>6</v>
      </c>
      <c r="E61" s="5">
        <f t="shared" si="32"/>
        <v>-1</v>
      </c>
      <c r="F61" s="5">
        <f t="shared" si="32"/>
        <v>0</v>
      </c>
      <c r="G61" s="5">
        <f t="shared" si="32"/>
        <v>-5</v>
      </c>
      <c r="H61" s="5">
        <f t="shared" si="32"/>
        <v>-3</v>
      </c>
      <c r="I61" s="5">
        <f t="shared" si="32"/>
        <v>3</v>
      </c>
      <c r="J61" s="5">
        <f t="shared" si="32"/>
        <v>-6</v>
      </c>
      <c r="K61" s="5">
        <f t="shared" si="32"/>
        <v>-6</v>
      </c>
      <c r="L61" s="5">
        <f t="shared" ref="L61:L72" si="33">SUM(C61:K61)</f>
        <v>-9</v>
      </c>
      <c r="M61" s="5">
        <f>+M33+M47</f>
        <v>5</v>
      </c>
      <c r="N61" s="5">
        <f t="shared" si="32"/>
        <v>-5</v>
      </c>
      <c r="O61" s="5">
        <f t="shared" si="32"/>
        <v>2</v>
      </c>
      <c r="P61" s="5">
        <f t="shared" si="32"/>
        <v>-10</v>
      </c>
      <c r="Q61" s="5">
        <f t="shared" si="32"/>
        <v>-6</v>
      </c>
      <c r="R61" s="5">
        <f t="shared" si="32"/>
        <v>0</v>
      </c>
      <c r="S61" s="5">
        <f t="shared" si="32"/>
        <v>-8</v>
      </c>
      <c r="T61" s="5">
        <f t="shared" si="32"/>
        <v>10</v>
      </c>
      <c r="U61" s="5">
        <f t="shared" si="32"/>
        <v>-1</v>
      </c>
      <c r="V61" s="5">
        <f>SUM(M61:U61)</f>
        <v>-13</v>
      </c>
      <c r="W61" s="5">
        <f>+V61+L61</f>
        <v>-22</v>
      </c>
      <c r="X61" s="3">
        <f>+W61*0.1</f>
        <v>-2.2000000000000002</v>
      </c>
      <c r="Y61" s="13">
        <f>1.5-3</f>
        <v>-1.5</v>
      </c>
      <c r="Z61" s="4">
        <f>2-3.5</f>
        <v>-1.5</v>
      </c>
      <c r="AA61" s="4">
        <f>4-7</f>
        <v>-3</v>
      </c>
      <c r="AB61" s="11">
        <f>+X61+Y61+Z61+AA61</f>
        <v>-8.1999999999999993</v>
      </c>
      <c r="AC61" s="17">
        <f>+AB61+'day 1'!AB61</f>
        <v>12</v>
      </c>
    </row>
    <row r="62" spans="2:29" x14ac:dyDescent="0.3">
      <c r="B62" t="s">
        <v>11</v>
      </c>
      <c r="C62" s="5">
        <f t="shared" si="32"/>
        <v>-8</v>
      </c>
      <c r="D62" s="5">
        <f t="shared" si="32"/>
        <v>-4</v>
      </c>
      <c r="E62" s="5">
        <f t="shared" si="32"/>
        <v>-1</v>
      </c>
      <c r="F62" s="5">
        <f t="shared" si="32"/>
        <v>5</v>
      </c>
      <c r="G62" s="5">
        <f t="shared" si="32"/>
        <v>4</v>
      </c>
      <c r="H62" s="5">
        <f t="shared" si="32"/>
        <v>-3</v>
      </c>
      <c r="I62" s="5">
        <f t="shared" si="32"/>
        <v>3</v>
      </c>
      <c r="J62" s="5">
        <f t="shared" si="32"/>
        <v>4</v>
      </c>
      <c r="K62" s="5">
        <f t="shared" si="32"/>
        <v>-6</v>
      </c>
      <c r="L62" s="5">
        <f t="shared" si="33"/>
        <v>-6</v>
      </c>
      <c r="M62" s="5">
        <f t="shared" ref="M62:M72" si="34">+M34+M48</f>
        <v>-5</v>
      </c>
      <c r="N62" s="5">
        <f t="shared" si="32"/>
        <v>-5</v>
      </c>
      <c r="O62" s="5">
        <f t="shared" si="32"/>
        <v>-8</v>
      </c>
      <c r="P62" s="5">
        <f t="shared" si="32"/>
        <v>4</v>
      </c>
      <c r="Q62" s="5">
        <f t="shared" si="32"/>
        <v>3</v>
      </c>
      <c r="R62" s="5">
        <f t="shared" si="32"/>
        <v>0</v>
      </c>
      <c r="S62" s="5">
        <f t="shared" si="32"/>
        <v>2</v>
      </c>
      <c r="T62" s="5">
        <f t="shared" si="32"/>
        <v>10</v>
      </c>
      <c r="U62" s="5">
        <f t="shared" si="32"/>
        <v>-1</v>
      </c>
      <c r="V62" s="5">
        <f t="shared" ref="V62:V72" si="35">SUM(M62:U62)</f>
        <v>0</v>
      </c>
      <c r="W62" s="5">
        <f t="shared" ref="W62:W72" si="36">+V62+L62</f>
        <v>-6</v>
      </c>
      <c r="X62" s="3">
        <f>+W62*0.1</f>
        <v>-0.60000000000000009</v>
      </c>
      <c r="Y62" s="13">
        <f>3-2</f>
        <v>1</v>
      </c>
      <c r="Z62" s="4">
        <f>3-1.5</f>
        <v>1.5</v>
      </c>
      <c r="AA62" s="4">
        <f>6-4</f>
        <v>2</v>
      </c>
      <c r="AB62" s="11">
        <f t="shared" ref="AB62:AB72" si="37">+X62+Y62+Z62+AA62</f>
        <v>3.9</v>
      </c>
      <c r="AC62" s="17">
        <f>+AB62+'day 1'!AB62</f>
        <v>1.7999999999999998</v>
      </c>
    </row>
    <row r="63" spans="2:29" x14ac:dyDescent="0.3">
      <c r="B63" t="s">
        <v>3</v>
      </c>
      <c r="C63" s="5">
        <f t="shared" si="32"/>
        <v>-8</v>
      </c>
      <c r="D63" s="5">
        <f t="shared" si="32"/>
        <v>6</v>
      </c>
      <c r="E63" s="5">
        <f t="shared" si="32"/>
        <v>8</v>
      </c>
      <c r="F63" s="5">
        <f t="shared" si="32"/>
        <v>-7</v>
      </c>
      <c r="G63" s="5">
        <f t="shared" si="32"/>
        <v>11</v>
      </c>
      <c r="H63" s="5">
        <f t="shared" si="32"/>
        <v>8</v>
      </c>
      <c r="I63" s="5">
        <f t="shared" si="32"/>
        <v>9</v>
      </c>
      <c r="J63" s="5">
        <f t="shared" si="32"/>
        <v>4</v>
      </c>
      <c r="K63" s="5">
        <f t="shared" si="32"/>
        <v>5</v>
      </c>
      <c r="L63" s="5">
        <f t="shared" si="33"/>
        <v>36</v>
      </c>
      <c r="M63" s="5">
        <f t="shared" si="34"/>
        <v>-11</v>
      </c>
      <c r="N63" s="5">
        <f t="shared" si="32"/>
        <v>-5</v>
      </c>
      <c r="O63" s="5">
        <f t="shared" si="32"/>
        <v>9</v>
      </c>
      <c r="P63" s="5">
        <f t="shared" si="32"/>
        <v>-3</v>
      </c>
      <c r="Q63" s="5">
        <f t="shared" si="32"/>
        <v>3</v>
      </c>
      <c r="R63" s="5">
        <f t="shared" si="32"/>
        <v>-8</v>
      </c>
      <c r="S63" s="5">
        <f t="shared" si="32"/>
        <v>2</v>
      </c>
      <c r="T63" s="5">
        <f t="shared" si="32"/>
        <v>-6</v>
      </c>
      <c r="U63" s="5">
        <f t="shared" si="32"/>
        <v>7</v>
      </c>
      <c r="V63" s="5">
        <f t="shared" si="35"/>
        <v>-12</v>
      </c>
      <c r="W63" s="5">
        <f t="shared" si="36"/>
        <v>24</v>
      </c>
      <c r="X63" s="3">
        <f>+W63*0.1</f>
        <v>2.4000000000000004</v>
      </c>
      <c r="Y63" s="13">
        <f>4.5-0.5</f>
        <v>4</v>
      </c>
      <c r="Z63" s="4">
        <f>0.5-4</f>
        <v>-3.5</v>
      </c>
      <c r="AA63" s="4">
        <f>8-3</f>
        <v>5</v>
      </c>
      <c r="AB63" s="11">
        <f t="shared" si="37"/>
        <v>7.9</v>
      </c>
      <c r="AC63" s="17">
        <f>+AB63+'day 1'!AB63</f>
        <v>-19</v>
      </c>
    </row>
    <row r="64" spans="2:29" x14ac:dyDescent="0.3">
      <c r="B64" t="s">
        <v>4</v>
      </c>
      <c r="C64" s="5">
        <f t="shared" si="32"/>
        <v>-8</v>
      </c>
      <c r="D64" s="5">
        <f t="shared" si="32"/>
        <v>-4</v>
      </c>
      <c r="E64" s="5">
        <f t="shared" si="32"/>
        <v>-1</v>
      </c>
      <c r="F64" s="5">
        <f t="shared" si="32"/>
        <v>-7</v>
      </c>
      <c r="G64" s="5">
        <f t="shared" si="32"/>
        <v>4</v>
      </c>
      <c r="H64" s="5">
        <f t="shared" si="32"/>
        <v>-3</v>
      </c>
      <c r="I64" s="5">
        <f t="shared" si="32"/>
        <v>-2</v>
      </c>
      <c r="J64" s="5">
        <f t="shared" si="32"/>
        <v>-6</v>
      </c>
      <c r="K64" s="5">
        <f t="shared" si="32"/>
        <v>-6</v>
      </c>
      <c r="L64" s="5">
        <f t="shared" si="33"/>
        <v>-33</v>
      </c>
      <c r="M64" s="5">
        <f t="shared" si="34"/>
        <v>5</v>
      </c>
      <c r="N64" s="5">
        <f t="shared" si="32"/>
        <v>5</v>
      </c>
      <c r="O64" s="5">
        <f t="shared" si="32"/>
        <v>2</v>
      </c>
      <c r="P64" s="5">
        <f t="shared" si="32"/>
        <v>4</v>
      </c>
      <c r="Q64" s="5">
        <f t="shared" si="32"/>
        <v>11</v>
      </c>
      <c r="R64" s="5">
        <f t="shared" si="32"/>
        <v>0</v>
      </c>
      <c r="S64" s="5">
        <f t="shared" si="32"/>
        <v>11</v>
      </c>
      <c r="T64" s="5">
        <f t="shared" si="32"/>
        <v>4</v>
      </c>
      <c r="U64" s="5">
        <f t="shared" si="32"/>
        <v>-7</v>
      </c>
      <c r="V64" s="5">
        <f t="shared" si="35"/>
        <v>35</v>
      </c>
      <c r="W64" s="5">
        <f t="shared" si="36"/>
        <v>2</v>
      </c>
      <c r="X64" s="3">
        <f>+W64*0.1</f>
        <v>0.2</v>
      </c>
      <c r="Y64" s="13">
        <f>0.5-5</f>
        <v>-4.5</v>
      </c>
      <c r="Z64" s="4">
        <v>5</v>
      </c>
      <c r="AA64" s="4">
        <f>9-2</f>
        <v>7</v>
      </c>
      <c r="AB64" s="11">
        <f t="shared" si="37"/>
        <v>7.7</v>
      </c>
      <c r="AC64" s="11">
        <f>+AB64+'day 1'!AB64</f>
        <v>17.5</v>
      </c>
    </row>
    <row r="65" spans="2:29" x14ac:dyDescent="0.3">
      <c r="B65" t="s">
        <v>5</v>
      </c>
      <c r="C65" s="5">
        <f t="shared" si="32"/>
        <v>3</v>
      </c>
      <c r="D65" s="5">
        <f t="shared" si="32"/>
        <v>-4</v>
      </c>
      <c r="E65" s="5">
        <f t="shared" si="32"/>
        <v>8</v>
      </c>
      <c r="F65" s="5">
        <f t="shared" si="32"/>
        <v>0</v>
      </c>
      <c r="G65" s="5">
        <f t="shared" si="32"/>
        <v>-5</v>
      </c>
      <c r="H65" s="5">
        <f t="shared" si="32"/>
        <v>-3</v>
      </c>
      <c r="I65" s="5">
        <f t="shared" si="32"/>
        <v>-8</v>
      </c>
      <c r="J65" s="5">
        <f t="shared" si="32"/>
        <v>4</v>
      </c>
      <c r="K65" s="5">
        <f t="shared" si="32"/>
        <v>-6</v>
      </c>
      <c r="L65" s="5">
        <f t="shared" si="33"/>
        <v>-11</v>
      </c>
      <c r="M65" s="5">
        <f t="shared" si="34"/>
        <v>5</v>
      </c>
      <c r="N65" s="5">
        <f t="shared" si="32"/>
        <v>-5</v>
      </c>
      <c r="O65" s="5">
        <f t="shared" si="32"/>
        <v>2</v>
      </c>
      <c r="P65" s="5">
        <f t="shared" si="32"/>
        <v>-10</v>
      </c>
      <c r="Q65" s="5">
        <f t="shared" si="32"/>
        <v>3</v>
      </c>
      <c r="R65" s="5">
        <f t="shared" si="32"/>
        <v>8</v>
      </c>
      <c r="S65" s="5">
        <f t="shared" si="32"/>
        <v>-8</v>
      </c>
      <c r="T65" s="5">
        <f t="shared" si="32"/>
        <v>4</v>
      </c>
      <c r="U65" s="5">
        <f t="shared" si="32"/>
        <v>7</v>
      </c>
      <c r="V65" s="5">
        <f t="shared" si="35"/>
        <v>6</v>
      </c>
      <c r="W65" s="5">
        <f t="shared" si="36"/>
        <v>-5</v>
      </c>
      <c r="X65" s="3">
        <f>+W65*0.1</f>
        <v>-0.5</v>
      </c>
      <c r="Y65" s="13">
        <f>1-4.5</f>
        <v>-3.5</v>
      </c>
      <c r="Z65" s="4">
        <f>+Z62</f>
        <v>1.5</v>
      </c>
      <c r="AA65" s="4">
        <f>5-6</f>
        <v>-1</v>
      </c>
      <c r="AB65" s="11">
        <f t="shared" si="37"/>
        <v>-3.5</v>
      </c>
      <c r="AC65" s="11">
        <f>+AB65+'day 1'!AB65</f>
        <v>23.4</v>
      </c>
    </row>
    <row r="66" spans="2:29" x14ac:dyDescent="0.3">
      <c r="B66" t="s">
        <v>6</v>
      </c>
      <c r="C66" s="5">
        <f t="shared" si="32"/>
        <v>11</v>
      </c>
      <c r="D66" s="5">
        <f t="shared" si="32"/>
        <v>-4</v>
      </c>
      <c r="E66" s="5">
        <f t="shared" si="32"/>
        <v>-7</v>
      </c>
      <c r="F66" s="5">
        <f t="shared" si="32"/>
        <v>10</v>
      </c>
      <c r="G66" s="5">
        <f t="shared" si="32"/>
        <v>4</v>
      </c>
      <c r="H66" s="5">
        <f t="shared" si="32"/>
        <v>10</v>
      </c>
      <c r="I66" s="5">
        <f t="shared" si="32"/>
        <v>-2</v>
      </c>
      <c r="J66" s="5">
        <f t="shared" si="32"/>
        <v>4</v>
      </c>
      <c r="K66" s="5">
        <f t="shared" si="32"/>
        <v>5</v>
      </c>
      <c r="L66" s="5">
        <f t="shared" si="33"/>
        <v>31</v>
      </c>
      <c r="M66" s="5">
        <f t="shared" si="34"/>
        <v>11</v>
      </c>
      <c r="N66" s="5">
        <f t="shared" si="32"/>
        <v>5</v>
      </c>
      <c r="O66" s="5">
        <f t="shared" si="32"/>
        <v>9</v>
      </c>
      <c r="P66" s="5">
        <f t="shared" si="32"/>
        <v>10</v>
      </c>
      <c r="Q66" s="5">
        <f t="shared" si="32"/>
        <v>-11</v>
      </c>
      <c r="R66" s="5">
        <f t="shared" si="32"/>
        <v>8</v>
      </c>
      <c r="S66" s="5">
        <f t="shared" si="32"/>
        <v>2</v>
      </c>
      <c r="T66" s="5">
        <f t="shared" si="32"/>
        <v>-6</v>
      </c>
      <c r="U66" s="5">
        <f t="shared" si="32"/>
        <v>11</v>
      </c>
      <c r="V66" s="5">
        <f t="shared" si="35"/>
        <v>39</v>
      </c>
      <c r="W66" s="5">
        <f t="shared" si="36"/>
        <v>70</v>
      </c>
      <c r="X66" s="3">
        <f>+W66*0.1</f>
        <v>7</v>
      </c>
      <c r="Y66" s="13">
        <v>5.5</v>
      </c>
      <c r="Z66" s="4">
        <v>5</v>
      </c>
      <c r="AA66" s="4">
        <v>11</v>
      </c>
      <c r="AB66" s="11">
        <f t="shared" si="37"/>
        <v>28.5</v>
      </c>
      <c r="AC66" s="17">
        <f>+AB66+'day 1'!AB66</f>
        <v>10.199999999999999</v>
      </c>
    </row>
    <row r="67" spans="2:29" x14ac:dyDescent="0.3">
      <c r="B67" t="s">
        <v>7</v>
      </c>
      <c r="C67" s="5">
        <f t="shared" si="32"/>
        <v>3</v>
      </c>
      <c r="D67" s="5">
        <f t="shared" si="32"/>
        <v>11</v>
      </c>
      <c r="E67" s="5">
        <f t="shared" si="32"/>
        <v>8</v>
      </c>
      <c r="F67" s="5">
        <f t="shared" si="32"/>
        <v>-7</v>
      </c>
      <c r="G67" s="5">
        <f t="shared" si="32"/>
        <v>-10</v>
      </c>
      <c r="H67" s="5">
        <f t="shared" si="32"/>
        <v>-3</v>
      </c>
      <c r="I67" s="5">
        <f t="shared" si="32"/>
        <v>-8</v>
      </c>
      <c r="J67" s="5">
        <f t="shared" si="32"/>
        <v>-6</v>
      </c>
      <c r="K67" s="5">
        <f t="shared" si="32"/>
        <v>11</v>
      </c>
      <c r="L67" s="5">
        <f t="shared" si="33"/>
        <v>-1</v>
      </c>
      <c r="M67" s="5">
        <f t="shared" si="34"/>
        <v>5</v>
      </c>
      <c r="N67" s="5">
        <f t="shared" si="32"/>
        <v>-11</v>
      </c>
      <c r="O67" s="5">
        <f t="shared" si="32"/>
        <v>2</v>
      </c>
      <c r="P67" s="5">
        <f t="shared" si="32"/>
        <v>10</v>
      </c>
      <c r="Q67" s="5">
        <f t="shared" si="32"/>
        <v>3</v>
      </c>
      <c r="R67" s="5">
        <f t="shared" si="32"/>
        <v>0</v>
      </c>
      <c r="S67" s="5">
        <f t="shared" si="32"/>
        <v>-4</v>
      </c>
      <c r="T67" s="5">
        <f t="shared" si="32"/>
        <v>-6</v>
      </c>
      <c r="U67" s="5">
        <f t="shared" si="32"/>
        <v>-11</v>
      </c>
      <c r="V67" s="5">
        <f t="shared" si="35"/>
        <v>-12</v>
      </c>
      <c r="W67" s="5">
        <f t="shared" si="36"/>
        <v>-13</v>
      </c>
      <c r="X67" s="3">
        <f>+W67*0.1</f>
        <v>-1.3</v>
      </c>
      <c r="Y67" s="13">
        <f>+Y61</f>
        <v>-1.5</v>
      </c>
      <c r="Z67" s="4">
        <f>+Z63</f>
        <v>-3.5</v>
      </c>
      <c r="AA67" s="4">
        <f>2-8</f>
        <v>-6</v>
      </c>
      <c r="AB67" s="11">
        <f t="shared" si="37"/>
        <v>-12.3</v>
      </c>
      <c r="AC67" s="17">
        <f>+AB67+'day 1'!AB67</f>
        <v>-18.399999999999999</v>
      </c>
    </row>
    <row r="68" spans="2:29" x14ac:dyDescent="0.3">
      <c r="B68" t="s">
        <v>8</v>
      </c>
      <c r="C68" s="5">
        <f t="shared" si="32"/>
        <v>3</v>
      </c>
      <c r="D68" s="5">
        <f t="shared" si="32"/>
        <v>6</v>
      </c>
      <c r="E68" s="5">
        <f t="shared" si="32"/>
        <v>-10</v>
      </c>
      <c r="F68" s="5">
        <f t="shared" si="32"/>
        <v>5</v>
      </c>
      <c r="G68" s="5">
        <f t="shared" si="32"/>
        <v>4</v>
      </c>
      <c r="H68" s="5">
        <f t="shared" si="32"/>
        <v>-3</v>
      </c>
      <c r="I68" s="5">
        <f t="shared" si="32"/>
        <v>3</v>
      </c>
      <c r="J68" s="5">
        <f t="shared" si="32"/>
        <v>11</v>
      </c>
      <c r="K68" s="5">
        <f t="shared" si="32"/>
        <v>-6</v>
      </c>
      <c r="L68" s="5">
        <f t="shared" si="33"/>
        <v>13</v>
      </c>
      <c r="M68" s="5">
        <f t="shared" si="34"/>
        <v>-9</v>
      </c>
      <c r="N68" s="5">
        <f t="shared" si="32"/>
        <v>-5</v>
      </c>
      <c r="O68" s="5">
        <f t="shared" si="32"/>
        <v>-4</v>
      </c>
      <c r="P68" s="5">
        <f t="shared" si="32"/>
        <v>4</v>
      </c>
      <c r="Q68" s="5">
        <f t="shared" si="32"/>
        <v>3</v>
      </c>
      <c r="R68" s="5">
        <f t="shared" si="32"/>
        <v>-8</v>
      </c>
      <c r="S68" s="5">
        <f t="shared" si="32"/>
        <v>8</v>
      </c>
      <c r="T68" s="5">
        <f t="shared" si="32"/>
        <v>4</v>
      </c>
      <c r="U68" s="5">
        <f t="shared" si="32"/>
        <v>-1</v>
      </c>
      <c r="V68" s="5">
        <f t="shared" si="35"/>
        <v>-8</v>
      </c>
      <c r="W68" s="5">
        <f t="shared" si="36"/>
        <v>5</v>
      </c>
      <c r="X68" s="3">
        <f>+W68*0.1</f>
        <v>0.5</v>
      </c>
      <c r="Y68" s="13">
        <f>4-1.5</f>
        <v>2.5</v>
      </c>
      <c r="Z68" s="4">
        <f>2.5-3</f>
        <v>-0.5</v>
      </c>
      <c r="AA68" s="4">
        <f>+AA62</f>
        <v>2</v>
      </c>
      <c r="AB68" s="11">
        <f t="shared" si="37"/>
        <v>4.5</v>
      </c>
      <c r="AC68" s="17">
        <f>+AB68+'day 1'!AB68</f>
        <v>14.7</v>
      </c>
    </row>
    <row r="69" spans="2:29" x14ac:dyDescent="0.3">
      <c r="B69" t="s">
        <v>9</v>
      </c>
      <c r="C69" s="5">
        <f t="shared" si="32"/>
        <v>3</v>
      </c>
      <c r="D69" s="5">
        <f t="shared" si="32"/>
        <v>-4</v>
      </c>
      <c r="E69" s="5">
        <f t="shared" si="32"/>
        <v>8</v>
      </c>
      <c r="F69" s="5">
        <f t="shared" si="32"/>
        <v>-7</v>
      </c>
      <c r="G69" s="5">
        <f t="shared" si="32"/>
        <v>-5</v>
      </c>
      <c r="H69" s="5">
        <f t="shared" si="32"/>
        <v>-3</v>
      </c>
      <c r="I69" s="5">
        <f t="shared" si="32"/>
        <v>9</v>
      </c>
      <c r="J69" s="5">
        <f t="shared" si="32"/>
        <v>-6</v>
      </c>
      <c r="K69" s="5">
        <f t="shared" si="32"/>
        <v>5</v>
      </c>
      <c r="L69" s="5">
        <f t="shared" si="33"/>
        <v>0</v>
      </c>
      <c r="M69" s="5">
        <f t="shared" si="34"/>
        <v>-5</v>
      </c>
      <c r="N69" s="5">
        <f t="shared" si="32"/>
        <v>5</v>
      </c>
      <c r="O69" s="5">
        <f t="shared" si="32"/>
        <v>9</v>
      </c>
      <c r="P69" s="5">
        <f t="shared" si="32"/>
        <v>-7</v>
      </c>
      <c r="Q69" s="5">
        <f t="shared" si="32"/>
        <v>-6</v>
      </c>
      <c r="R69" s="5">
        <f t="shared" si="32"/>
        <v>-8</v>
      </c>
      <c r="S69" s="5">
        <f t="shared" si="32"/>
        <v>-11</v>
      </c>
      <c r="T69" s="5">
        <f t="shared" si="32"/>
        <v>-6</v>
      </c>
      <c r="U69" s="5">
        <f t="shared" si="32"/>
        <v>-9</v>
      </c>
      <c r="V69" s="5">
        <f t="shared" si="35"/>
        <v>-38</v>
      </c>
      <c r="W69" s="5">
        <f t="shared" si="36"/>
        <v>-38</v>
      </c>
      <c r="X69" s="3">
        <f>+W69*0.1</f>
        <v>-3.8000000000000003</v>
      </c>
      <c r="Y69" s="13">
        <f>+Y62</f>
        <v>1</v>
      </c>
      <c r="Z69" s="4">
        <v>-5.5</v>
      </c>
      <c r="AA69" s="4">
        <v>-11</v>
      </c>
      <c r="AB69" s="11">
        <f t="shared" si="37"/>
        <v>-19.3</v>
      </c>
      <c r="AC69" s="11">
        <f>+AB69+'day 1'!AB69</f>
        <v>-30.4</v>
      </c>
    </row>
    <row r="70" spans="2:29" x14ac:dyDescent="0.3">
      <c r="B70" t="s">
        <v>10</v>
      </c>
      <c r="C70" s="5">
        <f t="shared" si="32"/>
        <v>3</v>
      </c>
      <c r="D70" s="5">
        <f t="shared" si="32"/>
        <v>-11</v>
      </c>
      <c r="E70" s="5">
        <f t="shared" si="32"/>
        <v>-1</v>
      </c>
      <c r="F70" s="5">
        <f t="shared" si="32"/>
        <v>5</v>
      </c>
      <c r="G70" s="5">
        <f t="shared" si="32"/>
        <v>4</v>
      </c>
      <c r="H70" s="5">
        <f t="shared" si="32"/>
        <v>9</v>
      </c>
      <c r="I70" s="5">
        <f t="shared" si="32"/>
        <v>-8</v>
      </c>
      <c r="J70" s="5">
        <f t="shared" si="32"/>
        <v>4</v>
      </c>
      <c r="K70" s="5">
        <f t="shared" si="32"/>
        <v>-6</v>
      </c>
      <c r="L70" s="5">
        <f t="shared" si="33"/>
        <v>-1</v>
      </c>
      <c r="M70" s="5">
        <f t="shared" si="34"/>
        <v>-1</v>
      </c>
      <c r="N70" s="5">
        <f t="shared" si="32"/>
        <v>5</v>
      </c>
      <c r="O70" s="5">
        <f t="shared" si="32"/>
        <v>-4</v>
      </c>
      <c r="P70" s="5">
        <f t="shared" si="32"/>
        <v>-3</v>
      </c>
      <c r="Q70" s="5">
        <f t="shared" si="32"/>
        <v>-9</v>
      </c>
      <c r="R70" s="5">
        <f t="shared" si="32"/>
        <v>-8</v>
      </c>
      <c r="S70" s="5">
        <f t="shared" si="32"/>
        <v>2</v>
      </c>
      <c r="T70" s="5">
        <f t="shared" si="32"/>
        <v>-6</v>
      </c>
      <c r="U70" s="5">
        <f t="shared" si="32"/>
        <v>-1</v>
      </c>
      <c r="V70" s="5">
        <f t="shared" si="35"/>
        <v>-25</v>
      </c>
      <c r="W70" s="5">
        <f t="shared" si="36"/>
        <v>-26</v>
      </c>
      <c r="X70" s="3">
        <f>+W70*0.1</f>
        <v>-2.6</v>
      </c>
      <c r="Y70" s="13">
        <f>+Y67</f>
        <v>-1.5</v>
      </c>
      <c r="Z70" s="4">
        <f>+Z63</f>
        <v>-3.5</v>
      </c>
      <c r="AA70" s="4">
        <f>+AA67</f>
        <v>-6</v>
      </c>
      <c r="AB70" s="11">
        <f t="shared" si="37"/>
        <v>-13.6</v>
      </c>
      <c r="AC70" s="11">
        <f>+AB70+'day 1'!AB70</f>
        <v>0</v>
      </c>
    </row>
    <row r="71" spans="2:29" x14ac:dyDescent="0.3">
      <c r="B71" t="s">
        <v>12</v>
      </c>
      <c r="C71" s="5">
        <f t="shared" si="32"/>
        <v>-8</v>
      </c>
      <c r="D71" s="5">
        <f t="shared" si="32"/>
        <v>6</v>
      </c>
      <c r="E71" s="5">
        <f t="shared" si="32"/>
        <v>-1</v>
      </c>
      <c r="F71" s="5">
        <f t="shared" si="32"/>
        <v>10</v>
      </c>
      <c r="G71" s="5">
        <f t="shared" si="32"/>
        <v>4</v>
      </c>
      <c r="H71" s="5">
        <f t="shared" si="32"/>
        <v>-3</v>
      </c>
      <c r="I71" s="5">
        <f t="shared" si="32"/>
        <v>9</v>
      </c>
      <c r="J71" s="5">
        <f t="shared" si="32"/>
        <v>4</v>
      </c>
      <c r="K71" s="5">
        <f t="shared" si="32"/>
        <v>5</v>
      </c>
      <c r="L71" s="5">
        <f t="shared" si="33"/>
        <v>26</v>
      </c>
      <c r="M71" s="5">
        <f t="shared" si="34"/>
        <v>-5</v>
      </c>
      <c r="N71" s="5">
        <f t="shared" si="32"/>
        <v>5</v>
      </c>
      <c r="O71" s="5">
        <f t="shared" si="32"/>
        <v>-8</v>
      </c>
      <c r="P71" s="5">
        <f t="shared" si="32"/>
        <v>-3</v>
      </c>
      <c r="Q71" s="5">
        <f t="shared" si="32"/>
        <v>3</v>
      </c>
      <c r="R71" s="5">
        <f t="shared" si="32"/>
        <v>8</v>
      </c>
      <c r="S71" s="5">
        <f t="shared" si="32"/>
        <v>8</v>
      </c>
      <c r="T71" s="5">
        <f t="shared" si="32"/>
        <v>-6</v>
      </c>
      <c r="U71" s="5">
        <f t="shared" si="32"/>
        <v>-1</v>
      </c>
      <c r="V71" s="5">
        <f t="shared" si="35"/>
        <v>1</v>
      </c>
      <c r="W71" s="5">
        <f t="shared" si="36"/>
        <v>27</v>
      </c>
      <c r="X71" s="3">
        <f>+W71*0.1</f>
        <v>2.7</v>
      </c>
      <c r="Y71" s="13">
        <f>4.5-0.5</f>
        <v>4</v>
      </c>
      <c r="Z71" s="4">
        <f>+Z62</f>
        <v>1.5</v>
      </c>
      <c r="AA71" s="4">
        <f>10-1</f>
        <v>9</v>
      </c>
      <c r="AB71" s="11">
        <f t="shared" si="37"/>
        <v>17.2</v>
      </c>
      <c r="AC71" s="11">
        <f>+AB71+'day 1'!AB71</f>
        <v>11.299999999999999</v>
      </c>
    </row>
    <row r="72" spans="2:29" x14ac:dyDescent="0.3">
      <c r="B72" t="s">
        <v>13</v>
      </c>
      <c r="C72" s="5">
        <f t="shared" si="32"/>
        <v>3</v>
      </c>
      <c r="D72" s="5">
        <f t="shared" si="32"/>
        <v>-4</v>
      </c>
      <c r="E72" s="5">
        <f t="shared" si="32"/>
        <v>-10</v>
      </c>
      <c r="F72" s="5">
        <f t="shared" si="32"/>
        <v>-7</v>
      </c>
      <c r="G72" s="5">
        <f t="shared" si="32"/>
        <v>-10</v>
      </c>
      <c r="H72" s="5">
        <f t="shared" si="32"/>
        <v>-3</v>
      </c>
      <c r="I72" s="5">
        <f t="shared" si="32"/>
        <v>-8</v>
      </c>
      <c r="J72" s="5">
        <f t="shared" si="32"/>
        <v>-11</v>
      </c>
      <c r="K72" s="5">
        <f t="shared" si="32"/>
        <v>5</v>
      </c>
      <c r="L72" s="5">
        <f t="shared" si="33"/>
        <v>-45</v>
      </c>
      <c r="M72" s="5">
        <f t="shared" si="34"/>
        <v>5</v>
      </c>
      <c r="N72" s="5">
        <f t="shared" si="32"/>
        <v>11</v>
      </c>
      <c r="O72" s="5">
        <f t="shared" si="32"/>
        <v>-11</v>
      </c>
      <c r="P72" s="5">
        <f t="shared" si="32"/>
        <v>4</v>
      </c>
      <c r="Q72" s="5">
        <f t="shared" si="32"/>
        <v>3</v>
      </c>
      <c r="R72" s="5">
        <f t="shared" si="32"/>
        <v>8</v>
      </c>
      <c r="S72" s="5">
        <f t="shared" si="32"/>
        <v>-4</v>
      </c>
      <c r="T72" s="5">
        <f t="shared" si="32"/>
        <v>4</v>
      </c>
      <c r="U72" s="5">
        <f t="shared" si="32"/>
        <v>7</v>
      </c>
      <c r="V72" s="5">
        <f t="shared" si="35"/>
        <v>27</v>
      </c>
      <c r="W72" s="5">
        <f t="shared" si="36"/>
        <v>-18</v>
      </c>
      <c r="X72" s="3">
        <f>+W72*0.1</f>
        <v>-1.8</v>
      </c>
      <c r="Y72" s="13">
        <f>-11*0.5</f>
        <v>-5.5</v>
      </c>
      <c r="Z72" s="4">
        <f>4.5-1</f>
        <v>3.5</v>
      </c>
      <c r="AA72" s="4">
        <f>1-10</f>
        <v>-9</v>
      </c>
      <c r="AB72" s="11">
        <f t="shared" si="37"/>
        <v>-12.8</v>
      </c>
      <c r="AC72" s="17">
        <f>+AB72+'day 1'!AB72</f>
        <v>-23.1</v>
      </c>
    </row>
    <row r="73" spans="2:29" x14ac:dyDescent="0.3">
      <c r="C73" s="10">
        <f>SUM(C61:C72)</f>
        <v>0</v>
      </c>
      <c r="D73" s="10">
        <f t="shared" ref="D73:AB73" si="38">SUM(D61:D72)</f>
        <v>0</v>
      </c>
      <c r="E73" s="10">
        <f t="shared" si="38"/>
        <v>0</v>
      </c>
      <c r="F73" s="10">
        <f t="shared" si="38"/>
        <v>0</v>
      </c>
      <c r="G73" s="10">
        <f t="shared" si="38"/>
        <v>0</v>
      </c>
      <c r="H73" s="10">
        <f t="shared" si="38"/>
        <v>0</v>
      </c>
      <c r="I73" s="10">
        <f t="shared" si="38"/>
        <v>0</v>
      </c>
      <c r="J73" s="10">
        <f t="shared" si="38"/>
        <v>0</v>
      </c>
      <c r="K73" s="10">
        <f t="shared" si="38"/>
        <v>0</v>
      </c>
      <c r="L73" s="10">
        <f t="shared" si="38"/>
        <v>0</v>
      </c>
      <c r="M73" s="10">
        <f t="shared" si="38"/>
        <v>0</v>
      </c>
      <c r="N73" s="10">
        <f t="shared" si="38"/>
        <v>0</v>
      </c>
      <c r="O73" s="10">
        <f t="shared" si="38"/>
        <v>0</v>
      </c>
      <c r="P73" s="10">
        <f t="shared" si="38"/>
        <v>0</v>
      </c>
      <c r="Q73" s="10">
        <f t="shared" si="38"/>
        <v>0</v>
      </c>
      <c r="R73" s="10">
        <f t="shared" si="38"/>
        <v>0</v>
      </c>
      <c r="S73" s="10">
        <f t="shared" si="38"/>
        <v>0</v>
      </c>
      <c r="T73" s="10">
        <f t="shared" si="38"/>
        <v>0</v>
      </c>
      <c r="U73" s="10">
        <f t="shared" si="38"/>
        <v>0</v>
      </c>
      <c r="V73" s="10">
        <f t="shared" si="38"/>
        <v>0</v>
      </c>
      <c r="W73" s="10">
        <f t="shared" si="38"/>
        <v>0</v>
      </c>
      <c r="X73" s="10">
        <f t="shared" si="38"/>
        <v>0</v>
      </c>
      <c r="Y73" s="9">
        <f t="shared" si="38"/>
        <v>0</v>
      </c>
      <c r="Z73" s="9">
        <f t="shared" si="38"/>
        <v>0</v>
      </c>
      <c r="AA73" s="9">
        <f t="shared" si="38"/>
        <v>0</v>
      </c>
      <c r="AB73" s="9">
        <f t="shared" si="38"/>
        <v>0</v>
      </c>
      <c r="AC73" s="11">
        <f>SUM(AC61:AC72)</f>
        <v>0</v>
      </c>
    </row>
    <row r="74" spans="2:29" x14ac:dyDescent="0.3">
      <c r="Z7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74"/>
  <sheetViews>
    <sheetView tabSelected="1" topLeftCell="B18" workbookViewId="0">
      <pane xSplit="1" ySplit="13" topLeftCell="G58" activePane="bottomRight" state="frozen"/>
      <selection activeCell="B18" sqref="B18"/>
      <selection pane="topRight" activeCell="C18" sqref="C18"/>
      <selection pane="bottomLeft" activeCell="B31" sqref="B31"/>
      <selection pane="bottomRight" activeCell="X73" sqref="X73"/>
    </sheetView>
  </sheetViews>
  <sheetFormatPr defaultRowHeight="14.4" x14ac:dyDescent="0.3"/>
  <cols>
    <col min="2" max="2" width="18.77734375" customWidth="1"/>
    <col min="3" max="3" width="6.109375" customWidth="1"/>
    <col min="4" max="4" width="7.109375" customWidth="1"/>
    <col min="5" max="5" width="6.109375" customWidth="1"/>
    <col min="6" max="6" width="5.88671875" customWidth="1"/>
    <col min="7" max="7" width="6" customWidth="1"/>
    <col min="8" max="8" width="6.33203125" customWidth="1"/>
    <col min="9" max="9" width="6.6640625" customWidth="1"/>
    <col min="10" max="10" width="6" customWidth="1"/>
    <col min="11" max="12" width="6.6640625" customWidth="1"/>
    <col min="13" max="13" width="6.21875" customWidth="1"/>
    <col min="14" max="14" width="5.88671875" customWidth="1"/>
    <col min="15" max="15" width="6.77734375" customWidth="1"/>
    <col min="16" max="16" width="7.21875" customWidth="1"/>
    <col min="17" max="17" width="6.44140625" customWidth="1"/>
    <col min="18" max="18" width="7.21875" customWidth="1"/>
    <col min="19" max="19" width="7" customWidth="1"/>
    <col min="20" max="20" width="6.88671875" customWidth="1"/>
    <col min="21" max="22" width="6.6640625" customWidth="1"/>
    <col min="28" max="28" width="10.33203125" customWidth="1"/>
  </cols>
  <sheetData>
    <row r="1" spans="2:30" x14ac:dyDescent="0.3">
      <c r="X1" t="s">
        <v>22</v>
      </c>
      <c r="Z1" t="str">
        <f>+X1</f>
        <v>Day 3</v>
      </c>
      <c r="AA1">
        <v>2019</v>
      </c>
      <c r="AB1" t="s">
        <v>23</v>
      </c>
    </row>
    <row r="2" spans="2:30" x14ac:dyDescent="0.3">
      <c r="B2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 t="s">
        <v>18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8" t="s">
        <v>19</v>
      </c>
      <c r="W2" t="s">
        <v>1</v>
      </c>
      <c r="X2" t="s">
        <v>14</v>
      </c>
      <c r="Z2" t="s">
        <v>17</v>
      </c>
      <c r="AA2" t="s">
        <v>14</v>
      </c>
    </row>
    <row r="3" spans="2:30" x14ac:dyDescent="0.3">
      <c r="B3" t="s">
        <v>2</v>
      </c>
      <c r="C3">
        <v>7</v>
      </c>
      <c r="D3">
        <v>4</v>
      </c>
      <c r="E3">
        <v>5</v>
      </c>
      <c r="F3">
        <v>7</v>
      </c>
      <c r="G3">
        <v>5</v>
      </c>
      <c r="H3">
        <v>4</v>
      </c>
      <c r="I3">
        <v>5</v>
      </c>
      <c r="J3">
        <v>6</v>
      </c>
      <c r="K3">
        <v>5</v>
      </c>
      <c r="L3">
        <f t="shared" ref="L3:L14" si="0">SUM(C3:K3)</f>
        <v>48</v>
      </c>
      <c r="M3">
        <v>5</v>
      </c>
      <c r="N3">
        <v>5</v>
      </c>
      <c r="O3">
        <v>5</v>
      </c>
      <c r="P3">
        <v>8</v>
      </c>
      <c r="Q3">
        <v>3</v>
      </c>
      <c r="R3">
        <v>4</v>
      </c>
      <c r="S3">
        <v>5</v>
      </c>
      <c r="T3">
        <v>5</v>
      </c>
      <c r="U3">
        <v>6</v>
      </c>
      <c r="V3">
        <f t="shared" ref="V3:V14" si="1">SUM(M3:U3)</f>
        <v>46</v>
      </c>
      <c r="W3">
        <f t="shared" ref="W3:W14" si="2">+L3+V3</f>
        <v>94</v>
      </c>
      <c r="X3" s="5">
        <f>+'day 2'!AA3</f>
        <v>20.125</v>
      </c>
      <c r="Y3" s="5">
        <f t="shared" ref="Y3:Y14" si="3">(+W3-70)*0.875</f>
        <v>21</v>
      </c>
      <c r="Z3" s="14">
        <f>+W3-X3</f>
        <v>73.875</v>
      </c>
      <c r="AA3" s="5">
        <f t="shared" ref="AA3:AA14" si="4">(W3-70)*0.875</f>
        <v>21</v>
      </c>
      <c r="AB3" s="11">
        <f>+Z3+'day 2'!AB3</f>
        <v>219.75</v>
      </c>
      <c r="AC3" s="11"/>
      <c r="AD3" s="11"/>
    </row>
    <row r="4" spans="2:30" x14ac:dyDescent="0.3">
      <c r="B4" t="s">
        <v>11</v>
      </c>
      <c r="C4">
        <v>5</v>
      </c>
      <c r="D4">
        <v>5</v>
      </c>
      <c r="E4">
        <v>5</v>
      </c>
      <c r="F4">
        <v>7</v>
      </c>
      <c r="G4">
        <v>4</v>
      </c>
      <c r="H4">
        <v>3</v>
      </c>
      <c r="I4">
        <v>5</v>
      </c>
      <c r="J4">
        <v>4</v>
      </c>
      <c r="K4">
        <v>5</v>
      </c>
      <c r="L4">
        <f t="shared" si="0"/>
        <v>43</v>
      </c>
      <c r="M4">
        <v>6</v>
      </c>
      <c r="N4">
        <v>4</v>
      </c>
      <c r="O4">
        <v>5</v>
      </c>
      <c r="P4">
        <v>6</v>
      </c>
      <c r="Q4">
        <v>3</v>
      </c>
      <c r="R4">
        <v>4</v>
      </c>
      <c r="S4">
        <v>4</v>
      </c>
      <c r="T4">
        <v>5</v>
      </c>
      <c r="U4">
        <v>4</v>
      </c>
      <c r="V4">
        <f t="shared" si="1"/>
        <v>41</v>
      </c>
      <c r="W4">
        <f t="shared" si="2"/>
        <v>84</v>
      </c>
      <c r="X4" s="5">
        <f>+'day 2'!AA4</f>
        <v>19.25</v>
      </c>
      <c r="Y4" s="5">
        <f t="shared" si="3"/>
        <v>12.25</v>
      </c>
      <c r="Z4" s="5">
        <f t="shared" ref="Z4:Z14" si="5">+W4-X4</f>
        <v>64.75</v>
      </c>
      <c r="AA4" s="5">
        <f t="shared" si="4"/>
        <v>12.25</v>
      </c>
      <c r="AB4" s="11">
        <f>+Z4+'day 2'!AB4</f>
        <v>213.875</v>
      </c>
      <c r="AC4" s="11"/>
      <c r="AD4" s="11"/>
    </row>
    <row r="5" spans="2:30" x14ac:dyDescent="0.3">
      <c r="B5" t="s">
        <v>3</v>
      </c>
      <c r="C5">
        <v>7</v>
      </c>
      <c r="D5">
        <v>7</v>
      </c>
      <c r="E5">
        <v>6</v>
      </c>
      <c r="F5">
        <v>7</v>
      </c>
      <c r="G5">
        <v>5</v>
      </c>
      <c r="H5">
        <v>5</v>
      </c>
      <c r="I5">
        <v>7</v>
      </c>
      <c r="J5">
        <v>6</v>
      </c>
      <c r="K5">
        <v>9</v>
      </c>
      <c r="L5">
        <f t="shared" si="0"/>
        <v>59</v>
      </c>
      <c r="M5">
        <v>5</v>
      </c>
      <c r="N5">
        <v>7</v>
      </c>
      <c r="O5">
        <v>8</v>
      </c>
      <c r="P5">
        <v>8</v>
      </c>
      <c r="Q5">
        <v>4</v>
      </c>
      <c r="R5">
        <v>4</v>
      </c>
      <c r="S5">
        <v>5</v>
      </c>
      <c r="T5">
        <v>6</v>
      </c>
      <c r="U5">
        <v>4</v>
      </c>
      <c r="V5">
        <f t="shared" si="1"/>
        <v>51</v>
      </c>
      <c r="W5">
        <f t="shared" si="2"/>
        <v>110</v>
      </c>
      <c r="X5" s="5">
        <f>+'day 2'!AA5</f>
        <v>33.25</v>
      </c>
      <c r="Y5" s="5">
        <f t="shared" si="3"/>
        <v>35</v>
      </c>
      <c r="Z5" s="5">
        <f t="shared" si="5"/>
        <v>76.75</v>
      </c>
      <c r="AA5" s="5">
        <f t="shared" si="4"/>
        <v>35</v>
      </c>
      <c r="AB5" s="11">
        <f>+Z5+'day 2'!AB5</f>
        <v>235.25</v>
      </c>
      <c r="AC5" s="11"/>
      <c r="AD5" s="11"/>
    </row>
    <row r="6" spans="2:30" x14ac:dyDescent="0.3">
      <c r="B6" t="s">
        <v>4</v>
      </c>
      <c r="C6">
        <v>3</v>
      </c>
      <c r="D6">
        <v>5</v>
      </c>
      <c r="E6">
        <v>5</v>
      </c>
      <c r="F6">
        <v>6</v>
      </c>
      <c r="G6">
        <v>4</v>
      </c>
      <c r="H6">
        <v>3</v>
      </c>
      <c r="I6">
        <v>5</v>
      </c>
      <c r="J6">
        <v>5</v>
      </c>
      <c r="K6">
        <v>6</v>
      </c>
      <c r="L6">
        <f t="shared" si="0"/>
        <v>42</v>
      </c>
      <c r="M6">
        <v>6</v>
      </c>
      <c r="N6">
        <v>6</v>
      </c>
      <c r="O6">
        <v>6</v>
      </c>
      <c r="P6">
        <v>7</v>
      </c>
      <c r="Q6">
        <v>4</v>
      </c>
      <c r="R6">
        <v>4</v>
      </c>
      <c r="S6">
        <v>7</v>
      </c>
      <c r="T6">
        <v>6</v>
      </c>
      <c r="U6">
        <v>5</v>
      </c>
      <c r="V6">
        <f t="shared" si="1"/>
        <v>51</v>
      </c>
      <c r="W6">
        <f t="shared" si="2"/>
        <v>93</v>
      </c>
      <c r="X6" s="5">
        <f>+'day 2'!AA6</f>
        <v>17.5</v>
      </c>
      <c r="Y6" s="5">
        <f t="shared" si="3"/>
        <v>20.125</v>
      </c>
      <c r="Z6" s="5">
        <f>+W6-X6</f>
        <v>75.5</v>
      </c>
      <c r="AA6" s="5">
        <f>(W6-70)*0.875</f>
        <v>20.125</v>
      </c>
      <c r="AB6" s="11">
        <f>+Z6+'day 2'!AB6</f>
        <v>218.625</v>
      </c>
      <c r="AC6" s="11"/>
      <c r="AD6" s="11"/>
    </row>
    <row r="7" spans="2:30" x14ac:dyDescent="0.3">
      <c r="B7" t="s">
        <v>5</v>
      </c>
      <c r="C7">
        <v>5</v>
      </c>
      <c r="D7">
        <v>4</v>
      </c>
      <c r="E7">
        <v>5</v>
      </c>
      <c r="F7">
        <v>6</v>
      </c>
      <c r="G7">
        <v>4</v>
      </c>
      <c r="H7">
        <v>5</v>
      </c>
      <c r="I7">
        <v>5</v>
      </c>
      <c r="J7">
        <v>5</v>
      </c>
      <c r="K7">
        <v>4</v>
      </c>
      <c r="L7">
        <f t="shared" si="0"/>
        <v>43</v>
      </c>
      <c r="M7">
        <v>6</v>
      </c>
      <c r="N7">
        <v>7</v>
      </c>
      <c r="O7">
        <v>5</v>
      </c>
      <c r="P7">
        <v>6</v>
      </c>
      <c r="Q7">
        <v>5</v>
      </c>
      <c r="R7">
        <v>4</v>
      </c>
      <c r="S7">
        <v>4</v>
      </c>
      <c r="T7">
        <v>6</v>
      </c>
      <c r="U7">
        <v>6</v>
      </c>
      <c r="V7">
        <f t="shared" si="1"/>
        <v>49</v>
      </c>
      <c r="W7">
        <f t="shared" si="2"/>
        <v>92</v>
      </c>
      <c r="X7" s="5">
        <f>+'day 2'!AA7</f>
        <v>16.625</v>
      </c>
      <c r="Y7" s="5">
        <f t="shared" si="3"/>
        <v>19.25</v>
      </c>
      <c r="Z7" s="15">
        <f t="shared" si="5"/>
        <v>75.375</v>
      </c>
      <c r="AA7" s="5">
        <f t="shared" si="4"/>
        <v>19.25</v>
      </c>
      <c r="AB7" s="11">
        <f>+Z7+'day 2'!AB7</f>
        <v>218.75</v>
      </c>
      <c r="AC7" s="11"/>
      <c r="AD7" s="11"/>
    </row>
    <row r="8" spans="2:30" x14ac:dyDescent="0.3">
      <c r="B8" t="s">
        <v>6</v>
      </c>
      <c r="C8">
        <v>4</v>
      </c>
      <c r="D8">
        <v>6</v>
      </c>
      <c r="E8">
        <v>5</v>
      </c>
      <c r="F8">
        <v>8</v>
      </c>
      <c r="G8">
        <v>3</v>
      </c>
      <c r="H8">
        <v>3</v>
      </c>
      <c r="I8">
        <v>5</v>
      </c>
      <c r="J8">
        <v>6</v>
      </c>
      <c r="K8">
        <v>6</v>
      </c>
      <c r="L8">
        <f t="shared" si="0"/>
        <v>46</v>
      </c>
      <c r="M8">
        <v>6</v>
      </c>
      <c r="N8">
        <v>5</v>
      </c>
      <c r="O8">
        <v>5</v>
      </c>
      <c r="P8">
        <v>6</v>
      </c>
      <c r="Q8">
        <v>5</v>
      </c>
      <c r="R8">
        <v>3</v>
      </c>
      <c r="S8">
        <v>7</v>
      </c>
      <c r="T8">
        <v>5</v>
      </c>
      <c r="U8">
        <v>5</v>
      </c>
      <c r="V8">
        <f t="shared" si="1"/>
        <v>47</v>
      </c>
      <c r="W8">
        <f t="shared" si="2"/>
        <v>93</v>
      </c>
      <c r="X8" s="5">
        <f>+'day 2'!AA8</f>
        <v>17.5</v>
      </c>
      <c r="Y8" s="5">
        <f t="shared" si="3"/>
        <v>20.125</v>
      </c>
      <c r="Z8" s="5">
        <f t="shared" si="5"/>
        <v>75.5</v>
      </c>
      <c r="AA8" s="5">
        <f t="shared" si="4"/>
        <v>20.125</v>
      </c>
      <c r="AB8" s="11">
        <f>+Z8+'day 2'!AB8</f>
        <v>220.875</v>
      </c>
      <c r="AC8" s="11"/>
      <c r="AD8" s="11"/>
    </row>
    <row r="9" spans="2:30" x14ac:dyDescent="0.3">
      <c r="B9" t="s">
        <v>7</v>
      </c>
      <c r="C9">
        <v>6</v>
      </c>
      <c r="D9">
        <v>10</v>
      </c>
      <c r="E9">
        <v>11</v>
      </c>
      <c r="F9">
        <v>10</v>
      </c>
      <c r="G9">
        <v>9</v>
      </c>
      <c r="H9">
        <v>5</v>
      </c>
      <c r="I9">
        <v>9</v>
      </c>
      <c r="J9">
        <v>9</v>
      </c>
      <c r="K9">
        <v>6</v>
      </c>
      <c r="L9">
        <f t="shared" si="0"/>
        <v>75</v>
      </c>
      <c r="M9">
        <v>10</v>
      </c>
      <c r="N9">
        <v>6</v>
      </c>
      <c r="O9">
        <v>9</v>
      </c>
      <c r="P9">
        <v>12</v>
      </c>
      <c r="Q9">
        <v>4</v>
      </c>
      <c r="R9">
        <v>7</v>
      </c>
      <c r="S9">
        <v>11</v>
      </c>
      <c r="T9">
        <v>9</v>
      </c>
      <c r="U9">
        <v>6</v>
      </c>
      <c r="V9">
        <f t="shared" si="1"/>
        <v>74</v>
      </c>
      <c r="W9">
        <f t="shared" si="2"/>
        <v>149</v>
      </c>
      <c r="X9" s="5">
        <f>+'day 2'!AA9</f>
        <v>59.5</v>
      </c>
      <c r="Y9" s="5">
        <f t="shared" si="3"/>
        <v>69.125</v>
      </c>
      <c r="Z9" s="5">
        <f t="shared" si="5"/>
        <v>89.5</v>
      </c>
      <c r="AA9" s="5">
        <f t="shared" si="4"/>
        <v>69.125</v>
      </c>
      <c r="AB9" s="11">
        <f>+Z9+'day 2'!AB9</f>
        <v>242.625</v>
      </c>
      <c r="AC9" s="11"/>
      <c r="AD9" s="11"/>
    </row>
    <row r="10" spans="2:30" x14ac:dyDescent="0.3">
      <c r="B10" t="s">
        <v>8</v>
      </c>
      <c r="C10">
        <v>7</v>
      </c>
      <c r="D10">
        <v>6</v>
      </c>
      <c r="E10">
        <v>4</v>
      </c>
      <c r="F10">
        <v>7</v>
      </c>
      <c r="G10">
        <v>4</v>
      </c>
      <c r="H10">
        <v>6</v>
      </c>
      <c r="I10">
        <v>8</v>
      </c>
      <c r="J10">
        <v>5</v>
      </c>
      <c r="K10">
        <v>5</v>
      </c>
      <c r="L10">
        <f t="shared" si="0"/>
        <v>52</v>
      </c>
      <c r="M10">
        <v>4</v>
      </c>
      <c r="N10">
        <v>5</v>
      </c>
      <c r="O10">
        <v>6</v>
      </c>
      <c r="P10">
        <v>7</v>
      </c>
      <c r="Q10">
        <v>4</v>
      </c>
      <c r="R10">
        <v>5</v>
      </c>
      <c r="S10">
        <v>5</v>
      </c>
      <c r="T10">
        <v>4</v>
      </c>
      <c r="U10">
        <v>4</v>
      </c>
      <c r="V10">
        <f t="shared" si="1"/>
        <v>44</v>
      </c>
      <c r="W10">
        <f t="shared" si="2"/>
        <v>96</v>
      </c>
      <c r="X10" s="5">
        <f>+'day 2'!AA10</f>
        <v>19.25</v>
      </c>
      <c r="Y10" s="5">
        <f t="shared" si="3"/>
        <v>22.75</v>
      </c>
      <c r="Z10" s="14">
        <f t="shared" si="5"/>
        <v>76.75</v>
      </c>
      <c r="AA10" s="5">
        <f t="shared" si="4"/>
        <v>22.75</v>
      </c>
      <c r="AB10" s="11">
        <f>+Z10+'day 2'!AB10</f>
        <v>219.875</v>
      </c>
      <c r="AC10" s="11"/>
      <c r="AD10" s="11"/>
    </row>
    <row r="11" spans="2:30" x14ac:dyDescent="0.3">
      <c r="B11" t="s">
        <v>9</v>
      </c>
      <c r="C11">
        <v>5</v>
      </c>
      <c r="D11">
        <v>4</v>
      </c>
      <c r="E11">
        <v>5</v>
      </c>
      <c r="F11">
        <v>6</v>
      </c>
      <c r="G11">
        <v>4</v>
      </c>
      <c r="H11">
        <v>4</v>
      </c>
      <c r="I11">
        <v>4</v>
      </c>
      <c r="J11">
        <v>5</v>
      </c>
      <c r="K11">
        <v>4</v>
      </c>
      <c r="L11">
        <f t="shared" si="0"/>
        <v>41</v>
      </c>
      <c r="M11">
        <v>5</v>
      </c>
      <c r="N11">
        <v>5</v>
      </c>
      <c r="O11">
        <v>4</v>
      </c>
      <c r="P11">
        <v>5</v>
      </c>
      <c r="Q11">
        <v>2</v>
      </c>
      <c r="R11">
        <v>5</v>
      </c>
      <c r="S11">
        <v>5</v>
      </c>
      <c r="T11">
        <v>6</v>
      </c>
      <c r="U11">
        <v>5</v>
      </c>
      <c r="V11">
        <f t="shared" si="1"/>
        <v>42</v>
      </c>
      <c r="W11">
        <f t="shared" si="2"/>
        <v>83</v>
      </c>
      <c r="X11" s="5">
        <f>+'day 2'!AA11</f>
        <v>22.75</v>
      </c>
      <c r="Y11" s="5">
        <f t="shared" si="3"/>
        <v>11.375</v>
      </c>
      <c r="Z11" s="5">
        <f t="shared" si="5"/>
        <v>60.25</v>
      </c>
      <c r="AA11" s="5">
        <f t="shared" si="4"/>
        <v>11.375</v>
      </c>
      <c r="AB11" s="11">
        <f>+Z11+'day 2'!AB11</f>
        <v>218</v>
      </c>
      <c r="AC11" s="11"/>
      <c r="AD11" s="11"/>
    </row>
    <row r="12" spans="2:30" x14ac:dyDescent="0.3">
      <c r="B12" t="s">
        <v>10</v>
      </c>
      <c r="C12">
        <v>4</v>
      </c>
      <c r="D12">
        <v>4</v>
      </c>
      <c r="E12">
        <v>4</v>
      </c>
      <c r="F12">
        <v>7</v>
      </c>
      <c r="G12">
        <v>4</v>
      </c>
      <c r="H12">
        <v>5</v>
      </c>
      <c r="I12">
        <v>4</v>
      </c>
      <c r="J12">
        <v>5</v>
      </c>
      <c r="K12">
        <v>6</v>
      </c>
      <c r="L12">
        <f t="shared" si="0"/>
        <v>43</v>
      </c>
      <c r="M12">
        <v>4</v>
      </c>
      <c r="N12">
        <v>5</v>
      </c>
      <c r="O12">
        <v>5</v>
      </c>
      <c r="P12">
        <v>6</v>
      </c>
      <c r="Q12">
        <v>4</v>
      </c>
      <c r="R12">
        <v>4</v>
      </c>
      <c r="S12">
        <v>4</v>
      </c>
      <c r="T12">
        <v>5</v>
      </c>
      <c r="U12">
        <v>5</v>
      </c>
      <c r="V12">
        <f t="shared" si="1"/>
        <v>42</v>
      </c>
      <c r="W12">
        <f t="shared" si="2"/>
        <v>85</v>
      </c>
      <c r="X12" s="5">
        <f>+'day 2'!AA12</f>
        <v>14.875</v>
      </c>
      <c r="Y12" s="5">
        <f t="shared" si="3"/>
        <v>13.125</v>
      </c>
      <c r="Z12" s="5">
        <f t="shared" si="5"/>
        <v>70.125</v>
      </c>
      <c r="AA12" s="5">
        <f t="shared" si="4"/>
        <v>13.125</v>
      </c>
      <c r="AB12" s="11">
        <f>+Z12+'day 2'!AB12</f>
        <v>218</v>
      </c>
      <c r="AC12" s="11"/>
      <c r="AD12" s="11"/>
    </row>
    <row r="13" spans="2:30" x14ac:dyDescent="0.3">
      <c r="B13" t="s">
        <v>12</v>
      </c>
      <c r="L13">
        <f t="shared" si="0"/>
        <v>0</v>
      </c>
      <c r="V13">
        <f t="shared" si="1"/>
        <v>0</v>
      </c>
      <c r="W13">
        <f t="shared" si="2"/>
        <v>0</v>
      </c>
      <c r="X13" s="5">
        <f>+'day 2'!AA13</f>
        <v>20.125</v>
      </c>
      <c r="Y13" s="5">
        <f t="shared" si="3"/>
        <v>-61.25</v>
      </c>
      <c r="Z13" s="5">
        <f t="shared" si="5"/>
        <v>-20.125</v>
      </c>
      <c r="AA13" s="5">
        <f t="shared" si="4"/>
        <v>-61.25</v>
      </c>
      <c r="AB13" s="11">
        <f>+Z13+'day 2'!AB13</f>
        <v>125.75</v>
      </c>
      <c r="AC13" s="11"/>
      <c r="AD13" s="11"/>
    </row>
    <row r="14" spans="2:30" x14ac:dyDescent="0.3">
      <c r="B14" t="s">
        <v>24</v>
      </c>
      <c r="C14">
        <v>5</v>
      </c>
      <c r="D14">
        <v>7</v>
      </c>
      <c r="E14">
        <v>5</v>
      </c>
      <c r="F14">
        <v>6</v>
      </c>
      <c r="G14">
        <v>5</v>
      </c>
      <c r="H14">
        <v>6</v>
      </c>
      <c r="I14">
        <v>6</v>
      </c>
      <c r="J14">
        <v>5</v>
      </c>
      <c r="K14">
        <v>4</v>
      </c>
      <c r="L14">
        <f t="shared" si="0"/>
        <v>49</v>
      </c>
      <c r="M14">
        <v>8</v>
      </c>
      <c r="N14">
        <v>6</v>
      </c>
      <c r="O14">
        <v>6</v>
      </c>
      <c r="P14">
        <v>8</v>
      </c>
      <c r="Q14">
        <v>3</v>
      </c>
      <c r="R14">
        <v>4</v>
      </c>
      <c r="S14">
        <v>6</v>
      </c>
      <c r="T14">
        <v>6</v>
      </c>
      <c r="U14">
        <v>5</v>
      </c>
      <c r="V14">
        <f t="shared" si="1"/>
        <v>52</v>
      </c>
      <c r="W14">
        <f t="shared" si="2"/>
        <v>101</v>
      </c>
      <c r="X14" s="5">
        <f>+'day 2'!AA14</f>
        <v>29.75</v>
      </c>
      <c r="Y14" s="5">
        <f t="shared" si="3"/>
        <v>27.125</v>
      </c>
      <c r="Z14" s="5">
        <f t="shared" si="5"/>
        <v>71.25</v>
      </c>
      <c r="AA14" s="5">
        <f t="shared" si="4"/>
        <v>27.125</v>
      </c>
      <c r="AB14" s="11">
        <f>+Z14+'day 2'!AB14</f>
        <v>228.375</v>
      </c>
      <c r="AC14" s="11"/>
      <c r="AD14" s="11"/>
    </row>
    <row r="15" spans="2:30" x14ac:dyDescent="0.3">
      <c r="X15" s="11">
        <f>SUM(X3:X14)</f>
        <v>290.5</v>
      </c>
    </row>
    <row r="16" spans="2:30" x14ac:dyDescent="0.3">
      <c r="B16" t="s">
        <v>14</v>
      </c>
      <c r="C16">
        <v>11</v>
      </c>
      <c r="D16">
        <v>17</v>
      </c>
      <c r="E16">
        <v>15</v>
      </c>
      <c r="F16">
        <v>7</v>
      </c>
      <c r="G16">
        <v>3</v>
      </c>
      <c r="H16">
        <v>9</v>
      </c>
      <c r="I16">
        <v>1</v>
      </c>
      <c r="J16">
        <v>13</v>
      </c>
      <c r="K16">
        <v>5</v>
      </c>
      <c r="M16">
        <v>12</v>
      </c>
      <c r="N16">
        <v>18</v>
      </c>
      <c r="O16">
        <v>16</v>
      </c>
      <c r="P16">
        <v>8</v>
      </c>
      <c r="Q16">
        <v>4</v>
      </c>
      <c r="R16">
        <v>10</v>
      </c>
      <c r="S16">
        <v>2</v>
      </c>
      <c r="T16">
        <v>14</v>
      </c>
      <c r="U16">
        <v>6</v>
      </c>
      <c r="X16" s="11"/>
    </row>
    <row r="17" spans="2:25" x14ac:dyDescent="0.3">
      <c r="Y17">
        <f>3*18</f>
        <v>54</v>
      </c>
    </row>
    <row r="19" spans="2:25" x14ac:dyDescent="0.3">
      <c r="B19" t="s">
        <v>2</v>
      </c>
      <c r="C19" s="12">
        <f t="shared" ref="C19:H20" si="6">+C3-1</f>
        <v>6</v>
      </c>
      <c r="D19" s="12">
        <f t="shared" si="6"/>
        <v>3</v>
      </c>
      <c r="E19" s="12">
        <f t="shared" si="6"/>
        <v>4</v>
      </c>
      <c r="F19" s="12">
        <f t="shared" si="6"/>
        <v>6</v>
      </c>
      <c r="G19" s="12">
        <f t="shared" si="6"/>
        <v>4</v>
      </c>
      <c r="H19" s="12">
        <f t="shared" si="6"/>
        <v>3</v>
      </c>
      <c r="I19" s="12">
        <f>+I3-2</f>
        <v>3</v>
      </c>
      <c r="J19" s="12">
        <f>+J3-1</f>
        <v>5</v>
      </c>
      <c r="K19" s="12">
        <f>+K3-1</f>
        <v>4</v>
      </c>
      <c r="L19" s="12">
        <f>SUM(C19:K19)</f>
        <v>38</v>
      </c>
      <c r="M19" s="12">
        <f t="shared" ref="M19:S20" si="7">+M3-1</f>
        <v>4</v>
      </c>
      <c r="N19" s="12">
        <f t="shared" si="7"/>
        <v>4</v>
      </c>
      <c r="O19" s="12">
        <f t="shared" si="7"/>
        <v>4</v>
      </c>
      <c r="P19" s="12">
        <f t="shared" si="7"/>
        <v>7</v>
      </c>
      <c r="Q19" s="12">
        <f t="shared" si="7"/>
        <v>2</v>
      </c>
      <c r="R19" s="12">
        <f t="shared" si="7"/>
        <v>3</v>
      </c>
      <c r="S19" s="12">
        <f>+S3-2</f>
        <v>3</v>
      </c>
      <c r="T19" s="12">
        <f t="shared" ref="T19:U24" si="8">+T3-1</f>
        <v>4</v>
      </c>
      <c r="U19" s="12">
        <f t="shared" si="8"/>
        <v>5</v>
      </c>
      <c r="V19" s="12">
        <f t="shared" ref="V19:V30" si="9">SUM(M19:U19)</f>
        <v>36</v>
      </c>
      <c r="W19">
        <f>+V19+L19</f>
        <v>74</v>
      </c>
    </row>
    <row r="20" spans="2:25" x14ac:dyDescent="0.3">
      <c r="B20" t="s">
        <v>11</v>
      </c>
      <c r="C20" s="12">
        <f t="shared" si="6"/>
        <v>4</v>
      </c>
      <c r="D20" s="12">
        <f t="shared" si="6"/>
        <v>4</v>
      </c>
      <c r="E20" s="12">
        <f t="shared" si="6"/>
        <v>4</v>
      </c>
      <c r="F20" s="12">
        <f t="shared" si="6"/>
        <v>6</v>
      </c>
      <c r="G20" s="12">
        <f t="shared" si="6"/>
        <v>3</v>
      </c>
      <c r="H20" s="12">
        <f t="shared" si="6"/>
        <v>2</v>
      </c>
      <c r="I20" s="12">
        <f>+I4-2</f>
        <v>3</v>
      </c>
      <c r="J20" s="12">
        <f>+J4-1</f>
        <v>3</v>
      </c>
      <c r="K20" s="12">
        <f>+K4-1</f>
        <v>4</v>
      </c>
      <c r="L20" s="12">
        <f>SUM(C20:K20)</f>
        <v>33</v>
      </c>
      <c r="M20" s="12">
        <f t="shared" si="7"/>
        <v>5</v>
      </c>
      <c r="N20" s="12">
        <f t="shared" si="7"/>
        <v>3</v>
      </c>
      <c r="O20" s="12">
        <f t="shared" si="7"/>
        <v>4</v>
      </c>
      <c r="P20" s="12">
        <f t="shared" si="7"/>
        <v>5</v>
      </c>
      <c r="Q20" s="12">
        <f t="shared" si="7"/>
        <v>2</v>
      </c>
      <c r="R20" s="12">
        <f t="shared" si="7"/>
        <v>3</v>
      </c>
      <c r="S20" s="12">
        <f t="shared" si="7"/>
        <v>3</v>
      </c>
      <c r="T20" s="12">
        <f>+T4-1</f>
        <v>4</v>
      </c>
      <c r="U20" s="12">
        <f>+U4-1</f>
        <v>3</v>
      </c>
      <c r="V20" s="12">
        <f t="shared" si="9"/>
        <v>32</v>
      </c>
      <c r="W20">
        <f t="shared" ref="W20:W30" si="10">+V20+L20</f>
        <v>65</v>
      </c>
    </row>
    <row r="21" spans="2:25" x14ac:dyDescent="0.3">
      <c r="B21" t="s">
        <v>3</v>
      </c>
      <c r="C21" s="12">
        <f>+C5-2</f>
        <v>5</v>
      </c>
      <c r="D21" s="12">
        <f>+D5-1</f>
        <v>6</v>
      </c>
      <c r="E21" s="12">
        <f t="shared" ref="E21:K21" si="11">+E5-2</f>
        <v>4</v>
      </c>
      <c r="F21" s="12">
        <f t="shared" si="11"/>
        <v>5</v>
      </c>
      <c r="G21" s="12">
        <f t="shared" si="11"/>
        <v>3</v>
      </c>
      <c r="H21" s="12">
        <f t="shared" si="11"/>
        <v>3</v>
      </c>
      <c r="I21" s="12">
        <f t="shared" si="11"/>
        <v>5</v>
      </c>
      <c r="J21" s="12">
        <f t="shared" si="11"/>
        <v>4</v>
      </c>
      <c r="K21" s="12">
        <f t="shared" si="11"/>
        <v>7</v>
      </c>
      <c r="L21" s="12">
        <f t="shared" ref="L21:L25" si="12">SUM(C21:K21)</f>
        <v>42</v>
      </c>
      <c r="M21" s="12">
        <f t="shared" ref="M21:U21" si="13">+M5-2</f>
        <v>3</v>
      </c>
      <c r="N21" s="12">
        <f>+N5-1</f>
        <v>6</v>
      </c>
      <c r="O21" s="12">
        <f>+O5-1</f>
        <v>7</v>
      </c>
      <c r="P21" s="12">
        <f t="shared" si="13"/>
        <v>6</v>
      </c>
      <c r="Q21" s="12">
        <f t="shared" si="13"/>
        <v>2</v>
      </c>
      <c r="R21" s="12">
        <f t="shared" si="13"/>
        <v>2</v>
      </c>
      <c r="S21" s="12">
        <f t="shared" si="13"/>
        <v>3</v>
      </c>
      <c r="T21" s="12">
        <f t="shared" si="13"/>
        <v>4</v>
      </c>
      <c r="U21" s="12">
        <f t="shared" si="13"/>
        <v>2</v>
      </c>
      <c r="V21" s="12">
        <f t="shared" si="9"/>
        <v>35</v>
      </c>
      <c r="W21">
        <f t="shared" si="10"/>
        <v>77</v>
      </c>
    </row>
    <row r="22" spans="2:25" x14ac:dyDescent="0.3">
      <c r="B22" t="s">
        <v>4</v>
      </c>
      <c r="C22" s="12">
        <f>+C6-1</f>
        <v>2</v>
      </c>
      <c r="D22" s="12">
        <f t="shared" ref="D22:K24" si="14">+D6-1</f>
        <v>4</v>
      </c>
      <c r="E22" s="12">
        <f t="shared" si="14"/>
        <v>4</v>
      </c>
      <c r="F22" s="12">
        <f t="shared" si="14"/>
        <v>5</v>
      </c>
      <c r="G22" s="12">
        <f t="shared" si="14"/>
        <v>3</v>
      </c>
      <c r="H22" s="12">
        <f t="shared" si="14"/>
        <v>2</v>
      </c>
      <c r="I22" s="12">
        <f t="shared" si="14"/>
        <v>4</v>
      </c>
      <c r="J22" s="12">
        <f t="shared" si="14"/>
        <v>4</v>
      </c>
      <c r="K22" s="12">
        <f t="shared" si="14"/>
        <v>5</v>
      </c>
      <c r="L22" s="12">
        <f>SUM(C22:K22)</f>
        <v>33</v>
      </c>
      <c r="M22" s="12">
        <f>+M6-1</f>
        <v>5</v>
      </c>
      <c r="N22" s="12">
        <f t="shared" ref="N22:S24" si="15">+N6-1</f>
        <v>5</v>
      </c>
      <c r="O22" s="12">
        <f t="shared" si="15"/>
        <v>5</v>
      </c>
      <c r="P22" s="12">
        <f t="shared" si="15"/>
        <v>6</v>
      </c>
      <c r="Q22" s="12">
        <f t="shared" si="15"/>
        <v>3</v>
      </c>
      <c r="R22" s="12">
        <f t="shared" si="15"/>
        <v>3</v>
      </c>
      <c r="S22" s="12">
        <f t="shared" si="15"/>
        <v>6</v>
      </c>
      <c r="T22" s="12">
        <f t="shared" si="8"/>
        <v>5</v>
      </c>
      <c r="U22" s="12">
        <f t="shared" si="8"/>
        <v>4</v>
      </c>
      <c r="V22" s="12">
        <f t="shared" si="9"/>
        <v>42</v>
      </c>
      <c r="W22">
        <f t="shared" si="10"/>
        <v>75</v>
      </c>
      <c r="X22">
        <v>3</v>
      </c>
    </row>
    <row r="23" spans="2:25" x14ac:dyDescent="0.3">
      <c r="B23" t="s">
        <v>5</v>
      </c>
      <c r="C23" s="12">
        <f>+C7-1</f>
        <v>4</v>
      </c>
      <c r="D23" s="12">
        <f t="shared" ref="D23:K28" si="16">+D7-1</f>
        <v>3</v>
      </c>
      <c r="E23" s="12">
        <f t="shared" si="16"/>
        <v>4</v>
      </c>
      <c r="F23" s="12">
        <f t="shared" si="16"/>
        <v>5</v>
      </c>
      <c r="G23" s="12">
        <f t="shared" si="16"/>
        <v>3</v>
      </c>
      <c r="H23" s="12">
        <f t="shared" si="16"/>
        <v>4</v>
      </c>
      <c r="I23" s="12">
        <f t="shared" si="16"/>
        <v>4</v>
      </c>
      <c r="J23" s="12">
        <f t="shared" si="16"/>
        <v>4</v>
      </c>
      <c r="K23" s="12">
        <f t="shared" si="16"/>
        <v>3</v>
      </c>
      <c r="L23" s="12">
        <f t="shared" si="12"/>
        <v>34</v>
      </c>
      <c r="M23" s="12">
        <f t="shared" ref="M23:U23" si="17">+M7-1</f>
        <v>5</v>
      </c>
      <c r="N23" s="12">
        <f>+N7</f>
        <v>7</v>
      </c>
      <c r="O23" s="12">
        <f t="shared" si="17"/>
        <v>4</v>
      </c>
      <c r="P23" s="12">
        <f t="shared" si="17"/>
        <v>5</v>
      </c>
      <c r="Q23" s="12">
        <f t="shared" si="17"/>
        <v>4</v>
      </c>
      <c r="R23" s="12">
        <f t="shared" si="17"/>
        <v>3</v>
      </c>
      <c r="S23" s="12">
        <f t="shared" si="17"/>
        <v>3</v>
      </c>
      <c r="T23" s="12">
        <f t="shared" si="17"/>
        <v>5</v>
      </c>
      <c r="U23" s="12">
        <f t="shared" si="17"/>
        <v>5</v>
      </c>
      <c r="V23" s="12">
        <f t="shared" si="9"/>
        <v>41</v>
      </c>
      <c r="W23">
        <f t="shared" si="10"/>
        <v>75</v>
      </c>
    </row>
    <row r="24" spans="2:25" x14ac:dyDescent="0.3">
      <c r="B24" t="s">
        <v>6</v>
      </c>
      <c r="C24" s="12">
        <f>+C8-1</f>
        <v>3</v>
      </c>
      <c r="D24" s="12">
        <f t="shared" si="14"/>
        <v>5</v>
      </c>
      <c r="E24" s="12">
        <f t="shared" si="14"/>
        <v>4</v>
      </c>
      <c r="F24" s="12">
        <f t="shared" si="14"/>
        <v>7</v>
      </c>
      <c r="G24" s="12">
        <f t="shared" si="14"/>
        <v>2</v>
      </c>
      <c r="H24" s="12">
        <f t="shared" si="14"/>
        <v>2</v>
      </c>
      <c r="I24" s="12">
        <f t="shared" si="14"/>
        <v>4</v>
      </c>
      <c r="J24" s="12">
        <f t="shared" si="14"/>
        <v>5</v>
      </c>
      <c r="K24" s="12">
        <f t="shared" si="14"/>
        <v>5</v>
      </c>
      <c r="L24" s="12">
        <f>SUM(C24:K24)</f>
        <v>37</v>
      </c>
      <c r="M24" s="12">
        <f>+M8-1</f>
        <v>5</v>
      </c>
      <c r="N24" s="12">
        <f t="shared" si="15"/>
        <v>4</v>
      </c>
      <c r="O24" s="12">
        <f t="shared" si="15"/>
        <v>4</v>
      </c>
      <c r="P24" s="12">
        <f t="shared" si="15"/>
        <v>5</v>
      </c>
      <c r="Q24" s="12">
        <f t="shared" si="15"/>
        <v>4</v>
      </c>
      <c r="R24" s="12">
        <f t="shared" si="15"/>
        <v>2</v>
      </c>
      <c r="S24" s="12">
        <f t="shared" si="15"/>
        <v>6</v>
      </c>
      <c r="T24" s="12">
        <f t="shared" si="8"/>
        <v>4</v>
      </c>
      <c r="U24" s="12">
        <f t="shared" si="8"/>
        <v>4</v>
      </c>
      <c r="V24" s="12">
        <f t="shared" ref="V24" si="18">SUM(M24:U24)</f>
        <v>38</v>
      </c>
      <c r="W24" s="12">
        <f t="shared" si="10"/>
        <v>75</v>
      </c>
      <c r="X24">
        <v>1</v>
      </c>
    </row>
    <row r="25" spans="2:25" x14ac:dyDescent="0.3">
      <c r="B25" t="s">
        <v>7</v>
      </c>
      <c r="C25" s="12">
        <f>+C9-3</f>
        <v>3</v>
      </c>
      <c r="D25" s="12">
        <f>+D9-3</f>
        <v>7</v>
      </c>
      <c r="E25" s="12">
        <f>+E9-3</f>
        <v>8</v>
      </c>
      <c r="F25" s="12">
        <f>+F9-3</f>
        <v>7</v>
      </c>
      <c r="G25" s="12">
        <f>+G9-4</f>
        <v>5</v>
      </c>
      <c r="H25" s="12">
        <f>+H9-3</f>
        <v>2</v>
      </c>
      <c r="I25" s="12">
        <f>+I9-4</f>
        <v>5</v>
      </c>
      <c r="J25" s="12">
        <f>+J9-3</f>
        <v>6</v>
      </c>
      <c r="K25" s="12">
        <f>+K9-4</f>
        <v>2</v>
      </c>
      <c r="L25" s="12">
        <f t="shared" si="12"/>
        <v>45</v>
      </c>
      <c r="M25" s="12">
        <f>+M9-3</f>
        <v>7</v>
      </c>
      <c r="N25" s="12">
        <f>+N9-3</f>
        <v>3</v>
      </c>
      <c r="O25" s="12">
        <f>+O9-3</f>
        <v>6</v>
      </c>
      <c r="P25" s="12">
        <f>+P9-4</f>
        <v>8</v>
      </c>
      <c r="Q25" s="12">
        <f>+Q9-4</f>
        <v>0</v>
      </c>
      <c r="R25" s="12">
        <f>+R9-3</f>
        <v>4</v>
      </c>
      <c r="S25" s="12">
        <f>+S9-4</f>
        <v>7</v>
      </c>
      <c r="T25" s="12">
        <f>+T9-3</f>
        <v>6</v>
      </c>
      <c r="U25" s="12">
        <f>+U9-3</f>
        <v>3</v>
      </c>
      <c r="V25" s="12">
        <f t="shared" si="9"/>
        <v>44</v>
      </c>
      <c r="W25">
        <f t="shared" si="10"/>
        <v>89</v>
      </c>
    </row>
    <row r="26" spans="2:25" x14ac:dyDescent="0.3">
      <c r="B26" t="s">
        <v>8</v>
      </c>
      <c r="C26" s="12">
        <f t="shared" ref="C26:H26" si="19">+C10-1</f>
        <v>6</v>
      </c>
      <c r="D26" s="12">
        <f t="shared" si="19"/>
        <v>5</v>
      </c>
      <c r="E26" s="12">
        <f t="shared" si="19"/>
        <v>3</v>
      </c>
      <c r="F26" s="12">
        <f t="shared" si="19"/>
        <v>6</v>
      </c>
      <c r="G26" s="12">
        <f t="shared" si="19"/>
        <v>3</v>
      </c>
      <c r="H26" s="12">
        <f t="shared" si="19"/>
        <v>5</v>
      </c>
      <c r="I26" s="12">
        <f>+I10-2</f>
        <v>6</v>
      </c>
      <c r="J26" s="12">
        <f>+J10-1</f>
        <v>4</v>
      </c>
      <c r="K26" s="12">
        <f>+K10-1</f>
        <v>4</v>
      </c>
      <c r="L26" s="12">
        <f>SUM(C26:K26)</f>
        <v>42</v>
      </c>
      <c r="M26" s="12">
        <f t="shared" ref="M26:S26" si="20">+M10-1</f>
        <v>3</v>
      </c>
      <c r="N26" s="12">
        <f t="shared" si="20"/>
        <v>4</v>
      </c>
      <c r="O26" s="12">
        <f t="shared" si="20"/>
        <v>5</v>
      </c>
      <c r="P26" s="12">
        <f t="shared" si="20"/>
        <v>6</v>
      </c>
      <c r="Q26" s="12">
        <f t="shared" si="20"/>
        <v>3</v>
      </c>
      <c r="R26" s="12">
        <f t="shared" si="20"/>
        <v>4</v>
      </c>
      <c r="S26" s="12">
        <f t="shared" si="20"/>
        <v>4</v>
      </c>
      <c r="T26" s="12">
        <f>+T10-1</f>
        <v>3</v>
      </c>
      <c r="U26" s="12">
        <f>+U10-1</f>
        <v>3</v>
      </c>
      <c r="V26" s="12">
        <f t="shared" si="9"/>
        <v>35</v>
      </c>
      <c r="W26">
        <f t="shared" si="10"/>
        <v>77</v>
      </c>
    </row>
    <row r="27" spans="2:25" x14ac:dyDescent="0.3">
      <c r="B27" t="s">
        <v>9</v>
      </c>
      <c r="C27" s="12">
        <f t="shared" ref="C27:H27" si="21">+C11-1</f>
        <v>4</v>
      </c>
      <c r="D27" s="12">
        <f t="shared" si="21"/>
        <v>3</v>
      </c>
      <c r="E27" s="12">
        <f t="shared" si="21"/>
        <v>4</v>
      </c>
      <c r="F27" s="12">
        <f t="shared" si="21"/>
        <v>5</v>
      </c>
      <c r="G27" s="12">
        <f>+G11-2</f>
        <v>2</v>
      </c>
      <c r="H27" s="12">
        <f t="shared" si="21"/>
        <v>3</v>
      </c>
      <c r="I27" s="12">
        <f>+I11-2</f>
        <v>2</v>
      </c>
      <c r="J27" s="12">
        <f>+J11-1</f>
        <v>4</v>
      </c>
      <c r="K27" s="12">
        <f>+K11-2</f>
        <v>2</v>
      </c>
      <c r="L27" s="12">
        <f>SUM(C27:K27)</f>
        <v>29</v>
      </c>
      <c r="M27" s="12">
        <f t="shared" ref="M27:S28" si="22">+M11-1</f>
        <v>4</v>
      </c>
      <c r="N27" s="12">
        <f t="shared" si="22"/>
        <v>4</v>
      </c>
      <c r="O27" s="12">
        <f t="shared" si="22"/>
        <v>3</v>
      </c>
      <c r="P27" s="12">
        <f t="shared" si="22"/>
        <v>4</v>
      </c>
      <c r="Q27" s="12">
        <f>+Q11-2</f>
        <v>0</v>
      </c>
      <c r="R27" s="12">
        <f t="shared" si="22"/>
        <v>4</v>
      </c>
      <c r="S27" s="12">
        <f>+S11-2</f>
        <v>3</v>
      </c>
      <c r="T27" s="12">
        <f t="shared" ref="T27:U27" si="23">+T11-1</f>
        <v>5</v>
      </c>
      <c r="U27" s="12">
        <f t="shared" si="23"/>
        <v>4</v>
      </c>
      <c r="V27" s="12">
        <f t="shared" si="9"/>
        <v>31</v>
      </c>
      <c r="W27">
        <f t="shared" si="10"/>
        <v>60</v>
      </c>
    </row>
    <row r="28" spans="2:25" x14ac:dyDescent="0.3">
      <c r="B28" t="s">
        <v>10</v>
      </c>
      <c r="C28" s="12">
        <f>+C12-1</f>
        <v>3</v>
      </c>
      <c r="D28" s="12">
        <f>+D12</f>
        <v>4</v>
      </c>
      <c r="E28" s="12">
        <f>+E12-1</f>
        <v>3</v>
      </c>
      <c r="F28" s="12">
        <f t="shared" si="16"/>
        <v>6</v>
      </c>
      <c r="G28" s="12">
        <f t="shared" si="16"/>
        <v>3</v>
      </c>
      <c r="H28" s="12">
        <f t="shared" si="16"/>
        <v>4</v>
      </c>
      <c r="I28" s="12">
        <f t="shared" si="16"/>
        <v>3</v>
      </c>
      <c r="J28" s="12">
        <f>+J12-1</f>
        <v>4</v>
      </c>
      <c r="K28" s="12">
        <f t="shared" si="16"/>
        <v>5</v>
      </c>
      <c r="L28" s="12">
        <f t="shared" ref="L28" si="24">SUM(C28:K28)</f>
        <v>35</v>
      </c>
      <c r="M28" s="12">
        <f>+M12-1</f>
        <v>3</v>
      </c>
      <c r="N28" s="12">
        <f t="shared" ref="N28:O28" si="25">+N12</f>
        <v>5</v>
      </c>
      <c r="O28" s="12">
        <f t="shared" si="25"/>
        <v>5</v>
      </c>
      <c r="P28" s="12">
        <f t="shared" si="22"/>
        <v>5</v>
      </c>
      <c r="Q28" s="12">
        <f>+Q12-2</f>
        <v>2</v>
      </c>
      <c r="R28" s="12">
        <f t="shared" si="22"/>
        <v>3</v>
      </c>
      <c r="S28" s="12">
        <f t="shared" si="22"/>
        <v>3</v>
      </c>
      <c r="T28" s="12">
        <f>+T12</f>
        <v>5</v>
      </c>
      <c r="U28" s="12">
        <f>+U12-1</f>
        <v>4</v>
      </c>
      <c r="V28" s="12">
        <f t="shared" si="9"/>
        <v>35</v>
      </c>
      <c r="W28">
        <f t="shared" si="10"/>
        <v>70</v>
      </c>
    </row>
    <row r="29" spans="2:25" x14ac:dyDescent="0.3"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X29">
        <v>2</v>
      </c>
    </row>
    <row r="30" spans="2:25" x14ac:dyDescent="0.3">
      <c r="B30" t="s">
        <v>13</v>
      </c>
      <c r="C30" s="12">
        <f>+C14-2</f>
        <v>3</v>
      </c>
      <c r="D30" s="12">
        <f t="shared" ref="D30:J30" si="26">+D14-1</f>
        <v>6</v>
      </c>
      <c r="E30" s="12">
        <f t="shared" si="26"/>
        <v>4</v>
      </c>
      <c r="F30" s="12">
        <f>+F14-2</f>
        <v>4</v>
      </c>
      <c r="G30" s="12">
        <f>+G14-2</f>
        <v>3</v>
      </c>
      <c r="H30" s="12">
        <f>+H14-2</f>
        <v>4</v>
      </c>
      <c r="I30" s="12">
        <f>+I14-2</f>
        <v>4</v>
      </c>
      <c r="J30" s="12">
        <f t="shared" si="26"/>
        <v>4</v>
      </c>
      <c r="K30" s="12">
        <f>+K14-2</f>
        <v>2</v>
      </c>
      <c r="L30" s="12">
        <f>SUM(C30:K30)</f>
        <v>34</v>
      </c>
      <c r="M30" s="12">
        <f>+M14-2</f>
        <v>6</v>
      </c>
      <c r="N30" s="12">
        <f t="shared" ref="N30:T30" si="27">+N14-1</f>
        <v>5</v>
      </c>
      <c r="O30" s="12">
        <f t="shared" si="27"/>
        <v>5</v>
      </c>
      <c r="P30" s="12">
        <f>+P14-2</f>
        <v>6</v>
      </c>
      <c r="Q30" s="12">
        <f>+Q14-2</f>
        <v>1</v>
      </c>
      <c r="R30" s="12">
        <f>+R14-2</f>
        <v>2</v>
      </c>
      <c r="S30" s="12">
        <f>+S14-2</f>
        <v>4</v>
      </c>
      <c r="T30" s="12">
        <f t="shared" si="27"/>
        <v>5</v>
      </c>
      <c r="U30" s="12">
        <f>+U14-2</f>
        <v>3</v>
      </c>
      <c r="V30" s="12">
        <f t="shared" si="9"/>
        <v>37</v>
      </c>
      <c r="W30">
        <f t="shared" si="10"/>
        <v>71</v>
      </c>
    </row>
    <row r="31" spans="2:25" x14ac:dyDescent="0.3">
      <c r="W31">
        <f>SUM(W19:W30)</f>
        <v>808</v>
      </c>
    </row>
    <row r="32" spans="2:25" x14ac:dyDescent="0.3">
      <c r="B32" s="1" t="s">
        <v>20</v>
      </c>
    </row>
    <row r="33" spans="2:23" x14ac:dyDescent="0.3">
      <c r="B33" t="s">
        <v>2</v>
      </c>
      <c r="C33">
        <v>0</v>
      </c>
      <c r="D33">
        <v>8</v>
      </c>
      <c r="E33">
        <v>1</v>
      </c>
      <c r="F33">
        <v>2</v>
      </c>
      <c r="G33">
        <v>1</v>
      </c>
      <c r="H33">
        <v>4</v>
      </c>
      <c r="I33">
        <v>7</v>
      </c>
      <c r="J33">
        <v>1</v>
      </c>
      <c r="K33">
        <v>4</v>
      </c>
      <c r="M33">
        <v>6</v>
      </c>
      <c r="N33">
        <v>5</v>
      </c>
      <c r="O33">
        <v>6</v>
      </c>
      <c r="P33">
        <v>1</v>
      </c>
      <c r="Q33">
        <v>4</v>
      </c>
      <c r="R33">
        <v>3</v>
      </c>
      <c r="S33">
        <v>5</v>
      </c>
      <c r="T33">
        <v>6</v>
      </c>
      <c r="U33">
        <v>0</v>
      </c>
    </row>
    <row r="34" spans="2:23" x14ac:dyDescent="0.3">
      <c r="B34" t="s">
        <v>11</v>
      </c>
      <c r="C34">
        <v>3</v>
      </c>
      <c r="D34">
        <v>5</v>
      </c>
      <c r="E34">
        <v>1</v>
      </c>
      <c r="F34">
        <v>2</v>
      </c>
      <c r="G34">
        <v>2</v>
      </c>
      <c r="H34">
        <v>7</v>
      </c>
      <c r="I34">
        <v>7</v>
      </c>
      <c r="J34">
        <v>10</v>
      </c>
      <c r="K34">
        <v>4</v>
      </c>
      <c r="M34">
        <v>2</v>
      </c>
      <c r="N34">
        <v>9</v>
      </c>
      <c r="O34">
        <v>6</v>
      </c>
      <c r="P34">
        <v>6</v>
      </c>
      <c r="Q34">
        <v>4</v>
      </c>
      <c r="R34">
        <v>3</v>
      </c>
      <c r="S34">
        <v>5</v>
      </c>
      <c r="T34">
        <v>6</v>
      </c>
      <c r="U34">
        <v>6</v>
      </c>
    </row>
    <row r="35" spans="2:23" x14ac:dyDescent="0.3">
      <c r="B35" t="s">
        <v>3</v>
      </c>
      <c r="C35">
        <v>2</v>
      </c>
      <c r="D35">
        <v>1</v>
      </c>
      <c r="E35">
        <v>1</v>
      </c>
      <c r="F35">
        <v>6</v>
      </c>
      <c r="G35">
        <v>2</v>
      </c>
      <c r="H35">
        <v>4</v>
      </c>
      <c r="I35">
        <v>1</v>
      </c>
      <c r="J35">
        <v>3</v>
      </c>
      <c r="K35">
        <v>0</v>
      </c>
      <c r="M35">
        <v>8</v>
      </c>
      <c r="N35">
        <v>1</v>
      </c>
      <c r="O35">
        <v>0</v>
      </c>
      <c r="P35">
        <v>2</v>
      </c>
      <c r="Q35">
        <v>4</v>
      </c>
      <c r="R35">
        <v>8</v>
      </c>
      <c r="S35">
        <v>5</v>
      </c>
      <c r="T35">
        <v>6</v>
      </c>
      <c r="U35">
        <v>10</v>
      </c>
    </row>
    <row r="36" spans="2:23" x14ac:dyDescent="0.3">
      <c r="B36" t="s">
        <v>4</v>
      </c>
      <c r="C36">
        <v>10</v>
      </c>
      <c r="D36">
        <v>5</v>
      </c>
      <c r="E36">
        <v>1</v>
      </c>
      <c r="F36">
        <v>6</v>
      </c>
      <c r="G36">
        <v>2</v>
      </c>
      <c r="H36">
        <v>7</v>
      </c>
      <c r="I36">
        <v>3</v>
      </c>
      <c r="J36">
        <v>3</v>
      </c>
      <c r="K36">
        <v>1</v>
      </c>
      <c r="M36">
        <v>2</v>
      </c>
      <c r="N36">
        <v>2</v>
      </c>
      <c r="O36">
        <v>2</v>
      </c>
      <c r="P36">
        <v>2</v>
      </c>
      <c r="Q36">
        <v>2</v>
      </c>
      <c r="R36">
        <v>3</v>
      </c>
      <c r="S36">
        <v>1</v>
      </c>
      <c r="T36">
        <v>1</v>
      </c>
      <c r="U36">
        <v>2</v>
      </c>
    </row>
    <row r="37" spans="2:23" x14ac:dyDescent="0.3">
      <c r="B37" t="s">
        <v>5</v>
      </c>
      <c r="C37">
        <v>3</v>
      </c>
      <c r="D37">
        <v>8</v>
      </c>
      <c r="E37">
        <v>1</v>
      </c>
      <c r="F37">
        <v>6</v>
      </c>
      <c r="G37">
        <v>2</v>
      </c>
      <c r="H37">
        <v>1</v>
      </c>
      <c r="I37">
        <v>3</v>
      </c>
      <c r="J37">
        <v>3</v>
      </c>
      <c r="K37">
        <v>7</v>
      </c>
      <c r="M37">
        <v>2</v>
      </c>
      <c r="N37">
        <v>0</v>
      </c>
      <c r="O37">
        <v>6</v>
      </c>
      <c r="P37">
        <v>6</v>
      </c>
      <c r="Q37">
        <v>0</v>
      </c>
      <c r="R37">
        <v>3</v>
      </c>
      <c r="S37">
        <v>5</v>
      </c>
      <c r="T37">
        <v>1</v>
      </c>
      <c r="U37">
        <v>0</v>
      </c>
    </row>
    <row r="38" spans="2:23" x14ac:dyDescent="0.3">
      <c r="B38" t="s">
        <v>6</v>
      </c>
      <c r="C38">
        <v>6</v>
      </c>
      <c r="D38">
        <v>3</v>
      </c>
      <c r="E38">
        <v>1</v>
      </c>
      <c r="F38">
        <v>0</v>
      </c>
      <c r="G38">
        <v>9</v>
      </c>
      <c r="H38">
        <v>7</v>
      </c>
      <c r="I38">
        <v>3</v>
      </c>
      <c r="J38">
        <v>1</v>
      </c>
      <c r="K38">
        <v>1</v>
      </c>
      <c r="M38">
        <v>2</v>
      </c>
      <c r="N38">
        <v>5</v>
      </c>
      <c r="O38">
        <v>6</v>
      </c>
      <c r="P38">
        <v>6</v>
      </c>
      <c r="Q38">
        <v>0</v>
      </c>
      <c r="R38">
        <v>8</v>
      </c>
      <c r="S38">
        <v>1</v>
      </c>
      <c r="T38">
        <v>6</v>
      </c>
      <c r="U38">
        <v>2</v>
      </c>
    </row>
    <row r="39" spans="2:23" x14ac:dyDescent="0.3">
      <c r="B39" t="s">
        <v>7</v>
      </c>
      <c r="C39">
        <v>6</v>
      </c>
      <c r="D39">
        <v>0</v>
      </c>
      <c r="E39">
        <v>0</v>
      </c>
      <c r="F39">
        <v>0</v>
      </c>
      <c r="G39">
        <v>0</v>
      </c>
      <c r="H39">
        <v>7</v>
      </c>
      <c r="I39">
        <v>1</v>
      </c>
      <c r="J39">
        <v>0</v>
      </c>
      <c r="K39">
        <v>8</v>
      </c>
      <c r="M39">
        <v>0</v>
      </c>
      <c r="N39">
        <v>9</v>
      </c>
      <c r="O39">
        <v>1</v>
      </c>
      <c r="P39">
        <v>0</v>
      </c>
      <c r="Q39">
        <v>9</v>
      </c>
      <c r="R39">
        <v>0</v>
      </c>
      <c r="S39">
        <v>0</v>
      </c>
      <c r="T39">
        <v>0</v>
      </c>
      <c r="U39">
        <v>6</v>
      </c>
    </row>
    <row r="40" spans="2:23" x14ac:dyDescent="0.3">
      <c r="B40" t="s">
        <v>8</v>
      </c>
      <c r="C40">
        <v>0</v>
      </c>
      <c r="D40">
        <v>3</v>
      </c>
      <c r="E40">
        <v>9</v>
      </c>
      <c r="F40">
        <v>2</v>
      </c>
      <c r="G40">
        <v>2</v>
      </c>
      <c r="H40">
        <v>0</v>
      </c>
      <c r="I40">
        <v>0</v>
      </c>
      <c r="J40">
        <v>3</v>
      </c>
      <c r="K40">
        <v>4</v>
      </c>
      <c r="M40">
        <v>8</v>
      </c>
      <c r="N40">
        <v>5</v>
      </c>
      <c r="O40">
        <v>2</v>
      </c>
      <c r="P40">
        <v>2</v>
      </c>
      <c r="Q40">
        <v>2</v>
      </c>
      <c r="R40">
        <v>0</v>
      </c>
      <c r="S40">
        <v>3</v>
      </c>
      <c r="T40">
        <v>10</v>
      </c>
      <c r="U40">
        <v>6</v>
      </c>
    </row>
    <row r="41" spans="2:23" x14ac:dyDescent="0.3">
      <c r="B41" t="s">
        <v>9</v>
      </c>
      <c r="C41">
        <v>3</v>
      </c>
      <c r="D41">
        <v>8</v>
      </c>
      <c r="E41">
        <v>1</v>
      </c>
      <c r="F41">
        <v>6</v>
      </c>
      <c r="G41">
        <v>9</v>
      </c>
      <c r="H41">
        <v>4</v>
      </c>
      <c r="I41">
        <v>10</v>
      </c>
      <c r="J41">
        <v>3</v>
      </c>
      <c r="K41">
        <v>8</v>
      </c>
      <c r="M41">
        <v>6</v>
      </c>
      <c r="N41">
        <v>5</v>
      </c>
      <c r="O41">
        <v>10</v>
      </c>
      <c r="P41">
        <v>10</v>
      </c>
      <c r="Q41">
        <v>9</v>
      </c>
      <c r="R41">
        <v>0</v>
      </c>
      <c r="S41">
        <v>5</v>
      </c>
      <c r="T41">
        <v>1</v>
      </c>
      <c r="U41">
        <v>2</v>
      </c>
    </row>
    <row r="42" spans="2:23" x14ac:dyDescent="0.3">
      <c r="B42" t="s">
        <v>10</v>
      </c>
      <c r="C42">
        <v>6</v>
      </c>
      <c r="D42">
        <v>5</v>
      </c>
      <c r="E42">
        <v>9</v>
      </c>
      <c r="F42">
        <v>2</v>
      </c>
      <c r="G42">
        <v>2</v>
      </c>
      <c r="H42">
        <v>1</v>
      </c>
      <c r="I42">
        <v>7</v>
      </c>
      <c r="J42">
        <v>3</v>
      </c>
      <c r="K42">
        <v>1</v>
      </c>
      <c r="M42">
        <v>8</v>
      </c>
      <c r="N42">
        <v>2</v>
      </c>
      <c r="O42">
        <v>2</v>
      </c>
      <c r="P42">
        <v>6</v>
      </c>
      <c r="Q42">
        <v>4</v>
      </c>
      <c r="R42">
        <v>3</v>
      </c>
      <c r="S42">
        <v>5</v>
      </c>
      <c r="T42">
        <v>1</v>
      </c>
      <c r="U42">
        <v>2</v>
      </c>
    </row>
    <row r="44" spans="2:23" x14ac:dyDescent="0.3">
      <c r="B44" t="s">
        <v>13</v>
      </c>
      <c r="C44">
        <v>6</v>
      </c>
      <c r="D44">
        <v>1</v>
      </c>
      <c r="E44">
        <v>1</v>
      </c>
      <c r="F44">
        <v>10</v>
      </c>
      <c r="G44">
        <v>2</v>
      </c>
      <c r="H44">
        <v>1</v>
      </c>
      <c r="I44">
        <v>3</v>
      </c>
      <c r="J44">
        <v>3</v>
      </c>
      <c r="K44">
        <v>8</v>
      </c>
      <c r="M44">
        <v>1</v>
      </c>
      <c r="N44">
        <v>2</v>
      </c>
      <c r="O44">
        <v>2</v>
      </c>
      <c r="P44">
        <v>2</v>
      </c>
      <c r="Q44">
        <v>8</v>
      </c>
      <c r="R44">
        <v>8</v>
      </c>
      <c r="S44">
        <v>3</v>
      </c>
      <c r="T44">
        <v>1</v>
      </c>
      <c r="U44">
        <v>6</v>
      </c>
    </row>
    <row r="45" spans="2:23" x14ac:dyDescent="0.3">
      <c r="C45">
        <f t="shared" ref="C45:K45" si="28">SUM(C33:C44)</f>
        <v>45</v>
      </c>
      <c r="D45">
        <f t="shared" si="28"/>
        <v>47</v>
      </c>
      <c r="E45">
        <f t="shared" si="28"/>
        <v>26</v>
      </c>
      <c r="F45">
        <f t="shared" si="28"/>
        <v>42</v>
      </c>
      <c r="G45">
        <f t="shared" si="28"/>
        <v>33</v>
      </c>
      <c r="H45">
        <f t="shared" si="28"/>
        <v>43</v>
      </c>
      <c r="I45">
        <f t="shared" si="28"/>
        <v>45</v>
      </c>
      <c r="J45">
        <f t="shared" si="28"/>
        <v>33</v>
      </c>
      <c r="K45">
        <f t="shared" si="28"/>
        <v>46</v>
      </c>
      <c r="M45">
        <f t="shared" ref="M45:U45" si="29">SUM(M33:M44)</f>
        <v>45</v>
      </c>
      <c r="N45">
        <f t="shared" si="29"/>
        <v>45</v>
      </c>
      <c r="O45">
        <f t="shared" si="29"/>
        <v>43</v>
      </c>
      <c r="P45">
        <f t="shared" si="29"/>
        <v>43</v>
      </c>
      <c r="Q45">
        <f t="shared" si="29"/>
        <v>46</v>
      </c>
      <c r="R45">
        <f t="shared" si="29"/>
        <v>39</v>
      </c>
      <c r="S45">
        <f t="shared" si="29"/>
        <v>38</v>
      </c>
      <c r="T45">
        <f t="shared" si="29"/>
        <v>39</v>
      </c>
      <c r="U45">
        <f t="shared" si="29"/>
        <v>42</v>
      </c>
    </row>
    <row r="46" spans="2:23" x14ac:dyDescent="0.3">
      <c r="B46" s="1" t="s">
        <v>21</v>
      </c>
    </row>
    <row r="47" spans="2:23" x14ac:dyDescent="0.3">
      <c r="B47" t="s">
        <v>2</v>
      </c>
      <c r="C47" s="5">
        <v>-9</v>
      </c>
      <c r="D47" s="5">
        <v>0</v>
      </c>
      <c r="E47" s="5">
        <v>-2</v>
      </c>
      <c r="F47" s="5">
        <v>-5</v>
      </c>
      <c r="G47" s="5">
        <v>-9</v>
      </c>
      <c r="H47" s="5">
        <v>-4</v>
      </c>
      <c r="I47" s="5">
        <v>-1</v>
      </c>
      <c r="J47" s="5">
        <v>-8</v>
      </c>
      <c r="K47" s="5">
        <v>-5</v>
      </c>
      <c r="L47" s="5"/>
      <c r="M47" s="5">
        <v>-3</v>
      </c>
      <c r="N47" s="5">
        <v>-2</v>
      </c>
      <c r="O47" s="5">
        <v>-1</v>
      </c>
      <c r="P47" s="5">
        <v>-9</v>
      </c>
      <c r="Q47" s="5">
        <v>-3</v>
      </c>
      <c r="R47" s="5">
        <v>-3</v>
      </c>
      <c r="S47" s="5">
        <v>0</v>
      </c>
      <c r="T47" s="5">
        <v>-1</v>
      </c>
      <c r="U47" s="5">
        <v>-9</v>
      </c>
      <c r="V47" s="5"/>
      <c r="W47" s="5"/>
    </row>
    <row r="48" spans="2:23" x14ac:dyDescent="0.3">
      <c r="B48" t="s">
        <v>11</v>
      </c>
      <c r="C48" s="5">
        <v>-5</v>
      </c>
      <c r="D48" s="5">
        <v>-3</v>
      </c>
      <c r="E48" s="5">
        <v>-2</v>
      </c>
      <c r="F48" s="5">
        <v>-5</v>
      </c>
      <c r="G48" s="5">
        <v>-2</v>
      </c>
      <c r="H48" s="5">
        <v>0</v>
      </c>
      <c r="I48" s="5">
        <v>-1</v>
      </c>
      <c r="J48" s="5">
        <v>0</v>
      </c>
      <c r="K48" s="5">
        <v>-5</v>
      </c>
      <c r="L48" s="5"/>
      <c r="M48" s="5">
        <v>-5</v>
      </c>
      <c r="N48" s="5">
        <v>0</v>
      </c>
      <c r="O48" s="5">
        <v>-1</v>
      </c>
      <c r="P48" s="5">
        <v>-1</v>
      </c>
      <c r="Q48" s="5">
        <v>-3</v>
      </c>
      <c r="R48" s="5">
        <v>-3</v>
      </c>
      <c r="S48" s="5">
        <v>0</v>
      </c>
      <c r="T48" s="5">
        <v>-1</v>
      </c>
      <c r="U48" s="5">
        <v>-1</v>
      </c>
      <c r="V48" s="5"/>
      <c r="W48" s="5"/>
    </row>
    <row r="49" spans="2:29" x14ac:dyDescent="0.3">
      <c r="B49" t="s">
        <v>3</v>
      </c>
      <c r="C49" s="5">
        <v>-8</v>
      </c>
      <c r="D49" s="5">
        <v>-8</v>
      </c>
      <c r="E49" s="5">
        <v>-2</v>
      </c>
      <c r="F49" s="5">
        <v>-1</v>
      </c>
      <c r="G49" s="5">
        <v>-2</v>
      </c>
      <c r="H49" s="5">
        <v>-4</v>
      </c>
      <c r="I49" s="5">
        <v>-8</v>
      </c>
      <c r="J49" s="5">
        <v>-1</v>
      </c>
      <c r="K49" s="5">
        <v>-10</v>
      </c>
      <c r="L49" s="5"/>
      <c r="M49" s="5">
        <v>0</v>
      </c>
      <c r="N49" s="5">
        <v>-9</v>
      </c>
      <c r="O49" s="5">
        <v>-10</v>
      </c>
      <c r="P49" s="5">
        <v>-5</v>
      </c>
      <c r="Q49" s="5">
        <v>-3</v>
      </c>
      <c r="R49" s="5">
        <v>0</v>
      </c>
      <c r="S49" s="5">
        <v>-8</v>
      </c>
      <c r="T49" s="5">
        <v>-1</v>
      </c>
      <c r="U49" s="5">
        <v>0</v>
      </c>
      <c r="V49" s="5"/>
      <c r="W49" s="5"/>
    </row>
    <row r="50" spans="2:29" x14ac:dyDescent="0.3">
      <c r="B50" t="s">
        <v>4</v>
      </c>
      <c r="C50" s="5">
        <v>0</v>
      </c>
      <c r="D50" s="5">
        <v>-3</v>
      </c>
      <c r="E50" s="5">
        <v>-2</v>
      </c>
      <c r="F50" s="5">
        <v>-1</v>
      </c>
      <c r="G50" s="5">
        <v>-2</v>
      </c>
      <c r="H50" s="5">
        <v>0</v>
      </c>
      <c r="I50" s="5">
        <v>-4</v>
      </c>
      <c r="J50" s="5">
        <v>-1</v>
      </c>
      <c r="K50" s="5">
        <v>-7</v>
      </c>
      <c r="L50" s="5"/>
      <c r="M50" s="5">
        <v>-5</v>
      </c>
      <c r="N50" s="5">
        <v>-6</v>
      </c>
      <c r="O50" s="5">
        <v>-5</v>
      </c>
      <c r="P50" s="5">
        <v>-5</v>
      </c>
      <c r="Q50" s="5">
        <v>-7</v>
      </c>
      <c r="R50" s="5">
        <v>-3</v>
      </c>
      <c r="S50" s="5">
        <v>0</v>
      </c>
      <c r="T50" s="5">
        <v>-5</v>
      </c>
      <c r="U50" s="5">
        <v>-5</v>
      </c>
      <c r="V50" s="5"/>
      <c r="W50" s="5"/>
    </row>
    <row r="51" spans="2:29" x14ac:dyDescent="0.3">
      <c r="B51" t="s">
        <v>5</v>
      </c>
      <c r="C51" s="5">
        <v>-5</v>
      </c>
      <c r="D51" s="5">
        <v>0</v>
      </c>
      <c r="E51" s="5">
        <v>-2</v>
      </c>
      <c r="F51" s="5">
        <v>-1</v>
      </c>
      <c r="G51" s="5">
        <v>-2</v>
      </c>
      <c r="H51" s="5">
        <v>-7</v>
      </c>
      <c r="I51" s="5">
        <v>-4</v>
      </c>
      <c r="J51" s="5">
        <v>-1</v>
      </c>
      <c r="K51" s="5"/>
      <c r="L51" s="5"/>
      <c r="M51" s="5">
        <v>-5</v>
      </c>
      <c r="N51" s="5">
        <v>-10</v>
      </c>
      <c r="O51" s="5">
        <v>-1</v>
      </c>
      <c r="P51" s="5">
        <v>-1</v>
      </c>
      <c r="Q51" s="5">
        <v>-9</v>
      </c>
      <c r="R51" s="5">
        <v>-3</v>
      </c>
      <c r="S51" s="5">
        <v>-8</v>
      </c>
      <c r="T51" s="5">
        <v>-5</v>
      </c>
      <c r="U51" s="5">
        <v>-9</v>
      </c>
      <c r="V51" s="5"/>
      <c r="W51" s="5"/>
    </row>
    <row r="52" spans="2:29" x14ac:dyDescent="0.3">
      <c r="B52" t="s">
        <v>6</v>
      </c>
      <c r="C52" s="5">
        <v>-1</v>
      </c>
      <c r="D52" s="5">
        <v>-6</v>
      </c>
      <c r="E52" s="5">
        <v>-2</v>
      </c>
      <c r="F52" s="5">
        <v>-9</v>
      </c>
      <c r="G52" s="5">
        <v>0</v>
      </c>
      <c r="H52" s="5">
        <v>0</v>
      </c>
      <c r="I52" s="5">
        <v>-4</v>
      </c>
      <c r="J52" s="5">
        <v>-8</v>
      </c>
      <c r="K52" s="5">
        <v>-7</v>
      </c>
      <c r="L52" s="5"/>
      <c r="M52" s="5">
        <v>-5</v>
      </c>
      <c r="N52" s="5">
        <v>-2</v>
      </c>
      <c r="O52" s="5">
        <v>-1</v>
      </c>
      <c r="P52" s="5">
        <v>-1</v>
      </c>
      <c r="Q52" s="5">
        <v>-9</v>
      </c>
      <c r="R52" s="5">
        <v>0</v>
      </c>
      <c r="S52" s="5"/>
      <c r="T52" s="5">
        <v>-1</v>
      </c>
      <c r="U52" s="5">
        <v>-5</v>
      </c>
      <c r="V52" s="5"/>
      <c r="W52" s="5"/>
    </row>
    <row r="53" spans="2:29" x14ac:dyDescent="0.3">
      <c r="B53" t="s">
        <v>7</v>
      </c>
      <c r="C53" s="5">
        <v>-1</v>
      </c>
      <c r="D53" s="5">
        <v>-10</v>
      </c>
      <c r="E53" s="5">
        <v>-10</v>
      </c>
      <c r="F53" s="5">
        <v>-9</v>
      </c>
      <c r="G53" s="5">
        <v>-10</v>
      </c>
      <c r="H53" s="5">
        <v>0</v>
      </c>
      <c r="I53" s="5">
        <v>-8</v>
      </c>
      <c r="J53" s="5">
        <v>-10</v>
      </c>
      <c r="K53" s="5">
        <v>0</v>
      </c>
      <c r="L53" s="5"/>
      <c r="M53" s="5">
        <v>-10</v>
      </c>
      <c r="N53" s="5">
        <v>0</v>
      </c>
      <c r="O53" s="5">
        <v>-9</v>
      </c>
      <c r="P53" s="5">
        <v>-10</v>
      </c>
      <c r="Q53" s="5">
        <v>0</v>
      </c>
      <c r="R53" s="5">
        <v>-8</v>
      </c>
      <c r="S53" s="5">
        <v>-10</v>
      </c>
      <c r="T53" s="5">
        <v>-10</v>
      </c>
      <c r="U53" s="5">
        <v>-1</v>
      </c>
      <c r="V53" s="5"/>
      <c r="W53" s="5"/>
    </row>
    <row r="54" spans="2:29" x14ac:dyDescent="0.3">
      <c r="B54" t="s">
        <v>8</v>
      </c>
      <c r="C54" s="5">
        <v>-9</v>
      </c>
      <c r="D54" s="5">
        <v>-6</v>
      </c>
      <c r="E54" s="5">
        <v>0</v>
      </c>
      <c r="F54" s="5">
        <v>-5</v>
      </c>
      <c r="G54" s="5">
        <v>-2</v>
      </c>
      <c r="H54" s="5">
        <v>-10</v>
      </c>
      <c r="I54" s="5">
        <v>-10</v>
      </c>
      <c r="J54" s="5">
        <v>-1</v>
      </c>
      <c r="K54" s="5">
        <v>-5</v>
      </c>
      <c r="L54" s="5"/>
      <c r="M54" s="5">
        <v>0</v>
      </c>
      <c r="N54" s="5">
        <v>-2</v>
      </c>
      <c r="O54" s="5">
        <v>-5</v>
      </c>
      <c r="P54" s="5">
        <v>-5</v>
      </c>
      <c r="Q54" s="5">
        <v>-7</v>
      </c>
      <c r="R54" s="5">
        <v>-8</v>
      </c>
      <c r="S54" s="5">
        <v>-6</v>
      </c>
      <c r="T54" s="5">
        <v>0</v>
      </c>
      <c r="U54" s="5">
        <v>-1</v>
      </c>
      <c r="V54" s="5"/>
      <c r="W54" s="5"/>
    </row>
    <row r="55" spans="2:29" x14ac:dyDescent="0.3">
      <c r="B55" t="s">
        <v>9</v>
      </c>
      <c r="C55" s="5">
        <v>-5</v>
      </c>
      <c r="D55" s="5">
        <v>0</v>
      </c>
      <c r="E55" s="5">
        <v>-2</v>
      </c>
      <c r="F55" s="5">
        <v>-1</v>
      </c>
      <c r="G55" s="5">
        <v>0</v>
      </c>
      <c r="H55" s="5">
        <v>-4</v>
      </c>
      <c r="I55" s="5">
        <v>0</v>
      </c>
      <c r="J55" s="5">
        <v>-1</v>
      </c>
      <c r="K55" s="5">
        <v>0</v>
      </c>
      <c r="L55" s="5"/>
      <c r="M55" s="5">
        <v>-3</v>
      </c>
      <c r="N55" s="5">
        <v>-2</v>
      </c>
      <c r="O55" s="5">
        <v>0</v>
      </c>
      <c r="P55" s="5">
        <v>0</v>
      </c>
      <c r="Q55" s="5">
        <v>0</v>
      </c>
      <c r="R55" s="5">
        <v>-8</v>
      </c>
      <c r="S55" s="5">
        <v>0</v>
      </c>
      <c r="T55" s="5">
        <v>-5</v>
      </c>
      <c r="U55" s="5">
        <v>-5</v>
      </c>
      <c r="V55" s="5"/>
      <c r="W55" s="5"/>
    </row>
    <row r="56" spans="2:29" x14ac:dyDescent="0.3">
      <c r="B56" t="s">
        <v>10</v>
      </c>
      <c r="C56" s="5">
        <v>-1</v>
      </c>
      <c r="D56" s="5">
        <v>-3</v>
      </c>
      <c r="E56" s="5">
        <v>0</v>
      </c>
      <c r="F56" s="5">
        <v>-5</v>
      </c>
      <c r="G56" s="5">
        <v>-2</v>
      </c>
      <c r="H56" s="5">
        <v>-7</v>
      </c>
      <c r="I56" s="5">
        <v>-1</v>
      </c>
      <c r="J56" s="5">
        <v>-1</v>
      </c>
      <c r="K56" s="5">
        <v>-7</v>
      </c>
      <c r="L56" s="5"/>
      <c r="M56" s="5">
        <v>0</v>
      </c>
      <c r="N56" s="5">
        <v>-6</v>
      </c>
      <c r="O56" s="5">
        <v>-5</v>
      </c>
      <c r="P56" s="5">
        <v>-1</v>
      </c>
      <c r="Q56" s="5">
        <v>-3</v>
      </c>
      <c r="R56" s="5">
        <v>-3</v>
      </c>
      <c r="S56" s="5">
        <v>0</v>
      </c>
      <c r="T56" s="5">
        <v>-5</v>
      </c>
      <c r="U56" s="5">
        <v>-5</v>
      </c>
      <c r="V56" s="5"/>
      <c r="W56" s="5"/>
    </row>
    <row r="57" spans="2:29" x14ac:dyDescent="0.3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2:29" x14ac:dyDescent="0.3">
      <c r="B58" t="s">
        <v>13</v>
      </c>
      <c r="C58" s="5">
        <v>-1</v>
      </c>
      <c r="D58" s="5">
        <v>-8</v>
      </c>
      <c r="E58" s="5">
        <v>-2</v>
      </c>
      <c r="F58" s="5">
        <v>0</v>
      </c>
      <c r="G58" s="5">
        <v>-2</v>
      </c>
      <c r="H58" s="5">
        <v>-7</v>
      </c>
      <c r="I58" s="5">
        <v>-4</v>
      </c>
      <c r="J58" s="5">
        <v>-1</v>
      </c>
      <c r="K58" s="5">
        <v>0</v>
      </c>
      <c r="L58" s="5"/>
      <c r="M58" s="5">
        <v>-9</v>
      </c>
      <c r="N58" s="5">
        <v>-6</v>
      </c>
      <c r="O58" s="5">
        <v>-5</v>
      </c>
      <c r="P58" s="5">
        <v>-5</v>
      </c>
      <c r="Q58" s="5">
        <v>-2</v>
      </c>
      <c r="R58" s="5">
        <v>0</v>
      </c>
      <c r="S58" s="5">
        <v>-6</v>
      </c>
      <c r="T58" s="5">
        <v>-5</v>
      </c>
      <c r="U58" s="5">
        <v>-1</v>
      </c>
      <c r="V58" s="5"/>
      <c r="W58" s="5"/>
    </row>
    <row r="59" spans="2:29" x14ac:dyDescent="0.3">
      <c r="C59" s="5">
        <f>SUM(C47:C58)</f>
        <v>-45</v>
      </c>
      <c r="D59" s="5">
        <f t="shared" ref="D59:K59" si="30">SUM(D47:D58)</f>
        <v>-47</v>
      </c>
      <c r="E59" s="5">
        <f t="shared" si="30"/>
        <v>-26</v>
      </c>
      <c r="F59" s="5">
        <f t="shared" si="30"/>
        <v>-42</v>
      </c>
      <c r="G59" s="5">
        <f t="shared" si="30"/>
        <v>-33</v>
      </c>
      <c r="H59" s="5">
        <f t="shared" si="30"/>
        <v>-43</v>
      </c>
      <c r="I59" s="5">
        <f t="shared" si="30"/>
        <v>-45</v>
      </c>
      <c r="J59" s="5">
        <f t="shared" si="30"/>
        <v>-33</v>
      </c>
      <c r="K59" s="5">
        <f t="shared" si="30"/>
        <v>-46</v>
      </c>
      <c r="L59" s="5"/>
      <c r="M59" s="5">
        <f t="shared" ref="M59:U59" si="31">SUM(M47:M58)</f>
        <v>-45</v>
      </c>
      <c r="N59" s="5">
        <f t="shared" si="31"/>
        <v>-45</v>
      </c>
      <c r="O59" s="5">
        <f t="shared" si="31"/>
        <v>-43</v>
      </c>
      <c r="P59" s="5">
        <f t="shared" si="31"/>
        <v>-43</v>
      </c>
      <c r="Q59" s="5">
        <f t="shared" si="31"/>
        <v>-46</v>
      </c>
      <c r="R59" s="5">
        <f t="shared" si="31"/>
        <v>-39</v>
      </c>
      <c r="S59" s="5">
        <f t="shared" si="31"/>
        <v>-38</v>
      </c>
      <c r="T59" s="5">
        <f t="shared" si="31"/>
        <v>-39</v>
      </c>
      <c r="U59" s="5">
        <f t="shared" si="31"/>
        <v>-42</v>
      </c>
      <c r="V59" s="5"/>
      <c r="W59" s="5"/>
    </row>
    <row r="60" spans="2:29" x14ac:dyDescent="0.3">
      <c r="B60" t="s">
        <v>17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Y60" t="s">
        <v>18</v>
      </c>
      <c r="Z60" t="s">
        <v>19</v>
      </c>
      <c r="AA60" t="s">
        <v>1</v>
      </c>
    </row>
    <row r="61" spans="2:29" x14ac:dyDescent="0.3">
      <c r="B61" t="s">
        <v>2</v>
      </c>
      <c r="C61" s="5">
        <f t="shared" ref="C61:U72" si="32">+C33+C47</f>
        <v>-9</v>
      </c>
      <c r="D61" s="5">
        <f t="shared" si="32"/>
        <v>8</v>
      </c>
      <c r="E61" s="5">
        <f t="shared" si="32"/>
        <v>-1</v>
      </c>
      <c r="F61" s="5">
        <f t="shared" si="32"/>
        <v>-3</v>
      </c>
      <c r="G61" s="5">
        <f t="shared" si="32"/>
        <v>-8</v>
      </c>
      <c r="H61" s="5">
        <f t="shared" si="32"/>
        <v>0</v>
      </c>
      <c r="I61" s="5">
        <f t="shared" si="32"/>
        <v>6</v>
      </c>
      <c r="J61" s="5">
        <f t="shared" si="32"/>
        <v>-7</v>
      </c>
      <c r="K61" s="5">
        <f t="shared" si="32"/>
        <v>-1</v>
      </c>
      <c r="L61" s="5">
        <f t="shared" ref="L61:L72" si="33">SUM(C61:K61)</f>
        <v>-15</v>
      </c>
      <c r="M61" s="5">
        <f>+M33+M47</f>
        <v>3</v>
      </c>
      <c r="N61" s="5">
        <f t="shared" si="32"/>
        <v>3</v>
      </c>
      <c r="O61" s="5">
        <f t="shared" si="32"/>
        <v>5</v>
      </c>
      <c r="P61" s="5">
        <f t="shared" si="32"/>
        <v>-8</v>
      </c>
      <c r="Q61" s="5">
        <f t="shared" si="32"/>
        <v>1</v>
      </c>
      <c r="R61" s="5">
        <f t="shared" si="32"/>
        <v>0</v>
      </c>
      <c r="S61" s="5">
        <f t="shared" si="32"/>
        <v>5</v>
      </c>
      <c r="T61" s="5">
        <f t="shared" si="32"/>
        <v>5</v>
      </c>
      <c r="U61" s="5">
        <f t="shared" si="32"/>
        <v>-9</v>
      </c>
      <c r="V61" s="5">
        <f>SUM(M61:U61)</f>
        <v>5</v>
      </c>
      <c r="W61" s="5">
        <f>+V61+L61</f>
        <v>-10</v>
      </c>
      <c r="X61" s="3">
        <f>+W61*0.1</f>
        <v>-1</v>
      </c>
      <c r="Y61" s="13">
        <f>1.5-3.5</f>
        <v>-2</v>
      </c>
      <c r="Z61" s="4">
        <f>2.5-2.5</f>
        <v>0</v>
      </c>
      <c r="AA61" s="4">
        <f>6-4</f>
        <v>2</v>
      </c>
      <c r="AB61" s="11">
        <f>+X61+Y61+Z61+AA61</f>
        <v>-1</v>
      </c>
      <c r="AC61" s="18">
        <f>+AB61+'day 2'!AC61+'day 1'!AA61</f>
        <v>20</v>
      </c>
    </row>
    <row r="62" spans="2:29" x14ac:dyDescent="0.3">
      <c r="B62" t="s">
        <v>11</v>
      </c>
      <c r="C62" s="5">
        <f t="shared" si="32"/>
        <v>-2</v>
      </c>
      <c r="D62" s="5">
        <f t="shared" si="32"/>
        <v>2</v>
      </c>
      <c r="E62" s="5">
        <f t="shared" si="32"/>
        <v>-1</v>
      </c>
      <c r="F62" s="5">
        <f t="shared" si="32"/>
        <v>-3</v>
      </c>
      <c r="G62" s="5">
        <f t="shared" si="32"/>
        <v>0</v>
      </c>
      <c r="H62" s="5">
        <f t="shared" si="32"/>
        <v>7</v>
      </c>
      <c r="I62" s="5">
        <f t="shared" si="32"/>
        <v>6</v>
      </c>
      <c r="J62" s="5">
        <f t="shared" si="32"/>
        <v>10</v>
      </c>
      <c r="K62" s="5">
        <f t="shared" si="32"/>
        <v>-1</v>
      </c>
      <c r="L62" s="5">
        <f t="shared" si="33"/>
        <v>18</v>
      </c>
      <c r="M62" s="5">
        <f t="shared" ref="M62:M72" si="34">+M34+M48</f>
        <v>-3</v>
      </c>
      <c r="N62" s="5">
        <f t="shared" si="32"/>
        <v>9</v>
      </c>
      <c r="O62" s="5">
        <f t="shared" si="32"/>
        <v>5</v>
      </c>
      <c r="P62" s="5">
        <f t="shared" si="32"/>
        <v>5</v>
      </c>
      <c r="Q62" s="5">
        <f t="shared" si="32"/>
        <v>1</v>
      </c>
      <c r="R62" s="5">
        <f t="shared" si="32"/>
        <v>0</v>
      </c>
      <c r="S62" s="5">
        <f t="shared" si="32"/>
        <v>5</v>
      </c>
      <c r="T62" s="5">
        <f t="shared" si="32"/>
        <v>5</v>
      </c>
      <c r="U62" s="5">
        <f t="shared" si="32"/>
        <v>5</v>
      </c>
      <c r="V62" s="5">
        <f t="shared" ref="V62:V72" si="35">SUM(M62:U62)</f>
        <v>32</v>
      </c>
      <c r="W62" s="5">
        <f t="shared" ref="W62:W72" si="36">+V62+L62</f>
        <v>50</v>
      </c>
      <c r="X62" s="3">
        <f>+W62*0.1</f>
        <v>5</v>
      </c>
      <c r="Y62" s="13">
        <f>4-0.5</f>
        <v>3.5</v>
      </c>
      <c r="Z62" s="4">
        <f>4.5-0.5</f>
        <v>4</v>
      </c>
      <c r="AA62" s="4">
        <f>9-1</f>
        <v>8</v>
      </c>
      <c r="AB62" s="11">
        <f t="shared" ref="AB62:AB72" si="37">+X62+Y62+Z62+AA62</f>
        <v>20.5</v>
      </c>
      <c r="AC62" s="18">
        <f>+AB62+'day 2'!AC62+'day 1'!AA62</f>
        <v>23.3</v>
      </c>
    </row>
    <row r="63" spans="2:29" x14ac:dyDescent="0.3">
      <c r="B63" t="s">
        <v>3</v>
      </c>
      <c r="C63" s="5">
        <f t="shared" si="32"/>
        <v>-6</v>
      </c>
      <c r="D63" s="5">
        <f t="shared" si="32"/>
        <v>-7</v>
      </c>
      <c r="E63" s="5">
        <f t="shared" si="32"/>
        <v>-1</v>
      </c>
      <c r="F63" s="5">
        <f t="shared" si="32"/>
        <v>5</v>
      </c>
      <c r="G63" s="5">
        <f t="shared" si="32"/>
        <v>0</v>
      </c>
      <c r="H63" s="5">
        <f t="shared" si="32"/>
        <v>0</v>
      </c>
      <c r="I63" s="5">
        <f t="shared" si="32"/>
        <v>-7</v>
      </c>
      <c r="J63" s="5">
        <f t="shared" si="32"/>
        <v>2</v>
      </c>
      <c r="K63" s="5">
        <f t="shared" si="32"/>
        <v>-10</v>
      </c>
      <c r="L63" s="5">
        <f t="shared" si="33"/>
        <v>-24</v>
      </c>
      <c r="M63" s="5">
        <f t="shared" si="34"/>
        <v>8</v>
      </c>
      <c r="N63" s="5">
        <f t="shared" si="32"/>
        <v>-8</v>
      </c>
      <c r="O63" s="5">
        <f t="shared" si="32"/>
        <v>-10</v>
      </c>
      <c r="P63" s="5">
        <f t="shared" si="32"/>
        <v>-3</v>
      </c>
      <c r="Q63" s="5">
        <f t="shared" si="32"/>
        <v>1</v>
      </c>
      <c r="R63" s="5">
        <f t="shared" si="32"/>
        <v>8</v>
      </c>
      <c r="S63" s="5">
        <f t="shared" si="32"/>
        <v>-3</v>
      </c>
      <c r="T63" s="5">
        <f t="shared" si="32"/>
        <v>5</v>
      </c>
      <c r="U63" s="5">
        <f t="shared" si="32"/>
        <v>10</v>
      </c>
      <c r="V63" s="5">
        <f t="shared" si="35"/>
        <v>8</v>
      </c>
      <c r="W63" s="5">
        <f t="shared" si="36"/>
        <v>-16</v>
      </c>
      <c r="X63" s="3">
        <f>+W63*0.1</f>
        <v>-1.6</v>
      </c>
      <c r="Y63" s="13">
        <f>0.5-4</f>
        <v>-3.5</v>
      </c>
      <c r="Z63" s="4">
        <f>3-1</f>
        <v>2</v>
      </c>
      <c r="AA63" s="4">
        <f>1-9</f>
        <v>-8</v>
      </c>
      <c r="AB63" s="11">
        <f t="shared" si="37"/>
        <v>-11.1</v>
      </c>
      <c r="AC63" s="18">
        <f>+AB63+'day 2'!AC63+'day 1'!AA63</f>
        <v>-41.1</v>
      </c>
    </row>
    <row r="64" spans="2:29" x14ac:dyDescent="0.3">
      <c r="B64" t="s">
        <v>4</v>
      </c>
      <c r="C64" s="5">
        <f t="shared" si="32"/>
        <v>10</v>
      </c>
      <c r="D64" s="5">
        <f t="shared" si="32"/>
        <v>2</v>
      </c>
      <c r="E64" s="5">
        <f t="shared" si="32"/>
        <v>-1</v>
      </c>
      <c r="F64" s="5">
        <f t="shared" si="32"/>
        <v>5</v>
      </c>
      <c r="G64" s="5">
        <f t="shared" si="32"/>
        <v>0</v>
      </c>
      <c r="H64" s="5">
        <f t="shared" si="32"/>
        <v>7</v>
      </c>
      <c r="I64" s="5">
        <f t="shared" si="32"/>
        <v>-1</v>
      </c>
      <c r="J64" s="5">
        <f t="shared" si="32"/>
        <v>2</v>
      </c>
      <c r="K64" s="5">
        <f t="shared" si="32"/>
        <v>-6</v>
      </c>
      <c r="L64" s="5">
        <f t="shared" si="33"/>
        <v>18</v>
      </c>
      <c r="M64" s="5">
        <f t="shared" si="34"/>
        <v>-3</v>
      </c>
      <c r="N64" s="5">
        <f t="shared" si="32"/>
        <v>-4</v>
      </c>
      <c r="O64" s="5">
        <f t="shared" si="32"/>
        <v>-3</v>
      </c>
      <c r="P64" s="5">
        <f t="shared" si="32"/>
        <v>-3</v>
      </c>
      <c r="Q64" s="5">
        <f t="shared" si="32"/>
        <v>-5</v>
      </c>
      <c r="R64" s="5">
        <f t="shared" si="32"/>
        <v>0</v>
      </c>
      <c r="S64" s="5">
        <f t="shared" si="32"/>
        <v>1</v>
      </c>
      <c r="T64" s="5">
        <f t="shared" si="32"/>
        <v>-4</v>
      </c>
      <c r="U64" s="5">
        <f t="shared" si="32"/>
        <v>-3</v>
      </c>
      <c r="V64" s="5">
        <f t="shared" si="35"/>
        <v>-24</v>
      </c>
      <c r="W64" s="5">
        <f t="shared" si="36"/>
        <v>-6</v>
      </c>
      <c r="X64" s="3">
        <f>+W64*0.1</f>
        <v>-0.60000000000000009</v>
      </c>
      <c r="Y64" s="13">
        <f>+Y62</f>
        <v>3.5</v>
      </c>
      <c r="Z64" s="4">
        <f>0.5-4.5</f>
        <v>-4</v>
      </c>
      <c r="AA64" s="4">
        <f>3-5</f>
        <v>-2</v>
      </c>
      <c r="AB64" s="11">
        <f t="shared" si="37"/>
        <v>-3.1</v>
      </c>
      <c r="AC64" s="18">
        <f>+AB64+'day 2'!AC64+'day 1'!AA64</f>
        <v>18.399999999999999</v>
      </c>
    </row>
    <row r="65" spans="2:29" x14ac:dyDescent="0.3">
      <c r="B65" t="s">
        <v>5</v>
      </c>
      <c r="C65" s="5">
        <f t="shared" si="32"/>
        <v>-2</v>
      </c>
      <c r="D65" s="5">
        <f t="shared" si="32"/>
        <v>8</v>
      </c>
      <c r="E65" s="5">
        <f t="shared" si="32"/>
        <v>-1</v>
      </c>
      <c r="F65" s="5">
        <f t="shared" si="32"/>
        <v>5</v>
      </c>
      <c r="G65" s="5">
        <f t="shared" si="32"/>
        <v>0</v>
      </c>
      <c r="H65" s="5">
        <f t="shared" si="32"/>
        <v>-6</v>
      </c>
      <c r="I65" s="5">
        <f t="shared" si="32"/>
        <v>-1</v>
      </c>
      <c r="J65" s="5">
        <f t="shared" si="32"/>
        <v>2</v>
      </c>
      <c r="K65" s="5">
        <f t="shared" si="32"/>
        <v>7</v>
      </c>
      <c r="L65" s="5">
        <f t="shared" si="33"/>
        <v>12</v>
      </c>
      <c r="M65" s="5">
        <f t="shared" si="34"/>
        <v>-3</v>
      </c>
      <c r="N65" s="5">
        <f t="shared" si="32"/>
        <v>-10</v>
      </c>
      <c r="O65" s="5">
        <f t="shared" si="32"/>
        <v>5</v>
      </c>
      <c r="P65" s="5">
        <f t="shared" si="32"/>
        <v>5</v>
      </c>
      <c r="Q65" s="5">
        <f t="shared" si="32"/>
        <v>-9</v>
      </c>
      <c r="R65" s="5">
        <f t="shared" si="32"/>
        <v>0</v>
      </c>
      <c r="S65" s="5">
        <f t="shared" si="32"/>
        <v>-3</v>
      </c>
      <c r="T65" s="5">
        <f t="shared" si="32"/>
        <v>-4</v>
      </c>
      <c r="U65" s="5">
        <f t="shared" si="32"/>
        <v>-9</v>
      </c>
      <c r="V65" s="5">
        <f t="shared" si="35"/>
        <v>-28</v>
      </c>
      <c r="W65" s="5">
        <f t="shared" si="36"/>
        <v>-16</v>
      </c>
      <c r="X65" s="3">
        <f>+W65*0.1</f>
        <v>-1.6</v>
      </c>
      <c r="Y65" s="13">
        <f>3-1.5</f>
        <v>1.5</v>
      </c>
      <c r="Z65" s="4">
        <f>1-4</f>
        <v>-3</v>
      </c>
      <c r="AA65" s="4">
        <f>+AA64</f>
        <v>-2</v>
      </c>
      <c r="AB65" s="11">
        <f t="shared" si="37"/>
        <v>-5.0999999999999996</v>
      </c>
      <c r="AC65" s="18">
        <f>+AB65+'day 2'!AC65+'day 1'!AA65</f>
        <v>29.299999999999997</v>
      </c>
    </row>
    <row r="66" spans="2:29" x14ac:dyDescent="0.3">
      <c r="B66" t="s">
        <v>6</v>
      </c>
      <c r="C66" s="5">
        <f t="shared" si="32"/>
        <v>5</v>
      </c>
      <c r="D66" s="5">
        <f t="shared" si="32"/>
        <v>-3</v>
      </c>
      <c r="E66" s="5">
        <f t="shared" si="32"/>
        <v>-1</v>
      </c>
      <c r="F66" s="5">
        <f t="shared" si="32"/>
        <v>-9</v>
      </c>
      <c r="G66" s="5">
        <f t="shared" si="32"/>
        <v>9</v>
      </c>
      <c r="H66" s="5">
        <f t="shared" si="32"/>
        <v>7</v>
      </c>
      <c r="I66" s="5">
        <f t="shared" si="32"/>
        <v>-1</v>
      </c>
      <c r="J66" s="5">
        <f t="shared" si="32"/>
        <v>-7</v>
      </c>
      <c r="K66" s="5">
        <f t="shared" si="32"/>
        <v>-6</v>
      </c>
      <c r="L66" s="5">
        <f t="shared" si="33"/>
        <v>-6</v>
      </c>
      <c r="M66" s="5">
        <f t="shared" si="34"/>
        <v>-3</v>
      </c>
      <c r="N66" s="5">
        <f t="shared" si="32"/>
        <v>3</v>
      </c>
      <c r="O66" s="5">
        <f t="shared" si="32"/>
        <v>5</v>
      </c>
      <c r="P66" s="5">
        <f t="shared" si="32"/>
        <v>5</v>
      </c>
      <c r="Q66" s="5">
        <f t="shared" si="32"/>
        <v>-9</v>
      </c>
      <c r="R66" s="5">
        <f t="shared" si="32"/>
        <v>8</v>
      </c>
      <c r="S66" s="5">
        <f t="shared" si="32"/>
        <v>1</v>
      </c>
      <c r="T66" s="5">
        <f t="shared" si="32"/>
        <v>5</v>
      </c>
      <c r="U66" s="5">
        <f t="shared" si="32"/>
        <v>-3</v>
      </c>
      <c r="V66" s="5">
        <f t="shared" si="35"/>
        <v>12</v>
      </c>
      <c r="W66" s="5">
        <f t="shared" si="36"/>
        <v>6</v>
      </c>
      <c r="X66" s="3">
        <f>+W66*0.1</f>
        <v>0.60000000000000009</v>
      </c>
      <c r="Y66" s="13">
        <f>2-3</f>
        <v>-1</v>
      </c>
      <c r="Z66" s="4">
        <f>1.5-3.5</f>
        <v>-2</v>
      </c>
      <c r="AA66" s="4">
        <f>+AA65</f>
        <v>-2</v>
      </c>
      <c r="AB66" s="11">
        <f t="shared" si="37"/>
        <v>-4.4000000000000004</v>
      </c>
      <c r="AC66" s="18">
        <f>+AB66+'day 2'!AC66+'day 1'!AA66</f>
        <v>-3.2000000000000011</v>
      </c>
    </row>
    <row r="67" spans="2:29" x14ac:dyDescent="0.3">
      <c r="B67" t="s">
        <v>7</v>
      </c>
      <c r="C67" s="5">
        <f t="shared" si="32"/>
        <v>5</v>
      </c>
      <c r="D67" s="5">
        <f t="shared" si="32"/>
        <v>-10</v>
      </c>
      <c r="E67" s="5">
        <f t="shared" si="32"/>
        <v>-10</v>
      </c>
      <c r="F67" s="5">
        <f t="shared" si="32"/>
        <v>-9</v>
      </c>
      <c r="G67" s="5">
        <f t="shared" si="32"/>
        <v>-10</v>
      </c>
      <c r="H67" s="5">
        <f t="shared" si="32"/>
        <v>7</v>
      </c>
      <c r="I67" s="5">
        <f t="shared" si="32"/>
        <v>-7</v>
      </c>
      <c r="J67" s="5">
        <f t="shared" si="32"/>
        <v>-10</v>
      </c>
      <c r="K67" s="5">
        <f t="shared" si="32"/>
        <v>8</v>
      </c>
      <c r="L67" s="5">
        <f t="shared" si="33"/>
        <v>-36</v>
      </c>
      <c r="M67" s="5">
        <f t="shared" si="34"/>
        <v>-10</v>
      </c>
      <c r="N67" s="5">
        <f t="shared" si="32"/>
        <v>9</v>
      </c>
      <c r="O67" s="5">
        <f t="shared" si="32"/>
        <v>-8</v>
      </c>
      <c r="P67" s="5">
        <f t="shared" si="32"/>
        <v>-10</v>
      </c>
      <c r="Q67" s="5">
        <f t="shared" si="32"/>
        <v>9</v>
      </c>
      <c r="R67" s="5">
        <f t="shared" si="32"/>
        <v>-8</v>
      </c>
      <c r="S67" s="5">
        <f t="shared" si="32"/>
        <v>-10</v>
      </c>
      <c r="T67" s="5">
        <f t="shared" si="32"/>
        <v>-10</v>
      </c>
      <c r="U67" s="5">
        <f t="shared" si="32"/>
        <v>5</v>
      </c>
      <c r="V67" s="5">
        <f t="shared" si="35"/>
        <v>-33</v>
      </c>
      <c r="W67" s="5">
        <f t="shared" si="36"/>
        <v>-69</v>
      </c>
      <c r="X67" s="3">
        <f>+W67*0.1</f>
        <v>-6.9</v>
      </c>
      <c r="Y67" s="13">
        <v>-5</v>
      </c>
      <c r="Z67" s="4">
        <v>-5</v>
      </c>
      <c r="AA67" s="4">
        <v>-10</v>
      </c>
      <c r="AB67" s="11">
        <f t="shared" si="37"/>
        <v>-26.9</v>
      </c>
      <c r="AC67" s="18">
        <f>+AB67+'day 2'!AC67+'day 1'!AA67</f>
        <v>-47.3</v>
      </c>
    </row>
    <row r="68" spans="2:29" x14ac:dyDescent="0.3">
      <c r="B68" t="s">
        <v>8</v>
      </c>
      <c r="C68" s="5">
        <f t="shared" si="32"/>
        <v>-9</v>
      </c>
      <c r="D68" s="5">
        <f t="shared" si="32"/>
        <v>-3</v>
      </c>
      <c r="E68" s="5">
        <f t="shared" si="32"/>
        <v>9</v>
      </c>
      <c r="F68" s="5">
        <f t="shared" si="32"/>
        <v>-3</v>
      </c>
      <c r="G68" s="5">
        <f t="shared" si="32"/>
        <v>0</v>
      </c>
      <c r="H68" s="5">
        <f t="shared" si="32"/>
        <v>-10</v>
      </c>
      <c r="I68" s="5">
        <f t="shared" si="32"/>
        <v>-10</v>
      </c>
      <c r="J68" s="5">
        <f t="shared" si="32"/>
        <v>2</v>
      </c>
      <c r="K68" s="5">
        <f t="shared" si="32"/>
        <v>-1</v>
      </c>
      <c r="L68" s="5">
        <f t="shared" si="33"/>
        <v>-25</v>
      </c>
      <c r="M68" s="5">
        <f t="shared" si="34"/>
        <v>8</v>
      </c>
      <c r="N68" s="5">
        <f t="shared" si="32"/>
        <v>3</v>
      </c>
      <c r="O68" s="5">
        <f t="shared" si="32"/>
        <v>-3</v>
      </c>
      <c r="P68" s="5">
        <f t="shared" si="32"/>
        <v>-3</v>
      </c>
      <c r="Q68" s="5">
        <f t="shared" si="32"/>
        <v>-5</v>
      </c>
      <c r="R68" s="5">
        <f t="shared" si="32"/>
        <v>-8</v>
      </c>
      <c r="S68" s="5">
        <f t="shared" si="32"/>
        <v>-3</v>
      </c>
      <c r="T68" s="5">
        <f t="shared" si="32"/>
        <v>10</v>
      </c>
      <c r="U68" s="5">
        <f t="shared" si="32"/>
        <v>5</v>
      </c>
      <c r="V68" s="5">
        <f t="shared" si="35"/>
        <v>4</v>
      </c>
      <c r="W68" s="5">
        <f t="shared" si="36"/>
        <v>-21</v>
      </c>
      <c r="X68" s="3">
        <f>+W68*0.1</f>
        <v>-2.1</v>
      </c>
      <c r="Y68" s="13">
        <f>+Y63</f>
        <v>-3.5</v>
      </c>
      <c r="Z68" s="4">
        <f>+Z63</f>
        <v>2</v>
      </c>
      <c r="AA68" s="4">
        <f>+AA63</f>
        <v>-8</v>
      </c>
      <c r="AB68" s="11">
        <f t="shared" si="37"/>
        <v>-11.6</v>
      </c>
      <c r="AC68" s="18">
        <f>+AB68+'day 2'!AC68+'day 1'!AA68</f>
        <v>7.1</v>
      </c>
    </row>
    <row r="69" spans="2:29" x14ac:dyDescent="0.3">
      <c r="B69" t="s">
        <v>9</v>
      </c>
      <c r="C69" s="5">
        <f t="shared" si="32"/>
        <v>-2</v>
      </c>
      <c r="D69" s="5">
        <f t="shared" si="32"/>
        <v>8</v>
      </c>
      <c r="E69" s="5">
        <f t="shared" si="32"/>
        <v>-1</v>
      </c>
      <c r="F69" s="5">
        <f t="shared" si="32"/>
        <v>5</v>
      </c>
      <c r="G69" s="5">
        <f t="shared" si="32"/>
        <v>9</v>
      </c>
      <c r="H69" s="5">
        <f t="shared" si="32"/>
        <v>0</v>
      </c>
      <c r="I69" s="5">
        <f t="shared" si="32"/>
        <v>10</v>
      </c>
      <c r="J69" s="5">
        <f t="shared" si="32"/>
        <v>2</v>
      </c>
      <c r="K69" s="5">
        <f t="shared" si="32"/>
        <v>8</v>
      </c>
      <c r="L69" s="5">
        <f t="shared" si="33"/>
        <v>39</v>
      </c>
      <c r="M69" s="5">
        <f t="shared" si="34"/>
        <v>3</v>
      </c>
      <c r="N69" s="5">
        <f t="shared" si="32"/>
        <v>3</v>
      </c>
      <c r="O69" s="5">
        <f t="shared" si="32"/>
        <v>10</v>
      </c>
      <c r="P69" s="5">
        <f t="shared" si="32"/>
        <v>10</v>
      </c>
      <c r="Q69" s="5">
        <f t="shared" si="32"/>
        <v>9</v>
      </c>
      <c r="R69" s="5">
        <f t="shared" si="32"/>
        <v>-8</v>
      </c>
      <c r="S69" s="5">
        <f t="shared" si="32"/>
        <v>5</v>
      </c>
      <c r="T69" s="5">
        <f t="shared" si="32"/>
        <v>-4</v>
      </c>
      <c r="U69" s="5">
        <f t="shared" si="32"/>
        <v>-3</v>
      </c>
      <c r="V69" s="5">
        <f t="shared" si="35"/>
        <v>25</v>
      </c>
      <c r="W69" s="5">
        <f t="shared" si="36"/>
        <v>64</v>
      </c>
      <c r="X69" s="3">
        <f>+W69*0.1</f>
        <v>6.4</v>
      </c>
      <c r="Y69" s="13">
        <v>5</v>
      </c>
      <c r="Z69" s="4">
        <v>5</v>
      </c>
      <c r="AA69" s="4">
        <v>10</v>
      </c>
      <c r="AB69" s="11">
        <f t="shared" si="37"/>
        <v>26.4</v>
      </c>
      <c r="AC69" s="18">
        <f>+AB69+'day 2'!AC69+'day 1'!AA69</f>
        <v>-9</v>
      </c>
    </row>
    <row r="70" spans="2:29" x14ac:dyDescent="0.3">
      <c r="B70" t="s">
        <v>10</v>
      </c>
      <c r="C70" s="5">
        <f t="shared" si="32"/>
        <v>5</v>
      </c>
      <c r="D70" s="5">
        <f t="shared" si="32"/>
        <v>2</v>
      </c>
      <c r="E70" s="5">
        <f t="shared" si="32"/>
        <v>9</v>
      </c>
      <c r="F70" s="5">
        <f t="shared" si="32"/>
        <v>-3</v>
      </c>
      <c r="G70" s="5">
        <f t="shared" si="32"/>
        <v>0</v>
      </c>
      <c r="H70" s="5">
        <f t="shared" si="32"/>
        <v>-6</v>
      </c>
      <c r="I70" s="5">
        <f t="shared" si="32"/>
        <v>6</v>
      </c>
      <c r="J70" s="5">
        <f t="shared" si="32"/>
        <v>2</v>
      </c>
      <c r="K70" s="5">
        <f t="shared" si="32"/>
        <v>-6</v>
      </c>
      <c r="L70" s="5">
        <f t="shared" si="33"/>
        <v>9</v>
      </c>
      <c r="M70" s="5">
        <f t="shared" si="34"/>
        <v>8</v>
      </c>
      <c r="N70" s="5">
        <f t="shared" si="32"/>
        <v>-4</v>
      </c>
      <c r="O70" s="5">
        <f t="shared" si="32"/>
        <v>-3</v>
      </c>
      <c r="P70" s="5">
        <f t="shared" si="32"/>
        <v>5</v>
      </c>
      <c r="Q70" s="5">
        <f t="shared" si="32"/>
        <v>1</v>
      </c>
      <c r="R70" s="5">
        <f t="shared" si="32"/>
        <v>0</v>
      </c>
      <c r="S70" s="5">
        <f t="shared" si="32"/>
        <v>5</v>
      </c>
      <c r="T70" s="5">
        <f t="shared" si="32"/>
        <v>-4</v>
      </c>
      <c r="U70" s="5">
        <f t="shared" si="32"/>
        <v>-3</v>
      </c>
      <c r="V70" s="5">
        <f t="shared" si="35"/>
        <v>5</v>
      </c>
      <c r="W70" s="5">
        <f t="shared" si="36"/>
        <v>14</v>
      </c>
      <c r="X70" s="3">
        <f>+W70*0.1</f>
        <v>1.4000000000000001</v>
      </c>
      <c r="Y70" s="13">
        <f>2.5-2.5</f>
        <v>0</v>
      </c>
      <c r="Z70" s="4">
        <f>+Z63</f>
        <v>2</v>
      </c>
      <c r="AA70" s="4">
        <f>8-2</f>
        <v>6</v>
      </c>
      <c r="AB70" s="11">
        <f t="shared" si="37"/>
        <v>9.4</v>
      </c>
      <c r="AC70" s="18">
        <f>+AB70+'day 2'!AC70+'day 1'!AA70</f>
        <v>16.399999999999999</v>
      </c>
    </row>
    <row r="71" spans="2:29" x14ac:dyDescent="0.3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3"/>
      <c r="Y71" s="13"/>
      <c r="Z71" s="4"/>
      <c r="AA71" s="4"/>
      <c r="AB71" s="11"/>
      <c r="AC71" s="18">
        <f>+AB71+'day 2'!AC71+'day 1'!AA71</f>
        <v>9.2999999999999989</v>
      </c>
    </row>
    <row r="72" spans="2:29" x14ac:dyDescent="0.3">
      <c r="B72" t="s">
        <v>13</v>
      </c>
      <c r="C72" s="5">
        <f t="shared" si="32"/>
        <v>5</v>
      </c>
      <c r="D72" s="5">
        <f t="shared" si="32"/>
        <v>-7</v>
      </c>
      <c r="E72" s="5">
        <f t="shared" si="32"/>
        <v>-1</v>
      </c>
      <c r="F72" s="5">
        <f t="shared" si="32"/>
        <v>10</v>
      </c>
      <c r="G72" s="5">
        <f t="shared" si="32"/>
        <v>0</v>
      </c>
      <c r="H72" s="5">
        <f t="shared" si="32"/>
        <v>-6</v>
      </c>
      <c r="I72" s="5">
        <f t="shared" si="32"/>
        <v>-1</v>
      </c>
      <c r="J72" s="5">
        <f t="shared" si="32"/>
        <v>2</v>
      </c>
      <c r="K72" s="5">
        <f t="shared" si="32"/>
        <v>8</v>
      </c>
      <c r="L72" s="5">
        <f t="shared" si="33"/>
        <v>10</v>
      </c>
      <c r="M72" s="5">
        <f t="shared" si="34"/>
        <v>-8</v>
      </c>
      <c r="N72" s="5">
        <f t="shared" si="32"/>
        <v>-4</v>
      </c>
      <c r="O72" s="5">
        <f t="shared" si="32"/>
        <v>-3</v>
      </c>
      <c r="P72" s="5">
        <f t="shared" si="32"/>
        <v>-3</v>
      </c>
      <c r="Q72" s="5">
        <f t="shared" si="32"/>
        <v>6</v>
      </c>
      <c r="R72" s="5">
        <f t="shared" si="32"/>
        <v>8</v>
      </c>
      <c r="S72" s="5">
        <f t="shared" si="32"/>
        <v>-3</v>
      </c>
      <c r="T72" s="5">
        <f t="shared" si="32"/>
        <v>-4</v>
      </c>
      <c r="U72" s="5">
        <f t="shared" si="32"/>
        <v>5</v>
      </c>
      <c r="V72" s="5">
        <f t="shared" si="35"/>
        <v>-6</v>
      </c>
      <c r="W72" s="5">
        <f t="shared" si="36"/>
        <v>4</v>
      </c>
      <c r="X72" s="3">
        <f>+W72*0.1</f>
        <v>0.4</v>
      </c>
      <c r="Y72" s="13">
        <f>+Y65</f>
        <v>1.5</v>
      </c>
      <c r="Z72" s="4">
        <f>2-3</f>
        <v>-1</v>
      </c>
      <c r="AA72" s="4">
        <f>8-2</f>
        <v>6</v>
      </c>
      <c r="AB72" s="11">
        <f t="shared" si="37"/>
        <v>6.9</v>
      </c>
      <c r="AC72" s="18">
        <f>+AB72+'day 2'!AC72+'day 1'!AA72</f>
        <v>-23.200000000000003</v>
      </c>
    </row>
    <row r="73" spans="2:29" x14ac:dyDescent="0.3">
      <c r="C73" s="10">
        <f>SUM(C61:C72)</f>
        <v>0</v>
      </c>
      <c r="D73" s="10">
        <f t="shared" ref="D73:AB73" si="38">SUM(D61:D72)</f>
        <v>0</v>
      </c>
      <c r="E73" s="10">
        <f t="shared" si="38"/>
        <v>0</v>
      </c>
      <c r="F73" s="10">
        <f t="shared" si="38"/>
        <v>0</v>
      </c>
      <c r="G73" s="10">
        <f t="shared" si="38"/>
        <v>0</v>
      </c>
      <c r="H73" s="10">
        <f t="shared" si="38"/>
        <v>0</v>
      </c>
      <c r="I73" s="10">
        <f t="shared" si="38"/>
        <v>0</v>
      </c>
      <c r="J73" s="10">
        <f t="shared" si="38"/>
        <v>0</v>
      </c>
      <c r="K73" s="10">
        <f t="shared" si="38"/>
        <v>0</v>
      </c>
      <c r="L73" s="10">
        <f t="shared" si="38"/>
        <v>0</v>
      </c>
      <c r="M73" s="10">
        <f t="shared" si="38"/>
        <v>0</v>
      </c>
      <c r="N73" s="10">
        <f t="shared" si="38"/>
        <v>0</v>
      </c>
      <c r="O73" s="10">
        <f t="shared" si="38"/>
        <v>0</v>
      </c>
      <c r="P73" s="10">
        <f t="shared" si="38"/>
        <v>0</v>
      </c>
      <c r="Q73" s="10">
        <f t="shared" si="38"/>
        <v>0</v>
      </c>
      <c r="R73" s="10">
        <f t="shared" si="38"/>
        <v>0</v>
      </c>
      <c r="S73" s="10">
        <f t="shared" si="38"/>
        <v>0</v>
      </c>
      <c r="T73" s="10">
        <f t="shared" si="38"/>
        <v>0</v>
      </c>
      <c r="U73" s="10">
        <f t="shared" si="38"/>
        <v>0</v>
      </c>
      <c r="V73" s="10">
        <f t="shared" si="38"/>
        <v>0</v>
      </c>
      <c r="W73" s="10">
        <f t="shared" si="38"/>
        <v>0</v>
      </c>
      <c r="X73" s="10">
        <f t="shared" si="38"/>
        <v>-5.5511151231257827E-16</v>
      </c>
      <c r="Y73" s="9">
        <f t="shared" si="38"/>
        <v>0</v>
      </c>
      <c r="Z73" s="9">
        <f t="shared" si="38"/>
        <v>0</v>
      </c>
      <c r="AA73" s="9">
        <f t="shared" si="38"/>
        <v>0</v>
      </c>
      <c r="AB73" s="9">
        <f t="shared" si="38"/>
        <v>0</v>
      </c>
      <c r="AC73" s="11">
        <f>SUM(AC61:AC72)</f>
        <v>0</v>
      </c>
    </row>
    <row r="74" spans="2:29" x14ac:dyDescent="0.3">
      <c r="Z7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1</vt:lpstr>
      <vt:lpstr>day 2</vt:lpstr>
      <vt:lpstr>day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O'Hair</dc:creator>
  <cp:lastModifiedBy>James O'Hair</cp:lastModifiedBy>
  <dcterms:created xsi:type="dcterms:W3CDTF">2018-09-09T00:51:46Z</dcterms:created>
  <dcterms:modified xsi:type="dcterms:W3CDTF">2018-09-13T13:24:38Z</dcterms:modified>
</cp:coreProperties>
</file>