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lma\Desktop\Data Analysis Class\Homework\"/>
    </mc:Choice>
  </mc:AlternateContent>
  <xr:revisionPtr revIDLastSave="0" documentId="8_{2E5C9CCF-E606-4E95-890E-4ED78AB43222}" xr6:coauthVersionLast="47" xr6:coauthVersionMax="47" xr10:uidLastSave="{00000000-0000-0000-0000-000000000000}"/>
  <bookViews>
    <workbookView xWindow="15500" yWindow="4067" windowWidth="7500" windowHeight="7200" activeTab="1" xr2:uid="{00000000-000D-0000-FFFF-FFFF00000000}"/>
  </bookViews>
  <sheets>
    <sheet name="Crowdfunding" sheetId="1" r:id="rId1"/>
    <sheet name="Category Outcomes" sheetId="3" r:id="rId2"/>
    <sheet name="Sheet5" sheetId="6" state="hidden" r:id="rId3"/>
    <sheet name="Sub-Category" sheetId="4" r:id="rId4"/>
    <sheet name="Date Started Outcomes" sheetId="5" r:id="rId5"/>
  </sheets>
  <definedNames>
    <definedName name="_xlcn.WorksheetConnection_CrowdfundingA1R10011" hidden="1">Crowdfunding!$A$1:$R$1001</definedName>
  </definedNames>
  <calcPr calcId="191029" concurrentCalc="0"/>
  <pivotCaches>
    <pivotCache cacheId="113" r:id="rId6"/>
    <pivotCache cacheId="112" r:id="rId7"/>
    <pivotCache cacheId="118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6" i="4"/>
  <c r="G13" i="3"/>
  <c r="G12" i="3"/>
  <c r="G11" i="3"/>
  <c r="G10" i="3"/>
  <c r="G9" i="3"/>
  <c r="G8" i="3"/>
  <c r="G7" i="3"/>
  <c r="G6" i="3"/>
  <c r="G5" i="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35E30-3AE1-4076-A2AE-D04E51066B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727DEF1-15A1-4C9E-80A2-9A10FF23C5B6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count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<sst xmlns="http://schemas.openxmlformats.org/spreadsheetml/2006/main" count="6394" uniqueCount="2089">
  <si>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</si>
  <si>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</si>
  <si>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</si>
  <si>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</si>
  <si>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</si>
  <si>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</si>
  <si>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</si>
  <si>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</si>
  <si>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</si>
  <si>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</si>
  <si>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</si>
  <si>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</si>
  <si>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</si>
  <si>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</si>
  <si>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</si>
  <si>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</si>
  <si>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</si>
  <si>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</si>
  <si>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</si>
  <si>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</si>
  <si>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</si>
  <si>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</si>
  <si>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</si>
  <si>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</si>
  <si>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</si>
  <si>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</si>
  <si>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</si>
  <si>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</si>
  <si>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</si>
  <si>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</si>
  <si>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</si>
  <si>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</si>
  <si>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</si>
  <si>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</si>
  <si>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</si>
  <si>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</si>
  <si>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</si>
  <si>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</si>
  <si>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</si>
  <si>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</si>
  <si>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</si>
  <si>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</si>
  <si>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</si>
  <si>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</si>
  <si>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</si>
  <si>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</si>
  <si>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</si>
  <si>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</si>
  <si>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</si>
  <si>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</si>
  <si>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</si>
  <si>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</si>
  <si>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</si>
  <si>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</si>
  <si>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</si>
  <si>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</si>
  <si>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</si>
  <si>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</si>
  <si>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</si>
  <si>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</si>
  <si>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</si>
  <si>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</si>
  <si>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</si>
  <si>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</si>
  <si>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</si>
  <si>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</si>
  <si>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</si>
  <si>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</si>
  <si>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</si>
  <si>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</si>
  <si>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</si>
  <si>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</si>
  <si>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</si>
  <si>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</si>
  <si>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</si>
  <si>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</si>
  <si>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</si>
  <si>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</si>
  <si>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</si>
  <si>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</si>
  <si>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</si>
  <si>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</si>
  <si>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</si>
  <si>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</si>
  <si>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</si>
  <si>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</si>
  <si>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</si>
  <si>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</si>
  <si>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</si>
  <si>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</si>
  <si>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</si>
  <si>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</si>
  <si>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</si>
  <si>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</si>
  <si>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</si>
  <si>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</si>
  <si>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</si>
  <si>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</si>
  <si>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</si>
  <si>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</si>
  <si>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</si>
  <si>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</si>
  <si>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</si>
  <si>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</si>
  <si>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</si>
  <si>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</si>
  <si>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</si>
  <si>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</si>
  <si>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</si>
  <si>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</si>
  <si>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</si>
  <si>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</si>
  <si>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</si>
  <si>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</si>
  <si>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</si>
  <si>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</si>
  <si>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</si>
  <si>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</si>
  <si>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</si>
  <si>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</si>
  <si>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</si>
  <si>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</si>
  <si>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</si>
  <si>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</si>
  <si>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</si>
  <si>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</si>
  <si>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</si>
  <si>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</si>
  <si>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</si>
  <si>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</si>
  <si>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</si>
  <si>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</si>
  <si>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</si>
  <si>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</si>
  <si>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</si>
  <si>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</si>
  <si>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</si>
  <si>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</si>
  <si>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</si>
  <si>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</si>
  <si>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</si>
  <si>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</si>
  <si>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</si>
  <si>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</si>
  <si>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</si>
  <si>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</si>
  <si>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</si>
  <si>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</si>
  <si>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</si>
  <si>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</si>
  <si>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</si>
  <si>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</si>
  <si>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</si>
  <si>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</si>
  <si>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</si>
  <si>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</si>
  <si>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</si>
  <si>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</si>
  <si>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</si>
  <si>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</si>
  <si>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</si>
  <si>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</si>
  <si>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</si>
  <si>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</si>
  <si>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</si>
  <si>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</si>
  <si>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</si>
  <si>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</si>
  <si>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</si>
  <si>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</si>
  <si>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</si>
  <si>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</si>
  <si>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</si>
  <si>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</si>
  <si>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</si>
  <si>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</si>
  <si>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</si>
  <si>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</si>
  <si>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</si>
  <si>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</si>
  <si>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</si>
  <si>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</si>
  <si>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</si>
  <si>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</si>
  <si>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</si>
  <si>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</si>
  <si>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</si>
  <si>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</si>
  <si>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</si>
  <si>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</si>
  <si>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</si>
  <si>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</si>
  <si>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</si>
  <si>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</si>
  <si>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</si>
  <si>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</si>
  <si>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</si>
  <si>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</si>
  <si>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</si>
  <si>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</si>
  <si>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</si>
  <si>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</si>
  <si>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</si>
  <si>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</si>
  <si>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</si>
  <si>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</si>
  <si>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</si>
  <si>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</si>
  <si>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</si>
  <si>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</si>
  <si>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</si>
  <si>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</si>
  <si>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</si>
  <si>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</si>
  <si>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</si>
  <si>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</si>
  <si>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</si>
  <si>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</si>
  <si>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</si>
  <si>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</si>
  <si>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</si>
  <si>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</si>
  <si>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</si>
  <si>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</si>
  <si>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</si>
  <si>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</si>
  <si>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</si>
  <si>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</si>
  <si>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</si>
  <si>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</si>
  <si>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</si>
  <si>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</si>
  <si>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</si>
  <si>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</si>
  <si>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</si>
  <si>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</si>
  <si>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</si>
  <si>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</si>
  <si>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</si>
  <si>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</si>
  <si>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</si>
  <si>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</si>
  <si>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</si>
  <si>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</si>
  <si>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</si>
  <si>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</si>
  <si>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</si>
  <si>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</si>
  <si>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</si>
  <si>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</si>
  <si>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</si>
  <si>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</si>
  <si>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</si>
  <si>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</si>
  <si>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</si>
  <si>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</si>
  <si>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</si>
  <si>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</si>
  <si>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</si>
  <si>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</si>
  <si>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</si>
  <si>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</si>
  <si>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</si>
  <si>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</si>
  <si>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</si>
  <si>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</si>
  <si>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</si>
  <si>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</si>
  <si>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</si>
  <si>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</si>
  <si>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</si>
  <si>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</si>
  <si>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</si>
  <si>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</si>
  <si>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</si>
  <si>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</si>
  <si>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</si>
  <si>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</si>
  <si>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</si>
  <si>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</si>
  <si>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</si>
  <si>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</si>
  <si>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</si>
  <si>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</si>
  <si>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</si>
  <si>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</si>
  <si>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</si>
  <si>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</si>
  <si>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</si>
  <si>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</si>
  <si>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</si>
  <si>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</si>
  <si>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</si>
  <si>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</si>
  <si>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</si>
  <si>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</si>
  <si>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</si>
  <si>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</si>
  <si>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</si>
  <si>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</si>
  <si>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</si>
  <si>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</si>
  <si>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</si>
  <si>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</si>
  <si>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</si>
  <si>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</si>
  <si>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</si>
  <si>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</si>
  <si>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</si>
  <si>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</si>
  <si>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</si>
  <si>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</si>
  <si>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</si>
  <si>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</si>
  <si>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</si>
  <si>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</si>
  <si>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</si>
  <si>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</si>
  <si>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</si>
  <si>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</si>
  <si>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</si>
  <si>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</si>
  <si>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</si>
  <si>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</si>
  <si>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</si>
  <si>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</si>
  <si>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</si>
  <si>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</si>
  <si>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</si>
  <si>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</si>
  <si>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</si>
  <si>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</si>
  <si>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</si>
  <si>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</si>
  <si>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</si>
  <si>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</si>
  <si>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</si>
  <si>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</si>
  <si>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</si>
  <si>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</si>
  <si>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</si>
  <si>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</si>
  <si>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</si>
  <si>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</si>
  <si>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</si>
  <si>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</si>
  <si>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</si>
  <si>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</si>
  <si>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</si>
  <si>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</si>
  <si>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</si>
  <si>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</si>
  <si>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</si>
  <si>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</si>
  <si>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</si>
  <si>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</si>
  <si>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</si>
  <si>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</si>
  <si>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</si>
  <si>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</si>
  <si>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</si>
  <si>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</si>
  <si>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</si>
  <si>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</si>
  <si>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</si>
  <si>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</si>
  <si>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</si>
  <si>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</si>
  <si>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</si>
  <si>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</si>
  <si>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</si>
  <si>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</si>
  <si>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</si>
  <si>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</si>
  <si>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</si>
  <si>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</si>
  <si>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</si>
  <si>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</si>
  <si>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</si>
  <si>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</si>
  <si>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</si>
  <si>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</si>
  <si>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</si>
  <si>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</si>
  <si>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</si>
  <si>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</si>
  <si>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</si>
  <si>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</si>
  <si>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</si>
  <si>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</si>
  <si>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</si>
  <si>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</si>
  <si>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</si>
  <si>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</si>
  <si>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</si>
  <si>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</si>
  <si>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</si>
  <si>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</si>
  <si>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</si>
  <si>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</si>
  <si>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</si>
  <si>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</si>
  <si>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</si>
  <si>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</si>
  <si>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</si>
  <si>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</si>
  <si>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</si>
  <si>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</si>
  <si>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</si>
  <si>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</si>
  <si>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</si>
  <si>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</si>
  <si>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</si>
  <si>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</si>
  <si>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</si>
  <si>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</si>
  <si>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</si>
  <si>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</si>
  <si>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</si>
  <si>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</si>
  <si>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</si>
  <si>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</si>
  <si>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</si>
  <si>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</si>
  <si>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</si>
  <si>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</si>
  <si>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</si>
  <si>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</si>
  <si>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</si>
  <si>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</si>
  <si>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</si>
  <si>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</si>
  <si>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</si>
  <si>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</si>
  <si>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</si>
  <si>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</si>
  <si>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</si>
  <si>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</si>
  <si>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</si>
  <si>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</si>
  <si>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</si>
  <si>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</si>
  <si>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</si>
  <si>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</si>
  <si>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</si>
  <si>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</si>
  <si>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</si>
  <si>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</si>
  <si>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</si>
  <si>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</si>
  <si>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</si>
  <si>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</si>
  <si>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</si>
  <si>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</si>
  <si>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</si>
  <si>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</si>
  <si>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</si>
  <si>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</si>
  <si>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</si>
  <si>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</si>
  <si>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</si>
  <si>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</si>
  <si>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</si>
  <si>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</si>
  <si>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</si>
  <si>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</si>
  <si>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</si>
  <si>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</si>
  <si>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</si>
  <si>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</si>
  <si>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</si>
  <si>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</si>
  <si>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</si>
  <si>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</si>
  <si>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</si>
  <si>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</si>
  <si>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</si>
  <si>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</si>
  <si>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</si>
  <si>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</si>
  <si>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</si>
  <si>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</si>
  <si>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</si>
  <si>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</si>
  <si>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</si>
  <si>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</si>
  <si>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</si>
  <si>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</si>
  <si>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</si>
  <si>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</si>
  <si>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</si>
  <si>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</si>
  <si>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</si>
  <si>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</si>
  <si>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</si>
  <si>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</si>
  <si>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</si>
  <si>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</si>
  <si>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</si>
  <si>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</si>
  <si>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</si>
  <si>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</si>
  <si>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</si>
  <si>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</si>
  <si>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</si>
  <si>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</si>
  <si>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</si>
  <si>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</si>
  <si>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</si>
  <si>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</si>
  <si>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</si>
  <si>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</si>
  <si>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</si>
  <si>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</si>
  <si>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</si>
  <si>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</si>
  <si>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</si>
  <si>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</si>
  <si>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</si>
  <si>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</si>
  <si>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</si>
  <si>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</si>
  <si>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</si>
  <si>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</si>
  <si>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</si>
  <si>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</si>
  <si>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</si>
  <si>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</si>
  <si>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</si>
  <si>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</si>
  <si>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</si>
  <si>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</si>
  <si>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</si>
  <si>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</si>
  <si>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</si>
  <si>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</si>
  <si>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</si>
  <si>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</si>
  <si>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</si>
  <si>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</si>
  <si>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</si>
  <si>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</si>
  <si>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</si>
  <si>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</si>
  <si>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</si>
  <si>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</si>
  <si>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</si>
  <si>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</si>
  <si>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</si>
  <si>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</si>
  <si>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</si>
  <si>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</si>
  <si>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</si>
  <si>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</si>
  <si>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</si>
  <si>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</si>
  <si>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</si>
  <si>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</si>
  <si>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</si>
  <si>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</si>
  <si>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</si>
  <si>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</si>
  <si>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</si>
  <si>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</si>
  <si>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</si>
  <si>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</si>
  <si>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</si>
  <si>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</si>
  <si>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</si>
  <si>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</si>
  <si>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</si>
  <si>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</si>
  <si>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</si>
  <si>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</si>
  <si>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</si>
  <si>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</si>
  <si>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</si>
  <si>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</si>
  <si>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</si>
  <si>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</si>
  <si>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</si>
  <si>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</si>
  <si>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</si>
  <si>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</si>
  <si>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</si>
  <si>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</si>
  <si>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</si>
  <si>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</si>
  <si>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</si>
  <si>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</si>
  <si>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</si>
  <si>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</si>
  <si>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</si>
  <si>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</si>
  <si>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</si>
  <si>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</si>
  <si>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</si>
  <si>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</si>
  <si>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</si>
  <si>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</si>
  <si>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</si>
  <si>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</si>
  <si>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</si>
  <si>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</si>
  <si>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</si>
  <si>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</si>
  <si>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</si>
  <si>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</si>
  <si>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</si>
  <si>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</si>
  <si>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</si>
  <si>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</si>
  <si>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</si>
  <si>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</si>
  <si>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</si>
  <si>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</si>
  <si>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</si>
  <si>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</si>
  <si>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</si>
  <si>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</si>
  <si>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</si>
  <si>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</si>
  <si>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</si>
  <si>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</si>
  <si>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</si>
  <si>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</si>
  <si>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</si>
  <si>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</si>
  <si>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</si>
  <si>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</si>
  <si>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</si>
  <si>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</si>
  <si>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</si>
  <si>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</si>
  <si>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</si>
  <si>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</si>
  <si>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</si>
  <si>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</si>
  <si>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</si>
  <si>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</si>
  <si>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</si>
  <si>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</si>
  <si>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</si>
  <si>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</si>
  <si>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</si>
  <si>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</si>
  <si>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</si>
  <si>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</si>
  <si>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</si>
  <si>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</si>
  <si>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</si>
  <si>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</si>
  <si>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</si>
  <si>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</si>
  <si>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</si>
  <si>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</si>
  <si>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</si>
  <si>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</si>
  <si>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</si>
  <si>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</si>
  <si>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</si>
  <si>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</si>
  <si>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</si>
  <si>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</si>
  <si>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</si>
  <si>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</si>
  <si>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</si>
  <si>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</si>
  <si>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</si>
  <si>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</si>
  <si>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</si>
  <si>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</si>
  <si>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</si>
  <si>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</si>
  <si>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</si>
  <si>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</si>
  <si>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</si>
  <si>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</si>
  <si>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</si>
  <si>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</si>
  <si>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</si>
  <si>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</si>
  <si>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</si>
  <si>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</si>
  <si>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</si>
  <si>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</si>
  <si>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</si>
  <si>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</si>
  <si>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</si>
  <si>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</si>
  <si>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</si>
  <si>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</si>
  <si>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</si>
  <si>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</si>
  <si>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</si>
  <si>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</si>
  <si>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</si>
  <si>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</si>
  <si>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</si>
  <si>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</si>
  <si>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</si>
  <si>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</si>
  <si>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</si>
  <si>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</si>
  <si>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</si>
  <si>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</si>
  <si>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</si>
  <si>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</si>
  <si>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</si>
  <si>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</si>
  <si>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</si>
  <si>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</si>
  <si>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</si>
  <si>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</si>
  <si>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</si>
  <si>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</si>
  <si>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</si>
  <si>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</si>
  <si>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</si>
  <si>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</si>
  <si>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</si>
  <si>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</si>
  <si>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</si>
  <si>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</si>
  <si>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</si>
  <si>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</si>
  <si>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</si>
  <si>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</si>
  <si>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</si>
  <si>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</si>
  <si>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</si>
  <si>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</si>
  <si>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</si>
  <si>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</si>
  <si>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</si>
  <si>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</si>
  <si>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</si>
  <si>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</si>
  <si>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</si>
  <si>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</si>
  <si>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</si>
  <si>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</si>
  <si>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</si>
  <si>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</si>
  <si>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</si>
  <si>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</si>
  <si>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</si>
  <si>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</si>
  <si>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</si>
  <si>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</si>
  <si>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</si>
  <si>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</si>
  <si>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</si>
  <si>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</si>
  <si>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</si>
  <si>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</si>
  <si>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</si>
  <si>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</si>
  <si>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</si>
  <si>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</si>
  <si>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</si>
  <si>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</si>
  <si>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</si>
  <si>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</si>
  <si>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</si>
  <si>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</si>
  <si>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</si>
  <si>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</si>
  <si>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</si>
  <si>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</si>
  <si>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</si>
  <si>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</si>
  <si>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</si>
  <si>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</si>
  <si>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</si>
  <si>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</si>
  <si>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</si>
  <si>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</si>
  <si>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</si>
  <si>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</si>
  <si>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</si>
  <si>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</si>
  <si>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</si>
  <si>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</si>
  <si>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</si>
  <si>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</si>
  <si>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</si>
  <si>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</si>
  <si>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</si>
  <si>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</si>
  <si>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</si>
  <si>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</si>
  <si>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</si>
  <si>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</si>
  <si>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</si>
  <si>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</si>
  <si>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</si>
  <si>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</si>
  <si>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</si>
  <si>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</si>
  <si>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</si>
  <si>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</si>
  <si>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</si>
  <si>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</si>
  <si>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</si>
  <si>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</si>
  <si>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</si>
  <si>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</si>
  <si>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</si>
  <si>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</si>
  <si>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</si>
  <si>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</si>
  <si>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</si>
  <si>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</si>
  <si>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</si>
  <si>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</si>
  <si>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</si>
  <si>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</si>
  <si>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</si>
  <si>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</si>
  <si>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</si>
  <si>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</si>
  <si>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</si>
  <si>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</si>
  <si>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</si>
  <si>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</si>
  <si>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</si>
  <si>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</si>
  <si>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</si>
  <si>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</si>
  <si>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</si>
  <si>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</si>
  <si>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</si>
  <si>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</si>
  <si>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</si>
  <si>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</si>
  <si>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</si>
  <si>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</si>
  <si>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</si>
  <si>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</si>
  <si>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</si>
  <si>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</si>
  <si>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</si>
  <si>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</si>
  <si>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</si>
  <si>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</si>
  <si>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</si>
  <si>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</si>
  <si>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</si>
  <si>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</si>
  <si>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</si>
  <si>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</si>
  <si>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</si>
  <si>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</si>
  <si>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</si>
  <si>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</si>
  <si>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</si>
  <si>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</si>
  <si>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</si>
  <si>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</si>
  <si>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</si>
  <si>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</si>
  <si>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</si>
  <si>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</si>
  <si>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</si>
  <si>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</si>
  <si>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</si>
  <si>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</si>
  <si>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</si>
  <si>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</si>
  <si>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</si>
  <si>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</si>
  <si>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</si>
  <si>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</si>
  <si>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</si>
  <si>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</si>
  <si>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</si>
  <si>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</si>
  <si>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</si>
  <si>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</si>
  <si>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</si>
  <si>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</si>
  <si>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</si>
  <si>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</si>
  <si>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</si>
  <si>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</si>
  <si>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</si>
  <si>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</si>
  <si>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</si>
  <si>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</si>
  <si>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</si>
  <si>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</si>
  <si>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</si>
  <si>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</si>
  <si>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</si>
  <si>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</si>
  <si>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</si>
  <si>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</si>
  <si>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</si>
  <si>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</si>
  <si>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</si>
  <si>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</si>
  <si>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</si>
  <si>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</si>
  <si>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</si>
  <si>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</si>
  <si>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</si>
  <si>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</si>
  <si>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</si>
  <si>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</si>
  <si>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</si>
  <si>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</si>
  <si>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</si>
  <si>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</si>
  <si>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</si>
  <si>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</si>
  <si>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</si>
  <si>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</si>
  <si>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</si>
  <si>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</si>
  <si>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</si>
  <si>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</si>
  <si>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</si>
  <si>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</si>
  <si>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</si>
  <si>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</si>
  <si>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</si>
  <si>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</si>
  <si>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</si>
  <si>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</si>
  <si>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</si>
  <si>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</si>
  <si>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</si>
  <si>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</si>
  <si>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</si>
  <si>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</si>
  <si>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</si>
  <si>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</si>
  <si>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</si>
  <si>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</si>
  <si>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</si>
  <si>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</si>
  <si>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</si>
  <si>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</si>
  <si>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</si>
  <si>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</si>
  <si>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</si>
  <si>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</si>
  <si>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</si>
  <si>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</si>
  <si>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</si>
  <si>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</si>
  <si>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</si>
  <si>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</si>
  <si>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</si>
  <si>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</si>
  <si>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</si>
  <si>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</si>
  <si>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</si>
  <si>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</si>
  <si>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</si>
  <si>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</si>
  <si>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</si>
  <si>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</si>
  <si>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</si>
  <si>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</si>
  <si>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</si>
  <si>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</si>
  <si>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</si>
  <si>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</si>
  <si>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</si>
  <si>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</si>
  <si>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</si>
  <si>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</si>
  <si>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</si>
  <si>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</si>
  <si>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</si>
  <si>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</si>
  <si>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</si>
  <si>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</si>
  <si>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</si>
  <si>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</si>
  <si>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</si>
  <si>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</si>
  <si>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</si>
  <si>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</si>
  <si>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</si>
  <si>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</si>
  <si>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</si>
  <si>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</si>
  <si>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</si>
  <si>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</si>
  <si>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</si>
  <si>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</si>
  <si>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</si>
  <si>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</si>
  <si>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</si>
  <si>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</si>
  <si>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</si>
  <si>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</si>
  <si>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</si>
  <si>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</si>
  <si>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</si>
  <si>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</si>
  <si>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</si>
  <si>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</si>
  <si>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</si>
  <si>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</si>
  <si>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</si>
  <si>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</si>
  <si>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</si>
  <si>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</si>
  <si>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</si>
  <si>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</si>
  <si>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</si>
  <si>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</si>
  <si>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</si>
  <si>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</si>
  <si>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</si>
  <si>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</si>
  <si>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</si>
  <si>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</si>
  <si>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</si>
  <si>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</si>
  <si>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</si>
  <si>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</si>
  <si>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</si>
  <si>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</si>
  <si>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</si>
  <si>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</si>
  <si>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</si>
  <si>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</si>
  <si>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</si>
  <si>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</si>
  <si>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</si>
  <si>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</si>
  <si>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</si>
  <si>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</si>
  <si>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</si>
  <si>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</si>
  <si>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</si>
  <si>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</si>
  <si>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</si>
  <si>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</si>
  <si>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</si>
  <si>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</si>
  <si>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</si>
  <si>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</si>
  <si>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</si>
  <si>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</si>
  <si>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</si>
  <si>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</si>
  <si>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</si>
  <si>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</si>
  <si>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</si>
  <si>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</si>
  <si>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</si>
  <si>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</si>
  <si>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</si>
  <si>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</si>
  <si>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</si>
  <si>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</si>
  <si>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</si>
  <si>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</si>
  <si>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</si>
  <si>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</si>
  <si>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</si>
  <si>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</si>
  <si>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</si>
  <si>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</si>
  <si>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</si>
  <si>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</si>
  <si>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</si>
  <si>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</si>
  <si>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</si>
  <si>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</si>
  <si>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</si>
  <si>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</si>
  <si>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</si>
  <si>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</si>
  <si>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</si>
  <si>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</si>
  <si>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</si>
  <si>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</si>
  <si>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</si>
  <si>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</si>
  <si>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</si>
  <si>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</si>
  <si>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</si>
  <si>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</si>
  <si>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</si>
  <si>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</si>
  <si>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</si>
  <si>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</si>
  <si>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</si>
  <si>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</si>
  <si>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</si>
  <si>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</si>
  <si>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</si>
  <si>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</si>
  <si>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</si>
  <si>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</si>
  <si>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</si>
  <si>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</si>
  <si>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</si>
  <si>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</si>
  <si>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</si>
  <si>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</si>
  <si>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</si>
  <si>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</si>
  <si>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</si>
  <si>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</si>
  <si>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</si>
  <si>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</si>
  <si>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</si>
  <si>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</si>
  <si>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</si>
  <si>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</si>
  <si>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</si>
  <si>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</si>
  <si>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</si>
  <si>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</si>
  <si>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</si>
  <si>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</si>
  <si>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</si>
  <si>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</si>
  <si>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</si>
  <si>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</si>
  <si>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</si>
  <si>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</si>
  <si>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</si>
  <si>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</si>
  <si>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</si>
  <si>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</si>
  <si>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</si>
  <si>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</si>
  <si>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</si>
  <si>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</si>
  <si>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</si>
  <si>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</si>
  <si>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</si>
  <si>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</si>
  <si>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</si>
  <si>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</si>
  <si>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</si>
  <si>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</si>
  <si>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</si>
  <si>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</si>
  <si>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</si>
  <si>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</si>
  <si>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</si>
  <si>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</si>
  <si>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</si>
  <si>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</si>
  <si>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</si>
  <si>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</si>
  <si>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</si>
  <si>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</si>
  <si>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</si>
  <si>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</si>
  <si>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</si>
  <si>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</si>
  <si>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</si>
  <si>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</si>
  <si>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</si>
  <si>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</si>
  <si>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</si>
  <si>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</si>
  <si>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</si>
  <si>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</si>
  <si>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</si>
  <si>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</si>
  <si>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</si>
  <si>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</si>
  <si>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</si>
  <si>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</si>
  <si>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</si>
  <si>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</si>
  <si>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</si>
  <si>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</si>
  <si>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</si>
  <si>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</si>
  <si>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</si>
  <si>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</si>
  <si>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</si>
  <si>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</si>
  <si>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</si>
  <si>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</si>
  <si>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</si>
  <si>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</si>
  <si>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</si>
  <si>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</si>
  <si>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</si>
  <si>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</si>
  <si>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</si>
  <si>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</si>
  <si>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</si>
  <si>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</si>
  <si>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</si>
  <si>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</si>
  <si>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</si>
  <si>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</si>
  <si>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</si>
  <si>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</si>
  <si>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</si>
  <si>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</si>
  <si>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</si>
  <si>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</si>
  <si>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</si>
  <si>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</si>
  <si>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</si>
  <si>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</si>
  <si>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</si>
  <si>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</si>
  <si>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</si>
  <si>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</si>
  <si>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</si>
  <si>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</si>
  <si>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</si>
  <si>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</si>
  <si>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</si>
  <si>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</si>
  <si>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</si>
  <si>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</si>
  <si>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</si>
  <si>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</si>
  <si>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</si>
  <si>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</si>
  <si>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</si>
  <si>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</si>
  <si>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</si>
  <si>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</si>
  <si>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</si>
  <si>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</si>
  <si>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</si>
  <si>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</si>
  <si>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</si>
  <si>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</si>
  <si>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</si>
  <si>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</si>
  <si>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</si>
  <si>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</si>
  <si>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</si>
  <si>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</si>
  <si>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</si>
  <si>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</si>
  <si>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</si>
  <si>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</si>
  <si>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</si>
  <si>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</si>
  <si>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</si>
  <si>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</si>
  <si>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</si>
  <si>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</si>
  <si>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</si>
  <si>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</si>
  <si>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</si>
  <si>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</si>
  <si>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</si>
  <si>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</si>
  <si>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</si>
  <si>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</si>
  <si>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</si>
  <si>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</si>
  <si>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</si>
  <si>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</si>
  <si>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</si>
  <si>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</si>
  <si>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</si>
  <si>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</si>
  <si>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</si>
  <si>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</si>
  <si>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</si>
  <si>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</si>
  <si>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</si>
  <si>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</si>
  <si>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</si>
  <si>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</si>
  <si>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</si>
  <si>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</si>
  <si>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</si>
  <si>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</si>
  <si>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</si>
  <si>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</si>
  <si>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</si>
  <si>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</si>
  <si>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</si>
  <si>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</si>
  <si>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</si>
  <si>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</si>
  <si>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</si>
  <si>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</si>
  <si>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</si>
  <si>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</si>
  <si>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</si>
  <si>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</si>
  <si>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</si>
  <si>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</si>
  <si>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</si>
  <si>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</si>
  <si>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</si>
  <si>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</si>
  <si>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</si>
  <si>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</si>
  <si>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</si>
  <si>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</si>
  <si>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</si>
  <si>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</si>
  <si>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</si>
  <si>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</si>
  <si>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</si>
  <si>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</si>
  <si>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</si>
  <si>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</si>
  <si>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</si>
  <si>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</si>
  <si>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</si>
  <si>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</si>
  <si>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</si>
  <si>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</si>
  <si>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</si>
  <si>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</si>
  <si>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</si>
  <si>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</si>
  <si>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</si>
  <si>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</si>
  <si>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</si>
  <si>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</si>
  <si>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</si>
  <si>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</si>
  <si>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</si>
  <si>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</si>
  <si>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</si>
  <si>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</si>
  <si>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</si>
  <si>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</si>
  <si>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</si>
  <si>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</si>
  <si>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</si>
  <si>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</si>
  <si>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</si>
  <si>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</si>
  <si>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</si>
  <si>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</si>
  <si>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</si>
  <si>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</si>
  <si>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</si>
  <si>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</si>
  <si>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</si>
  <si>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</si>
  <si>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</si>
  <si>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</si>
  <si>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</si>
  <si>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</si>
  <si>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</si>
  <si>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</si>
  <si>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</si>
  <si>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</si>
  <si>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</si>
  <si>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</si>
  <si>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</si>
  <si>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</si>
  <si>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</si>
  <si>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</si>
  <si>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</si>
  <si>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</si>
  <si>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</si>
  <si>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</si>
  <si>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</si>
  <si>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</si>
  <si>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</si>
  <si>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</si>
  <si>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</si>
  <si>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</si>
  <si>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</si>
  <si>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</si>
  <si>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</si>
  <si>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</si>
  <si>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</si>
  <si>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</si>
  <si>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</si>
  <si>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</si>
  <si>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</si>
  <si>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</si>
  <si>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</si>
  <si>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</si>
  <si>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</si>
  <si>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</si>
  <si>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</si>
  <si>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</si>
  <si>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</si>
  <si>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</si>
  <si>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</si>
  <si>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</si>
  <si>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</si>
  <si>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</si>
  <si>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</si>
  <si>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</si>
  <si>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</si>
  <si>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</si>
  <si>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</si>
  <si>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</si>
  <si>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</si>
  <si>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</si>
  <si>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</si>
  <si>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</si>
  <si>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</si>
  <si>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</si>
  <si>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</si>
  <si>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</si>
  <si>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</si>
  <si>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</si>
  <si>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</si>
  <si>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</si>
  <si>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</si>
  <si>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</si>
  <si>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</si>
  <si>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</si>
  <si>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</si>
  <si>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</si>
  <si>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</si>
  <si>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</si>
  <si>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</si>
  <si>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</si>
  <si>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</si>
  <si>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</si>
  <si>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</si>
  <si>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</si>
  <si>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</si>
  <si>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</si>
  <si>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</si>
  <si>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</si>
  <si>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</si>
  <si>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</si>
  <si>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</si>
  <si>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</si>
  <si>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</si>
  <si>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</si>
  <si>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</si>
  <si>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</si>
  <si>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</si>
  <si>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</si>
  <si>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</si>
  <si>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</si>
  <si>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</si>
  <si>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</si>
  <si>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</si>
  <si>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</si>
  <si>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</si>
  <si>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</si>
  <si>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</si>
  <si>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</si>
  <si>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</si>
  <si>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</si>
  <si>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</si>
  <si>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</si>
  <si>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</si>
  <si>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</si>
  <si>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</si>
  <si>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</si>
  <si>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</si>
  <si>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</si>
  <si>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</si>
  <si>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</si>
  <si>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</si>
  <si>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</si>
  <si>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</si>
  <si>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</si>
  <si>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</si>
  <si>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</si>
  <si>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</si>
  <si>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</si>
  <si>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</si>
  <si>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</si>
  <si>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</si>
  <si>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</si>
  <si>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</si>
  <si>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</si>
  <si>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</si>
  <si>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</si>
  <si>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</si>
  <si>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</si>
  <si>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</si>
  <si>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</si>
  <si>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</si>
  <si>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</si>
  <si>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</si>
  <si>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</si>
  <si>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</si>
  <si>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</si>
  <si>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</si>
  <si>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</si>
  <si>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</si>
  <si>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</si>
  <si>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</si>
  <si>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</si>
  <si>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</si>
  <si>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</si>
  <si>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</si>
  <si>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</si>
  <si>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</si>
  <si>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</si>
  <si>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</si>
  <si>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</si>
  <si>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</si>
  <si>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</si>
  <si>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</si>
  <si>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</si>
  <si>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</si>
  <si>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</si>
  <si>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</si>
  <si>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</si>
  <si>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</si>
  <si>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</si>
  <si>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</si>
  <si>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</si>
  <si>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</si>
  <si>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</si>
  <si>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</si>
  <si>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</si>
  <si>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</si>
  <si>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</si>
  <si>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</si>
  <si>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</si>
  <si>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</si>
  <si>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</si>
  <si>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</si>
  <si>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</si>
  <si>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</si>
  <si>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</si>
  <si>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</si>
  <si>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</si>
  <si>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</si>
  <si>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</si>
  <si>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</si>
  <si>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</si>
  <si>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</si>
  <si>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</si>
  <si>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</si>
  <si>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</si>
  <si>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</si>
  <si>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</si>
  <si>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</si>
  <si>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</si>
  <si>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</si>
  <si>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</si>
  <si>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</si>
  <si>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</si>
  <si>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</si>
  <si>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</si>
  <si>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</si>
  <si>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</si>
  <si>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</si>
  <si>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</si>
  <si>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</si>
  <si>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</si>
  <si>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</si>
  <si>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</si>
  <si>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</si>
  <si>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</si>
  <si>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</si>
  <si>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</si>
  <si>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</si>
  <si>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</si>
  <si>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</si>
  <si>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</si>
  <si>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</si>
  <si>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</si>
  <si>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</si>
  <si>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</si>
  <si>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</si>
  <si>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</si>
  <si>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</si>
  <si>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</si>
  <si>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</si>
  <si>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</si>
  <si>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</si>
  <si>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</si>
  <si>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</si>
  <si>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</si>
  <si>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</si>
  <si>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</si>
  <si>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</si>
  <si>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</si>
  <si>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</si>
  <si>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</si>
  <si>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</si>
  <si>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</si>
  <si>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</si>
  <si>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</si>
  <si>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</si>
  <si>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</si>
  <si>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</si>
  <si>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</si>
  <si>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</si>
  <si>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</si>
  <si>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</si>
  <si>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</si>
  <si>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</si>
  <si>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</si>
  <si>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</si>
  <si>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</si>
  <si>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</si>
  <si>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</si>
  <si>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</si>
  <si>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</si>
  <si>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</si>
  <si>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</si>
  <si>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</si>
  <si>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</si>
  <si>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</si>
  <si>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</si>
  <si>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</si>
  <si>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</si>
  <si>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</si>
  <si>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</si>
  <si>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</si>
  <si>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</si>
  <si>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</si>
  <si>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</si>
  <si>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</si>
  <si>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</si>
  <si>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</si>
  <si>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</si>
  <si>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</si>
  <si>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</si>
  <si>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</si>
  <si>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</si>
  <si>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</si>
  <si>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</si>
  <si>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</si>
  <si>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</si>
  <si>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</si>
  <si>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</si>
  <si>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</si>
  <si>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</si>
  <si>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</si>
  <si>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</si>
  <si>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</si>
  <si>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</si>
  <si>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</si>
  <si>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</si>
  <si>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</si>
  <si>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</si>
  <si>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</si>
  <si>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</si>
  <si>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</si>
  <si>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</si>
  <si>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</si>
  <si>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</si>
  <si>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</si>
  <si>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</si>
  <si>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</si>
  <si>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</si>
  <si>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</si>
  <si>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</si>
  <si>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</si>
  <si>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</si>
  <si>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</si>
  <si>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</si>
  <si>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</si>
  <si>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</si>
  <si>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</si>
  <si>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</si>
  <si>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</si>
  <si>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</si>
  <si>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</si>
  <si>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</si>
  <si>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</si>
  <si>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</si>
  <si>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</si>
  <si>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</si>
  <si>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</si>
  <si>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</si>
  <si>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</si>
  <si>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</si>
  <si>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</si>
  <si>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</si>
  <si>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</si>
  <si>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</si>
  <si>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</si>
  <si>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</si>
  <si>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</si>
  <si>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</si>
  <si>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</si>
  <si>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</si>
  <si>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</si>
  <si>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</si>
  <si>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</si>
  <si>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</si>
  <si>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</si>
  <si>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</si>
  <si>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</si>
  <si>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</si>
  <si>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</si>
  <si>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</si>
  <si>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</si>
  <si>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</si>
  <si>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</si>
  <si>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</si>
  <si>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</si>
  <si>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</si>
  <si>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</si>
  <si>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</si>
  <si>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</si>
  <si>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</si>
  <si>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</si>
  <si>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</si>
  <si>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</si>
  <si>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</si>
  <si>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</si>
  <si>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</si>
  <si>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</si>
  <si>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</si>
  <si>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</si>
  <si>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</si>
  <si>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</si>
  <si>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</si>
  <si>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</si>
  <si>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</si>
  <si>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</si>
  <si>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</si>
  <si>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</si>
  <si>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</si>
  <si>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</si>
  <si>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</si>
  <si>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</si>
  <si>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</si>
  <si>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</si>
  <si>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</si>
  <si>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</si>
  <si>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</si>
  <si>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</si>
  <si>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</si>
  <si>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</si>
  <si>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</si>
  <si>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</si>
  <si>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</si>
  <si>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</si>
  <si>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</si>
  <si>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</si>
  <si>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</si>
  <si>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</si>
  <si>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</si>
  <si>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</si>
  <si>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</si>
  <si>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</si>
  <si>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</si>
  <si>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</si>
  <si>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</si>
  <si>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</si>
  <si>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</si>
  <si>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</si>
  <si>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</si>
  <si>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</si>
  <si>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</si>
  <si>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</si>
  <si>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</si>
  <si>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</si>
  <si>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</si>
  <si>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</si>
  <si>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</si>
  <si>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</si>
  <si>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</si>
  <si>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</si>
  <si>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</si>
  <si>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</si>
  <si>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</si>
  <si>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</si>
  <si>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</si>
  <si>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</si>
  <si>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</si>
  <si>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</si>
  <si>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</si>
  <si>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</si>
  <si>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</si>
  <si>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</si>
  <si>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</si>
  <si>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</si>
  <si>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</si>
  <si>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</si>
  <si>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</si>
  <si>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</si>
  <si>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</si>
  <si>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</si>
  <si>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</si>
  <si>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</si>
  <si>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</si>
  <si>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</si>
  <si>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</si>
  <si>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</si>
  <si>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</si>
  <si>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</si>
  <si>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</si>
  <si>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</si>
  <si>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</si>
  <si>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</si>
  <si>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</si>
  <si>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</si>
  <si>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</si>
  <si>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</si>
  <si>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</si>
  <si>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</si>
  <si>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</si>
  <si>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</si>
  <si>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</si>
  <si>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</si>
  <si>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</si>
  <si>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</si>
  <si>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</si>
  <si>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</si>
  <si>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</si>
  <si>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</si>
  <si>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</si>
  <si>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</si>
  <si>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</si>
  <si>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</si>
  <si>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</si>
  <si>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</si>
  <si>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</si>
  <si>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</si>
  <si>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</si>
  <si>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</si>
  <si>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</si>
  <si>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</si>
  <si>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</si>
  <si>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</si>
  <si>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</si>
  <si>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</si>
  <si>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</si>
  <si>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</si>
  <si>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</si>
  <si>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</si>
  <si>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</si>
  <si>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</si>
  <si>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</si>
  <si>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</si>
  <si>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</si>
  <si>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</si>
  <si>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</si>
  <si>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</si>
  <si>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</si>
  <si>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</si>
  <si>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</si>
  <si>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</si>
  <si>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</si>
  <si>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</si>
  <si>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</si>
  <si>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</si>
  <si>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</si>
  <si>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</si>
  <si>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</si>
  <si>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</si>
  <si>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</si>
  <si>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</si>
  <si>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</si>
  <si>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</si>
  <si>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</si>
  <si>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</si>
  <si>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</si>
  <si>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</si>
  <si>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</si>
  <si>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</si>
  <si>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</si>
  <si>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</si>
  <si>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</si>
  <si>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</si>
  <si>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</si>
  <si>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</si>
  <si>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</si>
  <si>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</si>
  <si>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</si>
  <si>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</si>
  <si>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</si>
  <si>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</si>
  <si>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</si>
  <si>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</si>
  <si>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</si>
  <si>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</si>
  <si>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</si>
  <si>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</si>
  <si>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</si>
  <si>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</si>
  <si>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</si>
  <si>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</si>
  <si>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</si>
  <si>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</si>
  <si>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</si>
  <si>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</si>
  <si>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</si>
  <si>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</si>
  <si>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</si>
  <si>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</si>
  <si>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</si>
  <si>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</si>
  <si>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</si>
  <si>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</si>
  <si>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</si>
  <si>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</si>
  <si>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</si>
  <si>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</si>
  <si>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</si>
  <si>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</si>
  <si>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</si>
  <si>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</si>
  <si>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</si>
  <si>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</si>
  <si>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</si>
  <si>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</si>
  <si>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</si>
  <si>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</si>
  <si>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</si>
  <si>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</si>
  <si>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</si>
  <si>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</si>
  <si>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</si>
  <si>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</si>
  <si>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</si>
  <si>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</si>
  <si>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</si>
  <si>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</si>
  <si>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</si>
  <si>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</si>
  <si>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</si>
  <si>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</si>
  <si>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</si>
  <si>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</si>
  <si>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</si>
  <si>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</si>
  <si>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</si>
  <si>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</si>
  <si>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</si>
  <si>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</si>
  <si>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</si>
  <si>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</si>
  <si>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</si>
  <si>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</si>
  <si>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</si>
  <si>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</si>
  <si>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</si>
  <si>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</si>
  <si>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</si>
  <si>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</si>
  <si>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</si>
  <si>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</si>
  <si>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</si>
  <si>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</si>
  <si>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</si>
  <si>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</si>
  <si>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</si>
  <si>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</si>
  <si>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</si>
  <si>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</si>
  <si>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</si>
  <si>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</si>
  <si>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</si>
  <si>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</si>
  <si>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</si>
  <si>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</si>
  <si>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</si>
  <si>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</si>
  <si>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</si>
  <si>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</si>
  <si>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</si>
  <si>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</si>
  <si>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</si>
  <si>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</si>
  <si>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</si>
  <si>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</si>
  <si>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</si>
  <si>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</si>
  <si>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</si>
  <si>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</si>
  <si>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</si>
  <si>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</si>
  <si>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</si>
  <si>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</si>
  <si>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</si>
  <si>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</si>
  <si>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</si>
  <si>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</si>
  <si>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</si>
  <si>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</si>
  <si>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</si>
  <si>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</si>
  <si>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</si>
  <si>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</si>
  <si>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</si>
  <si>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</si>
  <si>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</si>
  <si>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</si>
  <si>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</si>
  <si>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</si>
  <si>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</si>
  <si>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</si>
  <si>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</si>
  <si>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</si>
  <si>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</si>
  <si>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</si>
  <si>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</si>
  <si>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</si>
  <si>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</si>
  <si>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</si>
  <si>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</si>
  <si>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</si>
  <si>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</si>
  <si>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</si>
  <si>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</si>
  <si>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</si>
  <si>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</si>
  <si>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</si>
  <si>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</si>
  <si>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</si>
  <si>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</si>
  <si>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</si>
  <si>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</si>
  <si>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</si>
  <si>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</si>
  <si>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</si>
  <si>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</si>
  <si>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</si>
  <si>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</si>
  <si>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</si>
  <si>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</si>
  <si>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</si>
  <si>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</si>
  <si>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</si>
  <si>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</si>
  <si>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</si>
  <si>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</si>
  <si>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</si>
  <si>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</si>
  <si>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Percent Funded</t>
  </si>
  <si>
    <t>Average Donation</t>
  </si>
  <si>
    <t>Parent Category</t>
  </si>
  <si>
    <t>Sub Catagorey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</si>
  <si>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</si>
  <si>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</si>
  <si>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</si>
  <si>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</si>
  <si>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</si>
  <si>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</si>
  <si>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</si>
  <si>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</si>
  <si>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</si>
  <si>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</si>
  <si>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</si>
  <si>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</si>
  <si>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</si>
  <si>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</si>
  <si>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</si>
  <si>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</si>
  <si>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</si>
  <si>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</si>
  <si>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</si>
  <si>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</si>
  <si>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</si>
  <si>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</si>
  <si>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</si>
  <si>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</si>
  <si>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</si>
  <si>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</si>
  <si>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</si>
  <si>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</si>
  <si>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</si>
  <si>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</si>
  <si>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</si>
  <si>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</si>
  <si>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</si>
  <si>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</si>
  <si>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</si>
  <si>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All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</si>
  <si>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</si>
  <si>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</si>
  <si>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</si>
  <si>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</si>
  <si>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</si>
  <si>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</si>
  <si>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</si>
  <si>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</si>
  <si>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</si>
  <si>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</si>
  <si>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</si>
  <si>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</si>
  <si>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</si>
  <si>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</si>
  <si>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</si>
  <si>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Percent Succesful</t>
  </si>
  <si>
    <t>Percent Funded Succesfuly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</si>
</sst>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42" applyFont="1"/>
    <xf numFmtId="0" fontId="16" fillId="0" borderId="0" xfId="42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Data Analysis.xlsx]Category Outcomes!PivotTable23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CrowdSource</a:t>
            </a:r>
            <a:r>
              <a:rPr lang="en-US" baseline="0"/>
              <a:t> Outcomes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7DD-9FF6-C63869D7B423}"/>
            </c:ext>
          </c:extLst>
        </c:ser>
        <c:ser>
          <c:idx val="1"/>
          <c:order val="1"/>
          <c:tx>
            <c:strRef>
              <c:f>'Category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0-47DD-9FF6-C63869D7B423}"/>
            </c:ext>
          </c:extLst>
        </c:ser>
        <c:ser>
          <c:idx val="2"/>
          <c:order val="2"/>
          <c:tx>
            <c:strRef>
              <c:f>'Category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0-47DD-9FF6-C63869D7B423}"/>
            </c:ext>
          </c:extLst>
        </c:ser>
        <c:ser>
          <c:idx val="3"/>
          <c:order val="3"/>
          <c:tx>
            <c:strRef>
              <c:f>'Category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0-47DD-9FF6-C63869D7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6719567"/>
        <c:axId val="416712495"/>
      </c:barChart>
      <c:catAx>
        <c:axId val="41671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12495"/>
        <c:crosses val="autoZero"/>
        <c:auto val="1"/>
        <c:lblAlgn val="ctr"/>
        <c:lblOffset val="100"/>
        <c:noMultiLvlLbl val="0"/>
      </c:catAx>
      <c:valAx>
        <c:axId val="4167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1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Data Analysis.xlsx]Sub-Category!PivotTable24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</a:t>
            </a:r>
            <a:r>
              <a:rPr lang="en-US" baseline="0"/>
              <a:t> Source Outcome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0-4F08-959A-07993325EE0C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0-4F08-959A-07993325EE0C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F0-4F08-959A-07993325EE0C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F0-4F08-959A-07993325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9807023"/>
        <c:axId val="309803279"/>
      </c:barChart>
      <c:catAx>
        <c:axId val="309807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3279"/>
        <c:crosses val="autoZero"/>
        <c:auto val="1"/>
        <c:lblAlgn val="ctr"/>
        <c:lblOffset val="100"/>
        <c:noMultiLvlLbl val="0"/>
      </c:catAx>
      <c:valAx>
        <c:axId val="3098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0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Data Analysis.xlsx]Date Started Outcomes!PivotTable25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 Funding Outcomes by Month Started</a:t>
            </a:r>
          </a:p>
        </c:rich>
      </c:tx>
      <c:layout>
        <c:manualLayout>
          <c:xMode val="edge"/>
          <c:yMode val="edge"/>
          <c:x val="0.20586111111111108"/>
          <c:y val="6.7403032954214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Started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Started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7-4BE8-8286-80152BD8227A}"/>
            </c:ext>
          </c:extLst>
        </c:ser>
        <c:ser>
          <c:idx val="1"/>
          <c:order val="1"/>
          <c:tx>
            <c:strRef>
              <c:f>'Date Started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Started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7-4BE8-8286-80152BD8227A}"/>
            </c:ext>
          </c:extLst>
        </c:ser>
        <c:ser>
          <c:idx val="2"/>
          <c:order val="2"/>
          <c:tx>
            <c:strRef>
              <c:f>'Date Started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Started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7-4BE8-8286-80152BD8227A}"/>
            </c:ext>
          </c:extLst>
        </c:ser>
        <c:ser>
          <c:idx val="3"/>
          <c:order val="3"/>
          <c:tx>
            <c:strRef>
              <c:f>'Date Started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Started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Started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7-4BE8-8286-80152BD82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80543"/>
        <c:axId val="209271807"/>
      </c:lineChart>
      <c:catAx>
        <c:axId val="20928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Started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1807"/>
        <c:crosses val="autoZero"/>
        <c:auto val="1"/>
        <c:lblAlgn val="ctr"/>
        <c:lblOffset val="100"/>
        <c:noMultiLvlLbl val="0"/>
      </c:catAx>
      <c:valAx>
        <c:axId val="2092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8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224364</xdr:colOff>
      <xdr:row>1</xdr:row>
      <xdr:rowOff>137583</xdr:rowOff>
    </xdr:from>
    <xdr:to>
      <xdr:col>16</xdr:col>
      <xdr:colOff>325965</xdr:colOff>
      <xdr:row>21</xdr:row>
      <xdr:rowOff>4234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DF56F7-7B56-2D3B-0F79-EC7D7A0D1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414461</xdr:colOff>
      <xdr:row>1</xdr:row>
      <xdr:rowOff>107650</xdr:rowOff>
    </xdr:from>
    <xdr:to>
      <xdr:col>20</xdr:col>
      <xdr:colOff>472233</xdr:colOff>
      <xdr:row>23</xdr:row>
      <xdr:rowOff>51517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DD841-C9DC-7AFF-4291-512B22612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122766</xdr:colOff>
      <xdr:row>5</xdr:row>
      <xdr:rowOff>146048</xdr:rowOff>
    </xdr:from>
    <xdr:to>
      <xdr:col>20</xdr:col>
      <xdr:colOff>4233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91F70-C1F9-3F15-BF37-0EE38E0BC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man Choudhary" refreshedDate="44833.97347326389" createdVersion="8" refreshedVersion="8" minRefreshableVersion="3" recordCount="1000" xr:uid="{EB7B306C-19DE-44E7-9BA5-35D8DA7544B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agore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ulman Choudhary" refreshedDate="44833.97684826389" backgroundQuery="1" createdVersion="8" refreshedVersion="8" minRefreshableVersion="3" recordCount="0" supportSubquery="1" supportAdvancedDrill="1" xr:uid="{C899E38C-9E12-4CFB-87E2-07EACE755909}">
  <cacheSource type="external" connectionId="1"/>
  <cacheFields count="5">
    <cacheField name="[Range].[Parent Category].[Parent Category]" caption="Parent Category" numFmtId="0" hierarchy="16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0" level="32767"/>
    <cacheField name="[Range].[Sub Catagorey].[Sub Catagorey]" caption="Sub Catagorey" numFmtId="0" hierarchy="17" level="1">
      <sharedItems containsNonDate="0" count="24">
        <s v="animation"/>
        <s v="documentary"/>
        <s v="drama"/>
        <s v="science fiction"/>
        <s v="shorts"/>
        <s v="television"/>
        <s v="food trucks"/>
        <s v="mobile games"/>
        <s v="video games"/>
        <s v="audio"/>
        <s v="electric music"/>
        <s v="indie rock"/>
        <s v="jazz"/>
        <s v="metal"/>
        <s v="rock"/>
        <s v="world music"/>
        <s v="photography books"/>
        <s v="fiction"/>
        <s v="nonfiction"/>
        <s v="radio &amp; podcasts"/>
        <s v="translations"/>
        <s v="wearables"/>
        <s v="web"/>
        <s v="plays"/>
      </sharedItems>
    </cacheField>
    <cacheField name="[Range].[country].[country]" caption="country" numFmtId="0" hierarchy="7" level="1">
      <sharedItems containsSemiMixedTypes="0" containsNonDate="0" containsString="0"/>
    </cacheField>
  </cacheFields>
  <cacheHierarchies count="2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2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agorey]" caption="Sub Catagorey" attribute="1" defaultMemberUniqueName="[Range].[Sub Catagorey].[All]" allUniqueName="[Range].[Sub Catagorey].[All]" dimensionUniqueName="[Range]" displayFolder="" count="2" memberValueDatatype="130" unbalanced="0">
      <fieldsUsage count="2">
        <fieldUsage x="-1"/>
        <fieldUsage x="3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lman Choudhary" refreshedDate="44833.980664467592" createdVersion="8" refreshedVersion="8" minRefreshableVersion="3" recordCount="1000" xr:uid="{262AB1B0-410D-4378-997C-4A678A9471F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agore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6A377-C3DD-4E60-B065-8FDC80E965F0}" name="PivotTable23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5">
    <pivotField axis="axisRow" allDrilled="1" showAll="0" dataSourceSort="1" defaultSubtotal="0">
      <items count="9">
        <item x="0" e="0"/>
        <item x="1" e="0"/>
        <item x="2" e="0"/>
        <item x="3" e="0"/>
        <item x="4" e="0"/>
        <item x="5" e="0"/>
        <item x="6" e="0"/>
        <item x="7" e="0"/>
        <item x="8" e="0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Page" allDrilled="1" subtotalTop="0" showAll="0" dataSourceSort="1" defaultSubtotal="0" defaultAttributeDrillState="1"/>
  </pivotFields>
  <rowFields count="2">
    <field x="0"/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4" hier="7" name="[Range].[country].[All]" cap="All"/>
  </pageFields>
  <dataFields count="1">
    <dataField name="Count of outcome" fld="2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6"/>
    <rowHierarchyUsage hierarchyUsage="17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A7627-1BAA-45A2-9D03-C7FEFFA04FA1}" name="PivotTable24" cacheId="1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F1266-8027-40BB-8284-33391E1E5871}" name="PivotTable25" cacheId="1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2BFBA-646B-4A0D-9B4D-86C40D00F50A}" name="Table1" displayName="Table1" ref="A1:R35" totalsRowShown="0">
  <autoFilter ref="A1:R35" xr:uid="{84A2BFBA-646B-4A0D-9B4D-86C40D00F50A}"/>
  <tableColumns count="18">
    <tableColumn id="1" xr3:uid="{ACC3F03C-7DE6-47C3-8859-734838F7C67D}" name="id"/>
    <tableColumn id="2" xr3:uid="{1DD15A76-3437-4A22-8AEC-826EB39A72AD}" name="name"/>
    <tableColumn id="3" xr3:uid="{4E4A5C51-6F26-4396-904A-49D06B8592BD}" name="blurb"/>
    <tableColumn id="4" xr3:uid="{7C1A4B2F-F661-4D98-9ABC-5280AB641F6A}" name="goal"/>
    <tableColumn id="5" xr3:uid="{2B37F276-C27F-48C1-8DB1-FD74571449BF}" name="pledged"/>
    <tableColumn id="6" xr3:uid="{C31F6FB8-6531-4205-9626-ACC94B31CFFF}" name="outcome"/>
    <tableColumn id="7" xr3:uid="{FC212AED-2F5D-4863-B2B7-0942A454CD5F}" name="backers_count"/>
    <tableColumn id="8" xr3:uid="{07B25C42-2D01-4C9D-85F3-A2B0E4FFF056}" name="country"/>
    <tableColumn id="9" xr3:uid="{0AA55087-4C49-4A92-A326-D2229EBCD5E1}" name="currency"/>
    <tableColumn id="10" xr3:uid="{5253FE17-C097-4650-B2B3-640E609E5CE0}" name="launched_at"/>
    <tableColumn id="11" xr3:uid="{42C43CF7-FC8F-4D8E-B0D3-E1CED83A4537}" name="deadline"/>
    <tableColumn id="12" xr3:uid="{03ECEF0E-21CA-4352-913D-33381DAE4805}" name="staff_pick"/>
    <tableColumn id="13" xr3:uid="{75D0CD3C-849C-4F93-9280-A95AD6DC45E6}" name="spotlight"/>
    <tableColumn id="14" xr3:uid="{44F72671-BA24-4E61-A3EB-B34A3C5E1427}" name="category &amp; sub-category"/>
    <tableColumn id="15" xr3:uid="{310CD084-A00F-4A51-AEC1-A7C38232FC90}" name="Percent Funded"/>
    <tableColumn id="16" xr3:uid="{1A4C5FD1-7320-4BAE-B5E3-ADEE3ED4F219}" name="Average Donation"/>
    <tableColumn id="17" xr3:uid="{9988FE8F-F0FA-456E-8E6B-E0E5707BA136}" name="Parent Category"/>
    <tableColumn id="18" xr3:uid="{930A1E14-C1F1-4EF4-966C-B35C9734A390}" name="Sub Catagor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zoomScale="92" workbookViewId="0">
      <selection activeCell="S5" sqref="S5"/>
    </sheetView>
  </sheetViews>
  <sheetFormatPr defaultColWidth="10.6640625" defaultRowHeight="15.7" x14ac:dyDescent="0.55000000000000004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71875" style="8" bestFit="1" customWidth="1"/>
    <col min="16" max="16" width="15.71875" bestFit="1" customWidth="1"/>
    <col min="17" max="17" width="14.109375" bestFit="1" customWidth="1"/>
    <col min="18" max="18" width="12.609375" bestFit="1" customWidth="1"/>
    <col min="19" max="19" width="27.88671875" style="11" bestFit="1" customWidth="1"/>
    <col min="20" max="20" width="20.27734375" style="11" bestFit="1" customWidth="1"/>
  </cols>
  <sheetData>
    <row r="1" spans="1:20" s="1" customFormat="1" x14ac:dyDescent="0.55000000000000004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9" t="s">
        <v>2032</v>
      </c>
      <c r="P1" s="1" t="s">
        <v>2033</v>
      </c>
      <c r="Q1" s="1" t="s">
        <v>2034</v>
      </c>
      <c r="R1" s="1" t="s">
        <v>2035</v>
      </c>
      <c r="S1" s="10" t="s">
        <v>2072</v>
      </c>
      <c r="T1" s="10" t="s">
        <v>2073</v>
      </c>
    </row>
    <row r="2" spans="1:20" x14ac:dyDescent="0.55000000000000004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8">
        <f>E2/D2</f>
        <v>0</v>
      </c>
      <c r="P2" t="e">
        <f>E2/G2</f>
        <v>#DIV/0!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1">
        <f>(((K2/60)/60)/24)+DATE(1970,1,1)</f>
        <v>42353.25</v>
      </c>
    </row>
    <row r="3" spans="1:20" x14ac:dyDescent="0.55000000000000004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8">
        <f t="shared" ref="O3:O66" si="0">E3/D3</f>
        <v>10.4</v>
      </c>
      <c r="P3">
        <f t="shared" ref="P3:P66" si="1">E3/G3</f>
        <v>92.151898734177209</v>
      </c>
      <c r="Q3" t="str" cm="1">
        <f t="array" ref="Q3:R3">_xlfn.TEXTSPLIT(N3,"/")</f>
        <v>music</v>
      </c>
      <c r="R3" t="str">
        <v>rock</v>
      </c>
      <c r="S3" s="11">
        <f t="shared" ref="S3:S66" si="2">(((J3/60)/60)/24)+DATE(1970,1,1)</f>
        <v>41870.208333333336</v>
      </c>
      <c r="T3" s="11">
        <f t="shared" ref="T3:T66" si="3">(((K3/60)/60)/24)+DATE(1970,1,1)</f>
        <v>41872.208333333336</v>
      </c>
    </row>
    <row r="4" spans="1:20" ht="31.35" x14ac:dyDescent="0.55000000000000004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8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1">
        <f t="shared" si="2"/>
        <v>41595.25</v>
      </c>
      <c r="T4" s="11">
        <f t="shared" si="3"/>
        <v>41597.25</v>
      </c>
    </row>
    <row r="5" spans="1:20" ht="31.35" x14ac:dyDescent="0.55000000000000004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8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1">
        <f t="shared" si="2"/>
        <v>43688.208333333328</v>
      </c>
      <c r="T5" s="11">
        <f t="shared" si="3"/>
        <v>43728.208333333328</v>
      </c>
    </row>
    <row r="6" spans="1:20" x14ac:dyDescent="0.55000000000000004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8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1">
        <f t="shared" si="2"/>
        <v>43485.25</v>
      </c>
      <c r="T6" s="11">
        <f t="shared" si="3"/>
        <v>43489.25</v>
      </c>
    </row>
    <row r="7" spans="1:20" x14ac:dyDescent="0.55000000000000004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8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1">
        <f t="shared" si="2"/>
        <v>41149.208333333336</v>
      </c>
      <c r="T7" s="11">
        <f t="shared" si="3"/>
        <v>41160.208333333336</v>
      </c>
    </row>
    <row r="8" spans="1:20" x14ac:dyDescent="0.55000000000000004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8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1">
        <f t="shared" si="2"/>
        <v>42991.208333333328</v>
      </c>
      <c r="T8" s="11">
        <f t="shared" si="3"/>
        <v>42992.208333333328</v>
      </c>
    </row>
    <row r="9" spans="1:20" x14ac:dyDescent="0.55000000000000004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8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1">
        <f t="shared" si="2"/>
        <v>42229.208333333328</v>
      </c>
      <c r="T9" s="11">
        <f t="shared" si="3"/>
        <v>42231.208333333328</v>
      </c>
    </row>
    <row r="10" spans="1:20" x14ac:dyDescent="0.55000000000000004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8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1">
        <f t="shared" si="2"/>
        <v>40399.208333333336</v>
      </c>
      <c r="T10" s="11">
        <f t="shared" si="3"/>
        <v>40401.208333333336</v>
      </c>
    </row>
    <row r="11" spans="1:20" x14ac:dyDescent="0.55000000000000004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8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1">
        <f t="shared" si="2"/>
        <v>41536.208333333336</v>
      </c>
      <c r="T11" s="11">
        <f t="shared" si="3"/>
        <v>41585.25</v>
      </c>
    </row>
    <row r="12" spans="1:20" x14ac:dyDescent="0.55000000000000004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8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1">
        <f t="shared" si="2"/>
        <v>40404.208333333336</v>
      </c>
      <c r="T12" s="11">
        <f t="shared" si="3"/>
        <v>40452.208333333336</v>
      </c>
    </row>
    <row r="13" spans="1:20" ht="31.35" x14ac:dyDescent="0.55000000000000004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8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1">
        <f t="shared" si="2"/>
        <v>40442.208333333336</v>
      </c>
      <c r="T13" s="11">
        <f t="shared" si="3"/>
        <v>40448.208333333336</v>
      </c>
    </row>
    <row r="14" spans="1:20" x14ac:dyDescent="0.55000000000000004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8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1">
        <f t="shared" si="2"/>
        <v>43760.208333333328</v>
      </c>
      <c r="T14" s="11">
        <f t="shared" si="3"/>
        <v>43768.208333333328</v>
      </c>
    </row>
    <row r="15" spans="1:20" ht="31.35" x14ac:dyDescent="0.55000000000000004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8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1">
        <f t="shared" si="2"/>
        <v>42532.208333333328</v>
      </c>
      <c r="T15" s="11">
        <f t="shared" si="3"/>
        <v>42544.208333333328</v>
      </c>
    </row>
    <row r="16" spans="1:20" x14ac:dyDescent="0.55000000000000004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8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1">
        <f t="shared" si="2"/>
        <v>40974.25</v>
      </c>
      <c r="T16" s="11">
        <f t="shared" si="3"/>
        <v>41001.208333333336</v>
      </c>
    </row>
    <row r="17" spans="1:20" x14ac:dyDescent="0.55000000000000004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8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1">
        <f t="shared" si="2"/>
        <v>43809.25</v>
      </c>
      <c r="T17" s="11">
        <f t="shared" si="3"/>
        <v>43813.25</v>
      </c>
    </row>
    <row r="18" spans="1:20" x14ac:dyDescent="0.55000000000000004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8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1">
        <f t="shared" si="2"/>
        <v>41661.25</v>
      </c>
      <c r="T18" s="11">
        <f t="shared" si="3"/>
        <v>41683.25</v>
      </c>
    </row>
    <row r="19" spans="1:20" x14ac:dyDescent="0.55000000000000004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8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1">
        <f t="shared" si="2"/>
        <v>40555.25</v>
      </c>
      <c r="T19" s="11">
        <f t="shared" si="3"/>
        <v>40556.25</v>
      </c>
    </row>
    <row r="20" spans="1:20" x14ac:dyDescent="0.55000000000000004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8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1">
        <f t="shared" si="2"/>
        <v>43351.208333333328</v>
      </c>
      <c r="T20" s="11">
        <f t="shared" si="3"/>
        <v>43359.208333333328</v>
      </c>
    </row>
    <row r="21" spans="1:20" x14ac:dyDescent="0.55000000000000004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8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1">
        <f t="shared" si="2"/>
        <v>43528.25</v>
      </c>
      <c r="T21" s="11">
        <f t="shared" si="3"/>
        <v>43549.208333333328</v>
      </c>
    </row>
    <row r="22" spans="1:20" x14ac:dyDescent="0.55000000000000004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8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1">
        <f t="shared" si="2"/>
        <v>41848.208333333336</v>
      </c>
      <c r="T22" s="11">
        <f t="shared" si="3"/>
        <v>41848.208333333336</v>
      </c>
    </row>
    <row r="23" spans="1:20" x14ac:dyDescent="0.55000000000000004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8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1">
        <f t="shared" si="2"/>
        <v>40770.208333333336</v>
      </c>
      <c r="T23" s="11">
        <f t="shared" si="3"/>
        <v>40804.208333333336</v>
      </c>
    </row>
    <row r="24" spans="1:20" x14ac:dyDescent="0.55000000000000004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8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1">
        <f t="shared" si="2"/>
        <v>43193.208333333328</v>
      </c>
      <c r="T24" s="11">
        <f t="shared" si="3"/>
        <v>43208.208333333328</v>
      </c>
    </row>
    <row r="25" spans="1:20" x14ac:dyDescent="0.55000000000000004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8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1">
        <f t="shared" si="2"/>
        <v>43510.25</v>
      </c>
      <c r="T25" s="11">
        <f t="shared" si="3"/>
        <v>43563.208333333328</v>
      </c>
    </row>
    <row r="26" spans="1:20" x14ac:dyDescent="0.55000000000000004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8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1">
        <f t="shared" si="2"/>
        <v>41811.208333333336</v>
      </c>
      <c r="T26" s="11">
        <f t="shared" si="3"/>
        <v>41813.208333333336</v>
      </c>
    </row>
    <row r="27" spans="1:20" x14ac:dyDescent="0.55000000000000004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8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1">
        <f t="shared" si="2"/>
        <v>40681.208333333336</v>
      </c>
      <c r="T27" s="11">
        <f t="shared" si="3"/>
        <v>40701.208333333336</v>
      </c>
    </row>
    <row r="28" spans="1:20" x14ac:dyDescent="0.55000000000000004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8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1">
        <f t="shared" si="2"/>
        <v>43312.208333333328</v>
      </c>
      <c r="T28" s="11">
        <f t="shared" si="3"/>
        <v>43339.208333333328</v>
      </c>
    </row>
    <row r="29" spans="1:20" x14ac:dyDescent="0.55000000000000004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8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11">
        <f t="shared" si="2"/>
        <v>42280.208333333328</v>
      </c>
      <c r="T29" s="11">
        <f t="shared" si="3"/>
        <v>42288.208333333328</v>
      </c>
    </row>
    <row r="30" spans="1:20" x14ac:dyDescent="0.55000000000000004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8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1">
        <f t="shared" si="2"/>
        <v>40218.25</v>
      </c>
      <c r="T30" s="11">
        <f t="shared" si="3"/>
        <v>40241.25</v>
      </c>
    </row>
    <row r="31" spans="1:20" x14ac:dyDescent="0.55000000000000004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8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1">
        <f t="shared" si="2"/>
        <v>43301.208333333328</v>
      </c>
      <c r="T31" s="11">
        <f t="shared" si="3"/>
        <v>43341.208333333328</v>
      </c>
    </row>
    <row r="32" spans="1:20" x14ac:dyDescent="0.55000000000000004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8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1">
        <f t="shared" si="2"/>
        <v>43609.208333333328</v>
      </c>
      <c r="T32" s="11">
        <f t="shared" si="3"/>
        <v>43614.208333333328</v>
      </c>
    </row>
    <row r="33" spans="1:20" x14ac:dyDescent="0.55000000000000004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8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1">
        <f t="shared" si="2"/>
        <v>42374.25</v>
      </c>
      <c r="T33" s="11">
        <f t="shared" si="3"/>
        <v>42402.25</v>
      </c>
    </row>
    <row r="34" spans="1:20" x14ac:dyDescent="0.55000000000000004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8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1">
        <f t="shared" si="2"/>
        <v>43110.25</v>
      </c>
      <c r="T34" s="11">
        <f t="shared" si="3"/>
        <v>43137.25</v>
      </c>
    </row>
    <row r="35" spans="1:20" x14ac:dyDescent="0.55000000000000004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8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1">
        <f t="shared" si="2"/>
        <v>41917.208333333336</v>
      </c>
      <c r="T35" s="11">
        <f t="shared" si="3"/>
        <v>41954.25</v>
      </c>
    </row>
    <row r="36" spans="1:20" ht="31.35" x14ac:dyDescent="0.55000000000000004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8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1">
        <f t="shared" si="2"/>
        <v>42817.208333333328</v>
      </c>
      <c r="T36" s="11">
        <f t="shared" si="3"/>
        <v>42822.208333333328</v>
      </c>
    </row>
    <row r="37" spans="1:20" x14ac:dyDescent="0.55000000000000004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8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1">
        <f t="shared" si="2"/>
        <v>43484.25</v>
      </c>
      <c r="T37" s="11">
        <f t="shared" si="3"/>
        <v>43526.25</v>
      </c>
    </row>
    <row r="38" spans="1:20" x14ac:dyDescent="0.55000000000000004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8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11">
        <f t="shared" si="2"/>
        <v>40600.25</v>
      </c>
      <c r="T38" s="11">
        <f t="shared" si="3"/>
        <v>40625.208333333336</v>
      </c>
    </row>
    <row r="39" spans="1:20" ht="31.35" x14ac:dyDescent="0.55000000000000004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8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1">
        <f t="shared" si="2"/>
        <v>43744.208333333328</v>
      </c>
      <c r="T39" s="11">
        <f t="shared" si="3"/>
        <v>43777.25</v>
      </c>
    </row>
    <row r="40" spans="1:20" x14ac:dyDescent="0.55000000000000004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8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1">
        <f t="shared" si="2"/>
        <v>40469.208333333336</v>
      </c>
      <c r="T40" s="11">
        <f t="shared" si="3"/>
        <v>40474.208333333336</v>
      </c>
    </row>
    <row r="41" spans="1:20" x14ac:dyDescent="0.55000000000000004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8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11">
        <f t="shared" si="2"/>
        <v>41330.25</v>
      </c>
      <c r="T41" s="11">
        <f t="shared" si="3"/>
        <v>41344.208333333336</v>
      </c>
    </row>
    <row r="42" spans="1:20" x14ac:dyDescent="0.55000000000000004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8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1">
        <f t="shared" si="2"/>
        <v>40334.208333333336</v>
      </c>
      <c r="T42" s="11">
        <f t="shared" si="3"/>
        <v>40353.208333333336</v>
      </c>
    </row>
    <row r="43" spans="1:20" x14ac:dyDescent="0.55000000000000004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8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1">
        <f t="shared" si="2"/>
        <v>41156.208333333336</v>
      </c>
      <c r="T43" s="11">
        <f t="shared" si="3"/>
        <v>41182.208333333336</v>
      </c>
    </row>
    <row r="44" spans="1:20" x14ac:dyDescent="0.55000000000000004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8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1">
        <f t="shared" si="2"/>
        <v>40728.208333333336</v>
      </c>
      <c r="T44" s="11">
        <f t="shared" si="3"/>
        <v>40737.208333333336</v>
      </c>
    </row>
    <row r="45" spans="1:20" x14ac:dyDescent="0.55000000000000004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8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1">
        <f t="shared" si="2"/>
        <v>41844.208333333336</v>
      </c>
      <c r="T45" s="11">
        <f t="shared" si="3"/>
        <v>41860.208333333336</v>
      </c>
    </row>
    <row r="46" spans="1:20" x14ac:dyDescent="0.55000000000000004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8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1">
        <f t="shared" si="2"/>
        <v>43541.208333333328</v>
      </c>
      <c r="T46" s="11">
        <f t="shared" si="3"/>
        <v>43542.208333333328</v>
      </c>
    </row>
    <row r="47" spans="1:20" ht="31.35" x14ac:dyDescent="0.55000000000000004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8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11">
        <f t="shared" si="2"/>
        <v>42676.208333333328</v>
      </c>
      <c r="T47" s="11">
        <f t="shared" si="3"/>
        <v>42691.25</v>
      </c>
    </row>
    <row r="48" spans="1:20" x14ac:dyDescent="0.55000000000000004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8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1">
        <f t="shared" si="2"/>
        <v>40367.208333333336</v>
      </c>
      <c r="T48" s="11">
        <f t="shared" si="3"/>
        <v>40390.208333333336</v>
      </c>
    </row>
    <row r="49" spans="1:20" x14ac:dyDescent="0.55000000000000004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8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1">
        <f t="shared" si="2"/>
        <v>41727.208333333336</v>
      </c>
      <c r="T49" s="11">
        <f t="shared" si="3"/>
        <v>41757.208333333336</v>
      </c>
    </row>
    <row r="50" spans="1:20" x14ac:dyDescent="0.55000000000000004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8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1">
        <f t="shared" si="2"/>
        <v>42180.208333333328</v>
      </c>
      <c r="T50" s="11">
        <f t="shared" si="3"/>
        <v>42192.208333333328</v>
      </c>
    </row>
    <row r="51" spans="1:20" x14ac:dyDescent="0.55000000000000004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8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1">
        <f t="shared" si="2"/>
        <v>43758.208333333328</v>
      </c>
      <c r="T51" s="11">
        <f t="shared" si="3"/>
        <v>43803.25</v>
      </c>
    </row>
    <row r="52" spans="1:20" x14ac:dyDescent="0.55000000000000004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8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11">
        <f t="shared" si="2"/>
        <v>41487.208333333336</v>
      </c>
      <c r="T52" s="11">
        <f t="shared" si="3"/>
        <v>41515.208333333336</v>
      </c>
    </row>
    <row r="53" spans="1:20" x14ac:dyDescent="0.55000000000000004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8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1">
        <f t="shared" si="2"/>
        <v>40995.208333333336</v>
      </c>
      <c r="T53" s="11">
        <f t="shared" si="3"/>
        <v>41011.208333333336</v>
      </c>
    </row>
    <row r="54" spans="1:20" x14ac:dyDescent="0.55000000000000004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8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1">
        <f t="shared" si="2"/>
        <v>40436.208333333336</v>
      </c>
      <c r="T54" s="11">
        <f t="shared" si="3"/>
        <v>40440.208333333336</v>
      </c>
    </row>
    <row r="55" spans="1:20" x14ac:dyDescent="0.55000000000000004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8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1">
        <f t="shared" si="2"/>
        <v>41779.208333333336</v>
      </c>
      <c r="T55" s="11">
        <f t="shared" si="3"/>
        <v>41818.208333333336</v>
      </c>
    </row>
    <row r="56" spans="1:20" ht="31.35" x14ac:dyDescent="0.55000000000000004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8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1">
        <f t="shared" si="2"/>
        <v>43170.25</v>
      </c>
      <c r="T56" s="11">
        <f t="shared" si="3"/>
        <v>43176.208333333328</v>
      </c>
    </row>
    <row r="57" spans="1:20" x14ac:dyDescent="0.55000000000000004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8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1">
        <f t="shared" si="2"/>
        <v>43311.208333333328</v>
      </c>
      <c r="T57" s="11">
        <f t="shared" si="3"/>
        <v>43316.208333333328</v>
      </c>
    </row>
    <row r="58" spans="1:20" ht="31.35" x14ac:dyDescent="0.55000000000000004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8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1">
        <f t="shared" si="2"/>
        <v>42014.25</v>
      </c>
      <c r="T58" s="11">
        <f t="shared" si="3"/>
        <v>42021.25</v>
      </c>
    </row>
    <row r="59" spans="1:20" x14ac:dyDescent="0.55000000000000004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8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1">
        <f t="shared" si="2"/>
        <v>42979.208333333328</v>
      </c>
      <c r="T59" s="11">
        <f t="shared" si="3"/>
        <v>42991.208333333328</v>
      </c>
    </row>
    <row r="60" spans="1:20" x14ac:dyDescent="0.55000000000000004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8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1">
        <f t="shared" si="2"/>
        <v>42268.208333333328</v>
      </c>
      <c r="T60" s="11">
        <f t="shared" si="3"/>
        <v>42281.208333333328</v>
      </c>
    </row>
    <row r="61" spans="1:20" x14ac:dyDescent="0.55000000000000004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8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1">
        <f t="shared" si="2"/>
        <v>42898.208333333328</v>
      </c>
      <c r="T61" s="11">
        <f t="shared" si="3"/>
        <v>42913.208333333328</v>
      </c>
    </row>
    <row r="62" spans="1:20" x14ac:dyDescent="0.55000000000000004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8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1">
        <f t="shared" si="2"/>
        <v>41107.208333333336</v>
      </c>
      <c r="T62" s="11">
        <f t="shared" si="3"/>
        <v>41110.208333333336</v>
      </c>
    </row>
    <row r="63" spans="1:20" ht="31.35" x14ac:dyDescent="0.55000000000000004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8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1">
        <f t="shared" si="2"/>
        <v>40595.25</v>
      </c>
      <c r="T63" s="11">
        <f t="shared" si="3"/>
        <v>40635.208333333336</v>
      </c>
    </row>
    <row r="64" spans="1:20" x14ac:dyDescent="0.55000000000000004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8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1">
        <f t="shared" si="2"/>
        <v>42160.208333333328</v>
      </c>
      <c r="T64" s="11">
        <f t="shared" si="3"/>
        <v>42161.208333333328</v>
      </c>
    </row>
    <row r="65" spans="1:20" x14ac:dyDescent="0.55000000000000004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8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11">
        <f t="shared" si="2"/>
        <v>42853.208333333328</v>
      </c>
      <c r="T65" s="11">
        <f t="shared" si="3"/>
        <v>42859.208333333328</v>
      </c>
    </row>
    <row r="66" spans="1:20" x14ac:dyDescent="0.55000000000000004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8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1">
        <f t="shared" si="2"/>
        <v>43283.208333333328</v>
      </c>
      <c r="T66" s="11">
        <f t="shared" si="3"/>
        <v>43298.208333333328</v>
      </c>
    </row>
    <row r="67" spans="1:20" x14ac:dyDescent="0.55000000000000004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8">
        <f t="shared" ref="O67:O130" si="4">E67/D67</f>
        <v>2.3614754098360655</v>
      </c>
      <c r="P67">
        <f t="shared" ref="P67:P130" si="5">E67/G67</f>
        <v>61.038135593220339</v>
      </c>
      <c r="Q67" t="str" cm="1">
        <f t="array" ref="Q67:R67">_xlfn.TEXTSPLIT(N67,"/")</f>
        <v>theater</v>
      </c>
      <c r="R67" t="str">
        <v>plays</v>
      </c>
      <c r="S67" s="11">
        <f t="shared" ref="S67:S130" si="6">(((J67/60)/60)/24)+DATE(1970,1,1)</f>
        <v>40570.25</v>
      </c>
      <c r="T67" s="11">
        <f t="shared" ref="T67:T130" si="7">(((K67/60)/60)/24)+DATE(1970,1,1)</f>
        <v>40577.25</v>
      </c>
    </row>
    <row r="68" spans="1:20" x14ac:dyDescent="0.55000000000000004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8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1">
        <f t="shared" si="6"/>
        <v>42102.208333333328</v>
      </c>
      <c r="T68" s="11">
        <f t="shared" si="7"/>
        <v>42107.208333333328</v>
      </c>
    </row>
    <row r="69" spans="1:20" ht="31.35" x14ac:dyDescent="0.55000000000000004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8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1">
        <f t="shared" si="6"/>
        <v>40203.25</v>
      </c>
      <c r="T69" s="11">
        <f t="shared" si="7"/>
        <v>40208.25</v>
      </c>
    </row>
    <row r="70" spans="1:20" x14ac:dyDescent="0.55000000000000004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8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1">
        <f t="shared" si="6"/>
        <v>42943.208333333328</v>
      </c>
      <c r="T70" s="11">
        <f t="shared" si="7"/>
        <v>42990.208333333328</v>
      </c>
    </row>
    <row r="71" spans="1:20" x14ac:dyDescent="0.55000000000000004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8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1">
        <f t="shared" si="6"/>
        <v>40531.25</v>
      </c>
      <c r="T71" s="11">
        <f t="shared" si="7"/>
        <v>40565.25</v>
      </c>
    </row>
    <row r="72" spans="1:20" x14ac:dyDescent="0.55000000000000004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8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1">
        <f t="shared" si="6"/>
        <v>40484.208333333336</v>
      </c>
      <c r="T72" s="11">
        <f t="shared" si="7"/>
        <v>40533.25</v>
      </c>
    </row>
    <row r="73" spans="1:20" ht="31.35" x14ac:dyDescent="0.55000000000000004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8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1">
        <f t="shared" si="6"/>
        <v>43799.25</v>
      </c>
      <c r="T73" s="11">
        <f t="shared" si="7"/>
        <v>43803.25</v>
      </c>
    </row>
    <row r="74" spans="1:20" x14ac:dyDescent="0.55000000000000004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8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1">
        <f t="shared" si="6"/>
        <v>42186.208333333328</v>
      </c>
      <c r="T74" s="11">
        <f t="shared" si="7"/>
        <v>42222.208333333328</v>
      </c>
    </row>
    <row r="75" spans="1:20" x14ac:dyDescent="0.55000000000000004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8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1">
        <f t="shared" si="6"/>
        <v>42701.25</v>
      </c>
      <c r="T75" s="11">
        <f t="shared" si="7"/>
        <v>42704.25</v>
      </c>
    </row>
    <row r="76" spans="1:20" x14ac:dyDescent="0.55000000000000004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8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1">
        <f t="shared" si="6"/>
        <v>42456.208333333328</v>
      </c>
      <c r="T76" s="11">
        <f t="shared" si="7"/>
        <v>42457.208333333328</v>
      </c>
    </row>
    <row r="77" spans="1:20" x14ac:dyDescent="0.55000000000000004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8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1">
        <f t="shared" si="6"/>
        <v>43296.208333333328</v>
      </c>
      <c r="T77" s="11">
        <f t="shared" si="7"/>
        <v>43304.208333333328</v>
      </c>
    </row>
    <row r="78" spans="1:20" x14ac:dyDescent="0.55000000000000004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8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1">
        <f t="shared" si="6"/>
        <v>42027.25</v>
      </c>
      <c r="T78" s="11">
        <f t="shared" si="7"/>
        <v>42076.208333333328</v>
      </c>
    </row>
    <row r="79" spans="1:20" x14ac:dyDescent="0.55000000000000004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8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1">
        <f t="shared" si="6"/>
        <v>40448.208333333336</v>
      </c>
      <c r="T79" s="11">
        <f t="shared" si="7"/>
        <v>40462.208333333336</v>
      </c>
    </row>
    <row r="80" spans="1:20" x14ac:dyDescent="0.55000000000000004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8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1">
        <f t="shared" si="6"/>
        <v>43206.208333333328</v>
      </c>
      <c r="T80" s="11">
        <f t="shared" si="7"/>
        <v>43207.208333333328</v>
      </c>
    </row>
    <row r="81" spans="1:20" x14ac:dyDescent="0.55000000000000004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8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1">
        <f t="shared" si="6"/>
        <v>43267.208333333328</v>
      </c>
      <c r="T81" s="11">
        <f t="shared" si="7"/>
        <v>43272.208333333328</v>
      </c>
    </row>
    <row r="82" spans="1:20" x14ac:dyDescent="0.55000000000000004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8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1">
        <f t="shared" si="6"/>
        <v>42976.208333333328</v>
      </c>
      <c r="T82" s="11">
        <f t="shared" si="7"/>
        <v>43006.208333333328</v>
      </c>
    </row>
    <row r="83" spans="1:20" x14ac:dyDescent="0.55000000000000004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8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1">
        <f t="shared" si="6"/>
        <v>43062.25</v>
      </c>
      <c r="T83" s="11">
        <f t="shared" si="7"/>
        <v>43087.25</v>
      </c>
    </row>
    <row r="84" spans="1:20" x14ac:dyDescent="0.55000000000000004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8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1">
        <f t="shared" si="6"/>
        <v>43482.25</v>
      </c>
      <c r="T84" s="11">
        <f t="shared" si="7"/>
        <v>43489.25</v>
      </c>
    </row>
    <row r="85" spans="1:20" x14ac:dyDescent="0.55000000000000004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8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1">
        <f t="shared" si="6"/>
        <v>42579.208333333328</v>
      </c>
      <c r="T85" s="11">
        <f t="shared" si="7"/>
        <v>42601.208333333328</v>
      </c>
    </row>
    <row r="86" spans="1:20" x14ac:dyDescent="0.55000000000000004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8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1">
        <f t="shared" si="6"/>
        <v>41118.208333333336</v>
      </c>
      <c r="T86" s="11">
        <f t="shared" si="7"/>
        <v>41128.208333333336</v>
      </c>
    </row>
    <row r="87" spans="1:20" x14ac:dyDescent="0.55000000000000004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8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1">
        <f t="shared" si="6"/>
        <v>40797.208333333336</v>
      </c>
      <c r="T87" s="11">
        <f t="shared" si="7"/>
        <v>40805.208333333336</v>
      </c>
    </row>
    <row r="88" spans="1:20" x14ac:dyDescent="0.55000000000000004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8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1">
        <f t="shared" si="6"/>
        <v>42128.208333333328</v>
      </c>
      <c r="T88" s="11">
        <f t="shared" si="7"/>
        <v>42141.208333333328</v>
      </c>
    </row>
    <row r="89" spans="1:20" ht="31.35" x14ac:dyDescent="0.55000000000000004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8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1">
        <f t="shared" si="6"/>
        <v>40610.25</v>
      </c>
      <c r="T89" s="11">
        <f t="shared" si="7"/>
        <v>40621.208333333336</v>
      </c>
    </row>
    <row r="90" spans="1:20" x14ac:dyDescent="0.55000000000000004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8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1">
        <f t="shared" si="6"/>
        <v>42110.208333333328</v>
      </c>
      <c r="T90" s="11">
        <f t="shared" si="7"/>
        <v>42132.208333333328</v>
      </c>
    </row>
    <row r="91" spans="1:20" x14ac:dyDescent="0.55000000000000004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8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1">
        <f t="shared" si="6"/>
        <v>40283.208333333336</v>
      </c>
      <c r="T91" s="11">
        <f t="shared" si="7"/>
        <v>40285.208333333336</v>
      </c>
    </row>
    <row r="92" spans="1:20" x14ac:dyDescent="0.55000000000000004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8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1">
        <f t="shared" si="6"/>
        <v>42425.25</v>
      </c>
      <c r="T92" s="11">
        <f t="shared" si="7"/>
        <v>42425.25</v>
      </c>
    </row>
    <row r="93" spans="1:20" x14ac:dyDescent="0.55000000000000004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8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1">
        <f t="shared" si="6"/>
        <v>42588.208333333328</v>
      </c>
      <c r="T93" s="11">
        <f t="shared" si="7"/>
        <v>42616.208333333328</v>
      </c>
    </row>
    <row r="94" spans="1:20" x14ac:dyDescent="0.55000000000000004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8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1">
        <f t="shared" si="6"/>
        <v>40352.208333333336</v>
      </c>
      <c r="T94" s="11">
        <f t="shared" si="7"/>
        <v>40353.208333333336</v>
      </c>
    </row>
    <row r="95" spans="1:20" x14ac:dyDescent="0.55000000000000004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8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1">
        <f t="shared" si="6"/>
        <v>41202.208333333336</v>
      </c>
      <c r="T95" s="11">
        <f t="shared" si="7"/>
        <v>41206.208333333336</v>
      </c>
    </row>
    <row r="96" spans="1:20" x14ac:dyDescent="0.55000000000000004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8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1">
        <f t="shared" si="6"/>
        <v>43562.208333333328</v>
      </c>
      <c r="T96" s="11">
        <f t="shared" si="7"/>
        <v>43573.208333333328</v>
      </c>
    </row>
    <row r="97" spans="1:20" ht="31.35" x14ac:dyDescent="0.55000000000000004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8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1">
        <f t="shared" si="6"/>
        <v>43752.208333333328</v>
      </c>
      <c r="T97" s="11">
        <f t="shared" si="7"/>
        <v>43759.208333333328</v>
      </c>
    </row>
    <row r="98" spans="1:20" x14ac:dyDescent="0.55000000000000004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8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1">
        <f t="shared" si="6"/>
        <v>40612.25</v>
      </c>
      <c r="T98" s="11">
        <f t="shared" si="7"/>
        <v>40625.208333333336</v>
      </c>
    </row>
    <row r="99" spans="1:20" x14ac:dyDescent="0.55000000000000004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8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1">
        <f t="shared" si="6"/>
        <v>42180.208333333328</v>
      </c>
      <c r="T99" s="11">
        <f t="shared" si="7"/>
        <v>42234.208333333328</v>
      </c>
    </row>
    <row r="100" spans="1:20" x14ac:dyDescent="0.55000000000000004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8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1">
        <f t="shared" si="6"/>
        <v>42212.208333333328</v>
      </c>
      <c r="T100" s="11">
        <f t="shared" si="7"/>
        <v>42216.208333333328</v>
      </c>
    </row>
    <row r="101" spans="1:20" x14ac:dyDescent="0.55000000000000004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8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1">
        <f t="shared" si="6"/>
        <v>41968.25</v>
      </c>
      <c r="T101" s="11">
        <f t="shared" si="7"/>
        <v>41997.25</v>
      </c>
    </row>
    <row r="102" spans="1:20" x14ac:dyDescent="0.55000000000000004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8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11">
        <f t="shared" si="6"/>
        <v>40835.208333333336</v>
      </c>
      <c r="T102" s="11">
        <f t="shared" si="7"/>
        <v>40853.208333333336</v>
      </c>
    </row>
    <row r="103" spans="1:20" x14ac:dyDescent="0.55000000000000004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8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1">
        <f t="shared" si="6"/>
        <v>42056.25</v>
      </c>
      <c r="T103" s="11">
        <f t="shared" si="7"/>
        <v>42063.25</v>
      </c>
    </row>
    <row r="104" spans="1:20" x14ac:dyDescent="0.55000000000000004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8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1">
        <f t="shared" si="6"/>
        <v>43234.208333333328</v>
      </c>
      <c r="T104" s="11">
        <f t="shared" si="7"/>
        <v>43241.208333333328</v>
      </c>
    </row>
    <row r="105" spans="1:20" x14ac:dyDescent="0.55000000000000004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8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1">
        <f t="shared" si="6"/>
        <v>40475.208333333336</v>
      </c>
      <c r="T105" s="11">
        <f t="shared" si="7"/>
        <v>40484.208333333336</v>
      </c>
    </row>
    <row r="106" spans="1:20" x14ac:dyDescent="0.55000000000000004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8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1">
        <f t="shared" si="6"/>
        <v>42878.208333333328</v>
      </c>
      <c r="T106" s="11">
        <f t="shared" si="7"/>
        <v>42879.208333333328</v>
      </c>
    </row>
    <row r="107" spans="1:20" x14ac:dyDescent="0.55000000000000004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8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1">
        <f t="shared" si="6"/>
        <v>41366.208333333336</v>
      </c>
      <c r="T107" s="11">
        <f t="shared" si="7"/>
        <v>41384.208333333336</v>
      </c>
    </row>
    <row r="108" spans="1:20" x14ac:dyDescent="0.55000000000000004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8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1">
        <f t="shared" si="6"/>
        <v>43716.208333333328</v>
      </c>
      <c r="T108" s="11">
        <f t="shared" si="7"/>
        <v>43721.208333333328</v>
      </c>
    </row>
    <row r="109" spans="1:20" x14ac:dyDescent="0.55000000000000004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8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1">
        <f t="shared" si="6"/>
        <v>43213.208333333328</v>
      </c>
      <c r="T109" s="11">
        <f t="shared" si="7"/>
        <v>43230.208333333328</v>
      </c>
    </row>
    <row r="110" spans="1:20" ht="31.35" x14ac:dyDescent="0.55000000000000004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8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1">
        <f t="shared" si="6"/>
        <v>41005.208333333336</v>
      </c>
      <c r="T110" s="11">
        <f t="shared" si="7"/>
        <v>41042.208333333336</v>
      </c>
    </row>
    <row r="111" spans="1:20" x14ac:dyDescent="0.55000000000000004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8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1">
        <f t="shared" si="6"/>
        <v>41651.25</v>
      </c>
      <c r="T111" s="11">
        <f t="shared" si="7"/>
        <v>41653.25</v>
      </c>
    </row>
    <row r="112" spans="1:20" ht="31.35" x14ac:dyDescent="0.55000000000000004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8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1">
        <f t="shared" si="6"/>
        <v>43354.208333333328</v>
      </c>
      <c r="T112" s="11">
        <f t="shared" si="7"/>
        <v>43373.208333333328</v>
      </c>
    </row>
    <row r="113" spans="1:20" x14ac:dyDescent="0.55000000000000004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8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6"/>
        <v>41174.208333333336</v>
      </c>
      <c r="T113" s="11">
        <f t="shared" si="7"/>
        <v>41180.208333333336</v>
      </c>
    </row>
    <row r="114" spans="1:20" x14ac:dyDescent="0.55000000000000004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8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1">
        <f t="shared" si="6"/>
        <v>41875.208333333336</v>
      </c>
      <c r="T114" s="11">
        <f t="shared" si="7"/>
        <v>41890.208333333336</v>
      </c>
    </row>
    <row r="115" spans="1:20" x14ac:dyDescent="0.55000000000000004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8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1">
        <f t="shared" si="6"/>
        <v>42990.208333333328</v>
      </c>
      <c r="T115" s="11">
        <f t="shared" si="7"/>
        <v>42997.208333333328</v>
      </c>
    </row>
    <row r="116" spans="1:20" x14ac:dyDescent="0.55000000000000004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8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1">
        <f t="shared" si="6"/>
        <v>43564.208333333328</v>
      </c>
      <c r="T116" s="11">
        <f t="shared" si="7"/>
        <v>43565.208333333328</v>
      </c>
    </row>
    <row r="117" spans="1:20" x14ac:dyDescent="0.55000000000000004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8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1">
        <f t="shared" si="6"/>
        <v>43056.25</v>
      </c>
      <c r="T117" s="11">
        <f t="shared" si="7"/>
        <v>43091.25</v>
      </c>
    </row>
    <row r="118" spans="1:20" ht="31.35" x14ac:dyDescent="0.55000000000000004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8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1">
        <f t="shared" si="6"/>
        <v>42265.208333333328</v>
      </c>
      <c r="T118" s="11">
        <f t="shared" si="7"/>
        <v>42266.208333333328</v>
      </c>
    </row>
    <row r="119" spans="1:20" x14ac:dyDescent="0.55000000000000004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8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1">
        <f t="shared" si="6"/>
        <v>40808.208333333336</v>
      </c>
      <c r="T119" s="11">
        <f t="shared" si="7"/>
        <v>40814.208333333336</v>
      </c>
    </row>
    <row r="120" spans="1:20" x14ac:dyDescent="0.55000000000000004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8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1">
        <f t="shared" si="6"/>
        <v>41665.25</v>
      </c>
      <c r="T120" s="11">
        <f t="shared" si="7"/>
        <v>41671.25</v>
      </c>
    </row>
    <row r="121" spans="1:20" ht="31.35" x14ac:dyDescent="0.55000000000000004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8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1">
        <f t="shared" si="6"/>
        <v>41806.208333333336</v>
      </c>
      <c r="T121" s="11">
        <f t="shared" si="7"/>
        <v>41823.208333333336</v>
      </c>
    </row>
    <row r="122" spans="1:20" x14ac:dyDescent="0.55000000000000004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8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1">
        <f t="shared" si="6"/>
        <v>42111.208333333328</v>
      </c>
      <c r="T122" s="11">
        <f t="shared" si="7"/>
        <v>42115.208333333328</v>
      </c>
    </row>
    <row r="123" spans="1:20" x14ac:dyDescent="0.55000000000000004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8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1">
        <f t="shared" si="6"/>
        <v>41917.208333333336</v>
      </c>
      <c r="T123" s="11">
        <f t="shared" si="7"/>
        <v>41930.208333333336</v>
      </c>
    </row>
    <row r="124" spans="1:20" x14ac:dyDescent="0.55000000000000004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8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1">
        <f t="shared" si="6"/>
        <v>41970.25</v>
      </c>
      <c r="T124" s="11">
        <f t="shared" si="7"/>
        <v>41997.25</v>
      </c>
    </row>
    <row r="125" spans="1:20" x14ac:dyDescent="0.55000000000000004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8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1">
        <f t="shared" si="6"/>
        <v>42332.25</v>
      </c>
      <c r="T125" s="11">
        <f t="shared" si="7"/>
        <v>42335.25</v>
      </c>
    </row>
    <row r="126" spans="1:20" x14ac:dyDescent="0.55000000000000004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8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1">
        <f t="shared" si="6"/>
        <v>43598.208333333328</v>
      </c>
      <c r="T126" s="11">
        <f t="shared" si="7"/>
        <v>43651.208333333328</v>
      </c>
    </row>
    <row r="127" spans="1:20" x14ac:dyDescent="0.55000000000000004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8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1">
        <f t="shared" si="6"/>
        <v>43362.208333333328</v>
      </c>
      <c r="T127" s="11">
        <f t="shared" si="7"/>
        <v>43366.208333333328</v>
      </c>
    </row>
    <row r="128" spans="1:20" x14ac:dyDescent="0.55000000000000004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8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1">
        <f t="shared" si="6"/>
        <v>42596.208333333328</v>
      </c>
      <c r="T128" s="11">
        <f t="shared" si="7"/>
        <v>42624.208333333328</v>
      </c>
    </row>
    <row r="129" spans="1:20" x14ac:dyDescent="0.55000000000000004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8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1">
        <f t="shared" si="6"/>
        <v>40310.208333333336</v>
      </c>
      <c r="T129" s="11">
        <f t="shared" si="7"/>
        <v>40313.208333333336</v>
      </c>
    </row>
    <row r="130" spans="1:20" x14ac:dyDescent="0.55000000000000004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8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1">
        <f t="shared" si="6"/>
        <v>40417.208333333336</v>
      </c>
      <c r="T130" s="11">
        <f t="shared" si="7"/>
        <v>40430.208333333336</v>
      </c>
    </row>
    <row r="131" spans="1:20" x14ac:dyDescent="0.55000000000000004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8">
        <f t="shared" ref="O131:O194" si="8">E131/D131</f>
        <v>3.2026936026936029E-2</v>
      </c>
      <c r="P131">
        <f t="shared" ref="P131:P194" si="9">E131/G131</f>
        <v>86.472727272727269</v>
      </c>
      <c r="Q131" t="str" cm="1">
        <f t="array" ref="Q131:R131">_xlfn.TEXTSPLIT(N131,"/")</f>
        <v>food</v>
      </c>
      <c r="R131" t="str">
        <v>food trucks</v>
      </c>
      <c r="S131" s="11">
        <f t="shared" ref="S131:S194" si="10">(((J131/60)/60)/24)+DATE(1970,1,1)</f>
        <v>42038.25</v>
      </c>
      <c r="T131" s="11">
        <f t="shared" ref="T131:T194" si="11">(((K131/60)/60)/24)+DATE(1970,1,1)</f>
        <v>42063.25</v>
      </c>
    </row>
    <row r="132" spans="1:20" x14ac:dyDescent="0.55000000000000004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8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1">
        <f t="shared" si="10"/>
        <v>40842.208333333336</v>
      </c>
      <c r="T132" s="11">
        <f t="shared" si="11"/>
        <v>40858.25</v>
      </c>
    </row>
    <row r="133" spans="1:20" ht="31.35" x14ac:dyDescent="0.55000000000000004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8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1">
        <f t="shared" si="10"/>
        <v>41607.25</v>
      </c>
      <c r="T133" s="11">
        <f t="shared" si="11"/>
        <v>41620.25</v>
      </c>
    </row>
    <row r="134" spans="1:20" x14ac:dyDescent="0.55000000000000004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8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1">
        <f t="shared" si="10"/>
        <v>43112.25</v>
      </c>
      <c r="T134" s="11">
        <f t="shared" si="11"/>
        <v>43128.25</v>
      </c>
    </row>
    <row r="135" spans="1:20" x14ac:dyDescent="0.55000000000000004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8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1">
        <f t="shared" si="10"/>
        <v>40767.208333333336</v>
      </c>
      <c r="T135" s="11">
        <f t="shared" si="11"/>
        <v>40789.208333333336</v>
      </c>
    </row>
    <row r="136" spans="1:20" x14ac:dyDescent="0.55000000000000004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8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1">
        <f t="shared" si="10"/>
        <v>40713.208333333336</v>
      </c>
      <c r="T136" s="11">
        <f t="shared" si="11"/>
        <v>40762.208333333336</v>
      </c>
    </row>
    <row r="137" spans="1:20" x14ac:dyDescent="0.55000000000000004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8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1">
        <f t="shared" si="10"/>
        <v>41340.25</v>
      </c>
      <c r="T137" s="11">
        <f t="shared" si="11"/>
        <v>41345.208333333336</v>
      </c>
    </row>
    <row r="138" spans="1:20" x14ac:dyDescent="0.55000000000000004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8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1">
        <f t="shared" si="10"/>
        <v>41797.208333333336</v>
      </c>
      <c r="T138" s="11">
        <f t="shared" si="11"/>
        <v>41809.208333333336</v>
      </c>
    </row>
    <row r="139" spans="1:20" x14ac:dyDescent="0.55000000000000004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8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1">
        <f t="shared" si="10"/>
        <v>40457.208333333336</v>
      </c>
      <c r="T139" s="11">
        <f t="shared" si="11"/>
        <v>40463.208333333336</v>
      </c>
    </row>
    <row r="140" spans="1:20" ht="31.35" x14ac:dyDescent="0.55000000000000004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8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1">
        <f t="shared" si="10"/>
        <v>41180.208333333336</v>
      </c>
      <c r="T140" s="11">
        <f t="shared" si="11"/>
        <v>41186.208333333336</v>
      </c>
    </row>
    <row r="141" spans="1:20" x14ac:dyDescent="0.55000000000000004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8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1">
        <f t="shared" si="10"/>
        <v>42115.208333333328</v>
      </c>
      <c r="T141" s="11">
        <f t="shared" si="11"/>
        <v>42131.208333333328</v>
      </c>
    </row>
    <row r="142" spans="1:20" ht="31.35" x14ac:dyDescent="0.55000000000000004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8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1">
        <f t="shared" si="10"/>
        <v>43156.25</v>
      </c>
      <c r="T142" s="11">
        <f t="shared" si="11"/>
        <v>43161.25</v>
      </c>
    </row>
    <row r="143" spans="1:20" x14ac:dyDescent="0.55000000000000004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8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1">
        <f t="shared" si="10"/>
        <v>42167.208333333328</v>
      </c>
      <c r="T143" s="11">
        <f t="shared" si="11"/>
        <v>42173.208333333328</v>
      </c>
    </row>
    <row r="144" spans="1:20" x14ac:dyDescent="0.55000000000000004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8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1">
        <f t="shared" si="10"/>
        <v>41005.208333333336</v>
      </c>
      <c r="T144" s="11">
        <f t="shared" si="11"/>
        <v>41046.208333333336</v>
      </c>
    </row>
    <row r="145" spans="1:20" x14ac:dyDescent="0.55000000000000004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8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1">
        <f t="shared" si="10"/>
        <v>40357.208333333336</v>
      </c>
      <c r="T145" s="11">
        <f t="shared" si="11"/>
        <v>40377.208333333336</v>
      </c>
    </row>
    <row r="146" spans="1:20" x14ac:dyDescent="0.55000000000000004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8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1">
        <f t="shared" si="10"/>
        <v>43633.208333333328</v>
      </c>
      <c r="T146" s="11">
        <f t="shared" si="11"/>
        <v>43641.208333333328</v>
      </c>
    </row>
    <row r="147" spans="1:20" x14ac:dyDescent="0.55000000000000004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8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1">
        <f t="shared" si="10"/>
        <v>41889.208333333336</v>
      </c>
      <c r="T147" s="11">
        <f t="shared" si="11"/>
        <v>41894.208333333336</v>
      </c>
    </row>
    <row r="148" spans="1:20" ht="31.35" x14ac:dyDescent="0.55000000000000004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8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1">
        <f t="shared" si="10"/>
        <v>40855.25</v>
      </c>
      <c r="T148" s="11">
        <f t="shared" si="11"/>
        <v>40875.25</v>
      </c>
    </row>
    <row r="149" spans="1:20" ht="31.35" x14ac:dyDescent="0.55000000000000004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8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1">
        <f t="shared" si="10"/>
        <v>42534.208333333328</v>
      </c>
      <c r="T149" s="11">
        <f t="shared" si="11"/>
        <v>42540.208333333328</v>
      </c>
    </row>
    <row r="150" spans="1:20" x14ac:dyDescent="0.55000000000000004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8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1">
        <f t="shared" si="10"/>
        <v>42941.208333333328</v>
      </c>
      <c r="T150" s="11">
        <f t="shared" si="11"/>
        <v>42950.208333333328</v>
      </c>
    </row>
    <row r="151" spans="1:20" x14ac:dyDescent="0.55000000000000004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8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1">
        <f t="shared" si="10"/>
        <v>41275.25</v>
      </c>
      <c r="T151" s="11">
        <f t="shared" si="11"/>
        <v>41327.25</v>
      </c>
    </row>
    <row r="152" spans="1:20" x14ac:dyDescent="0.55000000000000004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8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11">
        <f t="shared" si="10"/>
        <v>43450.25</v>
      </c>
      <c r="T152" s="11">
        <f t="shared" si="11"/>
        <v>43451.25</v>
      </c>
    </row>
    <row r="153" spans="1:20" x14ac:dyDescent="0.55000000000000004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8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1">
        <f t="shared" si="10"/>
        <v>41799.208333333336</v>
      </c>
      <c r="T153" s="11">
        <f t="shared" si="11"/>
        <v>41850.208333333336</v>
      </c>
    </row>
    <row r="154" spans="1:20" x14ac:dyDescent="0.55000000000000004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8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1">
        <f t="shared" si="10"/>
        <v>42783.25</v>
      </c>
      <c r="T154" s="11">
        <f t="shared" si="11"/>
        <v>42790.25</v>
      </c>
    </row>
    <row r="155" spans="1:20" x14ac:dyDescent="0.55000000000000004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8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1">
        <f t="shared" si="10"/>
        <v>41201.208333333336</v>
      </c>
      <c r="T155" s="11">
        <f t="shared" si="11"/>
        <v>41207.208333333336</v>
      </c>
    </row>
    <row r="156" spans="1:20" x14ac:dyDescent="0.55000000000000004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8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1">
        <f t="shared" si="10"/>
        <v>42502.208333333328</v>
      </c>
      <c r="T156" s="11">
        <f t="shared" si="11"/>
        <v>42525.208333333328</v>
      </c>
    </row>
    <row r="157" spans="1:20" x14ac:dyDescent="0.55000000000000004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8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1">
        <f t="shared" si="10"/>
        <v>40262.208333333336</v>
      </c>
      <c r="T157" s="11">
        <f t="shared" si="11"/>
        <v>40277.208333333336</v>
      </c>
    </row>
    <row r="158" spans="1:20" x14ac:dyDescent="0.55000000000000004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8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1">
        <f t="shared" si="10"/>
        <v>43743.208333333328</v>
      </c>
      <c r="T158" s="11">
        <f t="shared" si="11"/>
        <v>43767.208333333328</v>
      </c>
    </row>
    <row r="159" spans="1:20" x14ac:dyDescent="0.55000000000000004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8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1">
        <f t="shared" si="10"/>
        <v>41638.25</v>
      </c>
      <c r="T159" s="11">
        <f t="shared" si="11"/>
        <v>41650.25</v>
      </c>
    </row>
    <row r="160" spans="1:20" x14ac:dyDescent="0.55000000000000004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8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1">
        <f t="shared" si="10"/>
        <v>42346.25</v>
      </c>
      <c r="T160" s="11">
        <f t="shared" si="11"/>
        <v>42347.25</v>
      </c>
    </row>
    <row r="161" spans="1:20" x14ac:dyDescent="0.55000000000000004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8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1">
        <f t="shared" si="10"/>
        <v>43551.208333333328</v>
      </c>
      <c r="T161" s="11">
        <f t="shared" si="11"/>
        <v>43569.208333333328</v>
      </c>
    </row>
    <row r="162" spans="1:20" x14ac:dyDescent="0.55000000000000004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8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1">
        <f t="shared" si="10"/>
        <v>43582.208333333328</v>
      </c>
      <c r="T162" s="11">
        <f t="shared" si="11"/>
        <v>43598.208333333328</v>
      </c>
    </row>
    <row r="163" spans="1:20" ht="31.35" x14ac:dyDescent="0.55000000000000004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8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1">
        <f t="shared" si="10"/>
        <v>42270.208333333328</v>
      </c>
      <c r="T163" s="11">
        <f t="shared" si="11"/>
        <v>42276.208333333328</v>
      </c>
    </row>
    <row r="164" spans="1:20" ht="31.35" x14ac:dyDescent="0.55000000000000004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8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1">
        <f t="shared" si="10"/>
        <v>43442.25</v>
      </c>
      <c r="T164" s="11">
        <f t="shared" si="11"/>
        <v>43472.25</v>
      </c>
    </row>
    <row r="165" spans="1:20" x14ac:dyDescent="0.55000000000000004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8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1">
        <f t="shared" si="10"/>
        <v>43028.208333333328</v>
      </c>
      <c r="T165" s="11">
        <f t="shared" si="11"/>
        <v>43077.25</v>
      </c>
    </row>
    <row r="166" spans="1:20" x14ac:dyDescent="0.55000000000000004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8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1">
        <f t="shared" si="10"/>
        <v>43016.208333333328</v>
      </c>
      <c r="T166" s="11">
        <f t="shared" si="11"/>
        <v>43017.208333333328</v>
      </c>
    </row>
    <row r="167" spans="1:20" x14ac:dyDescent="0.55000000000000004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8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1">
        <f t="shared" si="10"/>
        <v>42948.208333333328</v>
      </c>
      <c r="T167" s="11">
        <f t="shared" si="11"/>
        <v>42980.208333333328</v>
      </c>
    </row>
    <row r="168" spans="1:20" x14ac:dyDescent="0.55000000000000004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8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1">
        <f t="shared" si="10"/>
        <v>40534.25</v>
      </c>
      <c r="T168" s="11">
        <f t="shared" si="11"/>
        <v>40538.25</v>
      </c>
    </row>
    <row r="169" spans="1:20" x14ac:dyDescent="0.55000000000000004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8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11">
        <f t="shared" si="10"/>
        <v>41435.208333333336</v>
      </c>
      <c r="T169" s="11">
        <f t="shared" si="11"/>
        <v>41445.208333333336</v>
      </c>
    </row>
    <row r="170" spans="1:20" x14ac:dyDescent="0.55000000000000004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8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1">
        <f t="shared" si="10"/>
        <v>43518.25</v>
      </c>
      <c r="T170" s="11">
        <f t="shared" si="11"/>
        <v>43541.208333333328</v>
      </c>
    </row>
    <row r="171" spans="1:20" x14ac:dyDescent="0.55000000000000004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8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1">
        <f t="shared" si="10"/>
        <v>41077.208333333336</v>
      </c>
      <c r="T171" s="11">
        <f t="shared" si="11"/>
        <v>41105.208333333336</v>
      </c>
    </row>
    <row r="172" spans="1:20" x14ac:dyDescent="0.55000000000000004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8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1">
        <f t="shared" si="10"/>
        <v>42950.208333333328</v>
      </c>
      <c r="T172" s="11">
        <f t="shared" si="11"/>
        <v>42957.208333333328</v>
      </c>
    </row>
    <row r="173" spans="1:20" ht="31.35" x14ac:dyDescent="0.55000000000000004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8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1">
        <f t="shared" si="10"/>
        <v>41718.208333333336</v>
      </c>
      <c r="T173" s="11">
        <f t="shared" si="11"/>
        <v>41740.208333333336</v>
      </c>
    </row>
    <row r="174" spans="1:20" x14ac:dyDescent="0.55000000000000004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8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1">
        <f t="shared" si="10"/>
        <v>41839.208333333336</v>
      </c>
      <c r="T174" s="11">
        <f t="shared" si="11"/>
        <v>41854.208333333336</v>
      </c>
    </row>
    <row r="175" spans="1:20" x14ac:dyDescent="0.55000000000000004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8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1">
        <f t="shared" si="10"/>
        <v>41412.208333333336</v>
      </c>
      <c r="T175" s="11">
        <f t="shared" si="11"/>
        <v>41418.208333333336</v>
      </c>
    </row>
    <row r="176" spans="1:20" x14ac:dyDescent="0.55000000000000004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8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1">
        <f t="shared" si="10"/>
        <v>42282.208333333328</v>
      </c>
      <c r="T176" s="11">
        <f t="shared" si="11"/>
        <v>42283.208333333328</v>
      </c>
    </row>
    <row r="177" spans="1:20" x14ac:dyDescent="0.55000000000000004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8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1">
        <f t="shared" si="10"/>
        <v>42613.208333333328</v>
      </c>
      <c r="T177" s="11">
        <f t="shared" si="11"/>
        <v>42632.208333333328</v>
      </c>
    </row>
    <row r="178" spans="1:20" ht="31.35" x14ac:dyDescent="0.55000000000000004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8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1">
        <f t="shared" si="10"/>
        <v>42616.208333333328</v>
      </c>
      <c r="T178" s="11">
        <f t="shared" si="11"/>
        <v>42625.208333333328</v>
      </c>
    </row>
    <row r="179" spans="1:20" x14ac:dyDescent="0.55000000000000004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8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1">
        <f t="shared" si="10"/>
        <v>40497.25</v>
      </c>
      <c r="T179" s="11">
        <f t="shared" si="11"/>
        <v>40522.25</v>
      </c>
    </row>
    <row r="180" spans="1:20" x14ac:dyDescent="0.55000000000000004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8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1">
        <f t="shared" si="10"/>
        <v>42999.208333333328</v>
      </c>
      <c r="T180" s="11">
        <f t="shared" si="11"/>
        <v>43008.208333333328</v>
      </c>
    </row>
    <row r="181" spans="1:20" ht="31.35" x14ac:dyDescent="0.55000000000000004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8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1">
        <f t="shared" si="10"/>
        <v>41350.208333333336</v>
      </c>
      <c r="T181" s="11">
        <f t="shared" si="11"/>
        <v>41351.208333333336</v>
      </c>
    </row>
    <row r="182" spans="1:20" x14ac:dyDescent="0.55000000000000004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8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1">
        <f t="shared" si="10"/>
        <v>40259.208333333336</v>
      </c>
      <c r="T182" s="11">
        <f t="shared" si="11"/>
        <v>40264.208333333336</v>
      </c>
    </row>
    <row r="183" spans="1:20" x14ac:dyDescent="0.55000000000000004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8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1">
        <f t="shared" si="10"/>
        <v>43012.208333333328</v>
      </c>
      <c r="T183" s="11">
        <f t="shared" si="11"/>
        <v>43030.208333333328</v>
      </c>
    </row>
    <row r="184" spans="1:20" ht="31.35" x14ac:dyDescent="0.55000000000000004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8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1">
        <f t="shared" si="10"/>
        <v>43631.208333333328</v>
      </c>
      <c r="T184" s="11">
        <f t="shared" si="11"/>
        <v>43647.208333333328</v>
      </c>
    </row>
    <row r="185" spans="1:20" ht="31.35" x14ac:dyDescent="0.55000000000000004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8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1">
        <f t="shared" si="10"/>
        <v>40430.208333333336</v>
      </c>
      <c r="T185" s="11">
        <f t="shared" si="11"/>
        <v>40443.208333333336</v>
      </c>
    </row>
    <row r="186" spans="1:20" x14ac:dyDescent="0.55000000000000004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8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1">
        <f t="shared" si="10"/>
        <v>43588.208333333328</v>
      </c>
      <c r="T186" s="11">
        <f t="shared" si="11"/>
        <v>43589.208333333328</v>
      </c>
    </row>
    <row r="187" spans="1:20" x14ac:dyDescent="0.55000000000000004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8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1">
        <f t="shared" si="10"/>
        <v>43233.208333333328</v>
      </c>
      <c r="T187" s="11">
        <f t="shared" si="11"/>
        <v>43244.208333333328</v>
      </c>
    </row>
    <row r="188" spans="1:20" x14ac:dyDescent="0.55000000000000004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8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1">
        <f t="shared" si="10"/>
        <v>41782.208333333336</v>
      </c>
      <c r="T188" s="11">
        <f t="shared" si="11"/>
        <v>41797.208333333336</v>
      </c>
    </row>
    <row r="189" spans="1:20" x14ac:dyDescent="0.55000000000000004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8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1">
        <f t="shared" si="10"/>
        <v>41328.25</v>
      </c>
      <c r="T189" s="11">
        <f t="shared" si="11"/>
        <v>41356.208333333336</v>
      </c>
    </row>
    <row r="190" spans="1:20" x14ac:dyDescent="0.55000000000000004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8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11">
        <f t="shared" si="10"/>
        <v>41975.25</v>
      </c>
      <c r="T190" s="11">
        <f t="shared" si="11"/>
        <v>41976.25</v>
      </c>
    </row>
    <row r="191" spans="1:20" x14ac:dyDescent="0.55000000000000004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8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1">
        <f t="shared" si="10"/>
        <v>42433.25</v>
      </c>
      <c r="T191" s="11">
        <f t="shared" si="11"/>
        <v>42433.25</v>
      </c>
    </row>
    <row r="192" spans="1:20" x14ac:dyDescent="0.55000000000000004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8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1">
        <f t="shared" si="10"/>
        <v>41429.208333333336</v>
      </c>
      <c r="T192" s="11">
        <f t="shared" si="11"/>
        <v>41430.208333333336</v>
      </c>
    </row>
    <row r="193" spans="1:20" x14ac:dyDescent="0.55000000000000004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8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1">
        <f t="shared" si="10"/>
        <v>43536.208333333328</v>
      </c>
      <c r="T193" s="11">
        <f t="shared" si="11"/>
        <v>43539.208333333328</v>
      </c>
    </row>
    <row r="194" spans="1:20" x14ac:dyDescent="0.55000000000000004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8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1">
        <f t="shared" si="10"/>
        <v>41817.208333333336</v>
      </c>
      <c r="T194" s="11">
        <f t="shared" si="11"/>
        <v>41821.208333333336</v>
      </c>
    </row>
    <row r="195" spans="1:20" x14ac:dyDescent="0.55000000000000004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8">
        <f t="shared" ref="O195:O258" si="12">E195/D195</f>
        <v>0.45636363636363636</v>
      </c>
      <c r="P195">
        <f t="shared" ref="P195:P258" si="13">E195/G195</f>
        <v>46.338461538461537</v>
      </c>
      <c r="Q195" t="str" cm="1">
        <f t="array" ref="Q195:R195">_xlfn.TEXTSPLIT(N195,"/")</f>
        <v>music</v>
      </c>
      <c r="R195" t="str">
        <v>indie rock</v>
      </c>
      <c r="S195" s="11">
        <f t="shared" ref="S195:S258" si="14">(((J195/60)/60)/24)+DATE(1970,1,1)</f>
        <v>43198.208333333328</v>
      </c>
      <c r="T195" s="11">
        <f t="shared" ref="T195:T258" si="15">(((K195/60)/60)/24)+DATE(1970,1,1)</f>
        <v>43202.208333333328</v>
      </c>
    </row>
    <row r="196" spans="1:20" x14ac:dyDescent="0.55000000000000004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8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1">
        <f t="shared" si="14"/>
        <v>42261.208333333328</v>
      </c>
      <c r="T196" s="11">
        <f t="shared" si="15"/>
        <v>42277.208333333328</v>
      </c>
    </row>
    <row r="197" spans="1:20" x14ac:dyDescent="0.55000000000000004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8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1">
        <f t="shared" si="14"/>
        <v>43310.208333333328</v>
      </c>
      <c r="T197" s="11">
        <f t="shared" si="15"/>
        <v>43317.208333333328</v>
      </c>
    </row>
    <row r="198" spans="1:20" x14ac:dyDescent="0.55000000000000004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8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1">
        <f t="shared" si="14"/>
        <v>42616.208333333328</v>
      </c>
      <c r="T198" s="11">
        <f t="shared" si="15"/>
        <v>42635.208333333328</v>
      </c>
    </row>
    <row r="199" spans="1:20" x14ac:dyDescent="0.55000000000000004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8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1">
        <f t="shared" si="14"/>
        <v>42909.208333333328</v>
      </c>
      <c r="T199" s="11">
        <f t="shared" si="15"/>
        <v>42923.208333333328</v>
      </c>
    </row>
    <row r="200" spans="1:20" x14ac:dyDescent="0.55000000000000004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8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1">
        <f t="shared" si="14"/>
        <v>40396.208333333336</v>
      </c>
      <c r="T200" s="11">
        <f t="shared" si="15"/>
        <v>40425.208333333336</v>
      </c>
    </row>
    <row r="201" spans="1:20" x14ac:dyDescent="0.55000000000000004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8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1">
        <f t="shared" si="14"/>
        <v>42192.208333333328</v>
      </c>
      <c r="T201" s="11">
        <f t="shared" si="15"/>
        <v>42196.208333333328</v>
      </c>
    </row>
    <row r="202" spans="1:20" x14ac:dyDescent="0.55000000000000004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8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11">
        <f t="shared" si="14"/>
        <v>40262.208333333336</v>
      </c>
      <c r="T202" s="11">
        <f t="shared" si="15"/>
        <v>40273.208333333336</v>
      </c>
    </row>
    <row r="203" spans="1:20" x14ac:dyDescent="0.55000000000000004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8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1">
        <f t="shared" si="14"/>
        <v>41845.208333333336</v>
      </c>
      <c r="T203" s="11">
        <f t="shared" si="15"/>
        <v>41863.208333333336</v>
      </c>
    </row>
    <row r="204" spans="1:20" x14ac:dyDescent="0.55000000000000004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8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1">
        <f t="shared" si="14"/>
        <v>40818.208333333336</v>
      </c>
      <c r="T204" s="11">
        <f t="shared" si="15"/>
        <v>40822.208333333336</v>
      </c>
    </row>
    <row r="205" spans="1:20" ht="31.35" x14ac:dyDescent="0.55000000000000004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8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1">
        <f t="shared" si="14"/>
        <v>42752.25</v>
      </c>
      <c r="T205" s="11">
        <f t="shared" si="15"/>
        <v>42754.25</v>
      </c>
    </row>
    <row r="206" spans="1:20" x14ac:dyDescent="0.55000000000000004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8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1">
        <f t="shared" si="14"/>
        <v>40636.208333333336</v>
      </c>
      <c r="T206" s="11">
        <f t="shared" si="15"/>
        <v>40646.208333333336</v>
      </c>
    </row>
    <row r="207" spans="1:20" x14ac:dyDescent="0.55000000000000004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8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1">
        <f t="shared" si="14"/>
        <v>43390.208333333328</v>
      </c>
      <c r="T207" s="11">
        <f t="shared" si="15"/>
        <v>43402.208333333328</v>
      </c>
    </row>
    <row r="208" spans="1:20" x14ac:dyDescent="0.55000000000000004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8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1">
        <f t="shared" si="14"/>
        <v>40236.25</v>
      </c>
      <c r="T208" s="11">
        <f t="shared" si="15"/>
        <v>40245.25</v>
      </c>
    </row>
    <row r="209" spans="1:20" x14ac:dyDescent="0.55000000000000004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8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11">
        <f t="shared" si="14"/>
        <v>43340.208333333328</v>
      </c>
      <c r="T209" s="11">
        <f t="shared" si="15"/>
        <v>43360.208333333328</v>
      </c>
    </row>
    <row r="210" spans="1:20" x14ac:dyDescent="0.55000000000000004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8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1">
        <f t="shared" si="14"/>
        <v>43048.25</v>
      </c>
      <c r="T210" s="11">
        <f t="shared" si="15"/>
        <v>43072.25</v>
      </c>
    </row>
    <row r="211" spans="1:20" x14ac:dyDescent="0.55000000000000004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8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1">
        <f t="shared" si="14"/>
        <v>42496.208333333328</v>
      </c>
      <c r="T211" s="11">
        <f t="shared" si="15"/>
        <v>42503.208333333328</v>
      </c>
    </row>
    <row r="212" spans="1:20" x14ac:dyDescent="0.55000000000000004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8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4"/>
        <v>42797.25</v>
      </c>
      <c r="T212" s="11">
        <f t="shared" si="15"/>
        <v>42824.208333333328</v>
      </c>
    </row>
    <row r="213" spans="1:20" ht="31.35" x14ac:dyDescent="0.55000000000000004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8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1">
        <f t="shared" si="14"/>
        <v>41513.208333333336</v>
      </c>
      <c r="T213" s="11">
        <f t="shared" si="15"/>
        <v>41537.208333333336</v>
      </c>
    </row>
    <row r="214" spans="1:20" ht="31.35" x14ac:dyDescent="0.55000000000000004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8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1">
        <f t="shared" si="14"/>
        <v>43814.25</v>
      </c>
      <c r="T214" s="11">
        <f t="shared" si="15"/>
        <v>43860.25</v>
      </c>
    </row>
    <row r="215" spans="1:20" ht="31.35" x14ac:dyDescent="0.55000000000000004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8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1">
        <f t="shared" si="14"/>
        <v>40488.208333333336</v>
      </c>
      <c r="T215" s="11">
        <f t="shared" si="15"/>
        <v>40496.25</v>
      </c>
    </row>
    <row r="216" spans="1:20" x14ac:dyDescent="0.55000000000000004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8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1">
        <f t="shared" si="14"/>
        <v>40409.208333333336</v>
      </c>
      <c r="T216" s="11">
        <f t="shared" si="15"/>
        <v>40415.208333333336</v>
      </c>
    </row>
    <row r="217" spans="1:20" x14ac:dyDescent="0.55000000000000004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8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1">
        <f t="shared" si="14"/>
        <v>43509.25</v>
      </c>
      <c r="T217" s="11">
        <f t="shared" si="15"/>
        <v>43511.25</v>
      </c>
    </row>
    <row r="218" spans="1:20" x14ac:dyDescent="0.55000000000000004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8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1">
        <f t="shared" si="14"/>
        <v>40869.25</v>
      </c>
      <c r="T218" s="11">
        <f t="shared" si="15"/>
        <v>40871.25</v>
      </c>
    </row>
    <row r="219" spans="1:20" x14ac:dyDescent="0.55000000000000004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8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4"/>
        <v>43583.208333333328</v>
      </c>
      <c r="T219" s="11">
        <f t="shared" si="15"/>
        <v>43592.208333333328</v>
      </c>
    </row>
    <row r="220" spans="1:20" x14ac:dyDescent="0.55000000000000004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8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1">
        <f t="shared" si="14"/>
        <v>40858.25</v>
      </c>
      <c r="T220" s="11">
        <f t="shared" si="15"/>
        <v>40892.25</v>
      </c>
    </row>
    <row r="221" spans="1:20" x14ac:dyDescent="0.55000000000000004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8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1">
        <f t="shared" si="14"/>
        <v>41137.208333333336</v>
      </c>
      <c r="T221" s="11">
        <f t="shared" si="15"/>
        <v>41149.208333333336</v>
      </c>
    </row>
    <row r="222" spans="1:20" x14ac:dyDescent="0.55000000000000004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8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1">
        <f t="shared" si="14"/>
        <v>40725.208333333336</v>
      </c>
      <c r="T222" s="11">
        <f t="shared" si="15"/>
        <v>40743.208333333336</v>
      </c>
    </row>
    <row r="223" spans="1:20" ht="31.35" x14ac:dyDescent="0.55000000000000004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8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1">
        <f t="shared" si="14"/>
        <v>41081.208333333336</v>
      </c>
      <c r="T223" s="11">
        <f t="shared" si="15"/>
        <v>41083.208333333336</v>
      </c>
    </row>
    <row r="224" spans="1:20" x14ac:dyDescent="0.55000000000000004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8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1">
        <f t="shared" si="14"/>
        <v>41914.208333333336</v>
      </c>
      <c r="T224" s="11">
        <f t="shared" si="15"/>
        <v>41915.208333333336</v>
      </c>
    </row>
    <row r="225" spans="1:20" x14ac:dyDescent="0.55000000000000004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8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1">
        <f t="shared" si="14"/>
        <v>42445.208333333328</v>
      </c>
      <c r="T225" s="11">
        <f t="shared" si="15"/>
        <v>42459.208333333328</v>
      </c>
    </row>
    <row r="226" spans="1:20" x14ac:dyDescent="0.55000000000000004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8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4"/>
        <v>41906.208333333336</v>
      </c>
      <c r="T226" s="11">
        <f t="shared" si="15"/>
        <v>41951.25</v>
      </c>
    </row>
    <row r="227" spans="1:20" x14ac:dyDescent="0.55000000000000004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8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1">
        <f t="shared" si="14"/>
        <v>41762.208333333336</v>
      </c>
      <c r="T227" s="11">
        <f t="shared" si="15"/>
        <v>41762.208333333336</v>
      </c>
    </row>
    <row r="228" spans="1:20" x14ac:dyDescent="0.55000000000000004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8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1">
        <f t="shared" si="14"/>
        <v>40276.208333333336</v>
      </c>
      <c r="T228" s="11">
        <f t="shared" si="15"/>
        <v>40313.208333333336</v>
      </c>
    </row>
    <row r="229" spans="1:20" x14ac:dyDescent="0.55000000000000004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8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1">
        <f t="shared" si="14"/>
        <v>42139.208333333328</v>
      </c>
      <c r="T229" s="11">
        <f t="shared" si="15"/>
        <v>42145.208333333328</v>
      </c>
    </row>
    <row r="230" spans="1:20" x14ac:dyDescent="0.55000000000000004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8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1">
        <f t="shared" si="14"/>
        <v>42613.208333333328</v>
      </c>
      <c r="T230" s="11">
        <f t="shared" si="15"/>
        <v>42638.208333333328</v>
      </c>
    </row>
    <row r="231" spans="1:20" x14ac:dyDescent="0.55000000000000004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8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1">
        <f t="shared" si="14"/>
        <v>42887.208333333328</v>
      </c>
      <c r="T231" s="11">
        <f t="shared" si="15"/>
        <v>42935.208333333328</v>
      </c>
    </row>
    <row r="232" spans="1:20" x14ac:dyDescent="0.55000000000000004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8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1">
        <f t="shared" si="14"/>
        <v>43805.25</v>
      </c>
      <c r="T232" s="11">
        <f t="shared" si="15"/>
        <v>43805.25</v>
      </c>
    </row>
    <row r="233" spans="1:20" x14ac:dyDescent="0.55000000000000004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8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1">
        <f t="shared" si="14"/>
        <v>41415.208333333336</v>
      </c>
      <c r="T233" s="11">
        <f t="shared" si="15"/>
        <v>41473.208333333336</v>
      </c>
    </row>
    <row r="234" spans="1:20" x14ac:dyDescent="0.55000000000000004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8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1">
        <f t="shared" si="14"/>
        <v>42576.208333333328</v>
      </c>
      <c r="T234" s="11">
        <f t="shared" si="15"/>
        <v>42577.208333333328</v>
      </c>
    </row>
    <row r="235" spans="1:20" x14ac:dyDescent="0.55000000000000004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8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1">
        <f t="shared" si="14"/>
        <v>40706.208333333336</v>
      </c>
      <c r="T235" s="11">
        <f t="shared" si="15"/>
        <v>40722.208333333336</v>
      </c>
    </row>
    <row r="236" spans="1:20" x14ac:dyDescent="0.55000000000000004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8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1">
        <f t="shared" si="14"/>
        <v>42969.208333333328</v>
      </c>
      <c r="T236" s="11">
        <f t="shared" si="15"/>
        <v>42976.208333333328</v>
      </c>
    </row>
    <row r="237" spans="1:20" ht="31.35" x14ac:dyDescent="0.55000000000000004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8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1">
        <f t="shared" si="14"/>
        <v>42779.25</v>
      </c>
      <c r="T237" s="11">
        <f t="shared" si="15"/>
        <v>42784.25</v>
      </c>
    </row>
    <row r="238" spans="1:20" x14ac:dyDescent="0.55000000000000004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8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1">
        <f t="shared" si="14"/>
        <v>43641.208333333328</v>
      </c>
      <c r="T238" s="11">
        <f t="shared" si="15"/>
        <v>43648.208333333328</v>
      </c>
    </row>
    <row r="239" spans="1:20" ht="31.35" x14ac:dyDescent="0.55000000000000004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8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1">
        <f t="shared" si="14"/>
        <v>41754.208333333336</v>
      </c>
      <c r="T239" s="11">
        <f t="shared" si="15"/>
        <v>41756.208333333336</v>
      </c>
    </row>
    <row r="240" spans="1:20" x14ac:dyDescent="0.55000000000000004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8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1">
        <f t="shared" si="14"/>
        <v>43083.25</v>
      </c>
      <c r="T240" s="11">
        <f t="shared" si="15"/>
        <v>43108.25</v>
      </c>
    </row>
    <row r="241" spans="1:20" x14ac:dyDescent="0.55000000000000004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8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1">
        <f t="shared" si="14"/>
        <v>42245.208333333328</v>
      </c>
      <c r="T241" s="11">
        <f t="shared" si="15"/>
        <v>42249.208333333328</v>
      </c>
    </row>
    <row r="242" spans="1:20" x14ac:dyDescent="0.55000000000000004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8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1">
        <f t="shared" si="14"/>
        <v>40396.208333333336</v>
      </c>
      <c r="T242" s="11">
        <f t="shared" si="15"/>
        <v>40397.208333333336</v>
      </c>
    </row>
    <row r="243" spans="1:20" x14ac:dyDescent="0.55000000000000004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8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1">
        <f t="shared" si="14"/>
        <v>41742.208333333336</v>
      </c>
      <c r="T243" s="11">
        <f t="shared" si="15"/>
        <v>41752.208333333336</v>
      </c>
    </row>
    <row r="244" spans="1:20" x14ac:dyDescent="0.55000000000000004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8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1">
        <f t="shared" si="14"/>
        <v>42865.208333333328</v>
      </c>
      <c r="T244" s="11">
        <f t="shared" si="15"/>
        <v>42875.208333333328</v>
      </c>
    </row>
    <row r="245" spans="1:20" ht="31.35" x14ac:dyDescent="0.55000000000000004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8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1">
        <f t="shared" si="14"/>
        <v>43163.25</v>
      </c>
      <c r="T245" s="11">
        <f t="shared" si="15"/>
        <v>43166.25</v>
      </c>
    </row>
    <row r="246" spans="1:20" ht="31.35" x14ac:dyDescent="0.55000000000000004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8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1">
        <f t="shared" si="14"/>
        <v>41834.208333333336</v>
      </c>
      <c r="T246" s="11">
        <f t="shared" si="15"/>
        <v>41886.208333333336</v>
      </c>
    </row>
    <row r="247" spans="1:20" x14ac:dyDescent="0.55000000000000004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8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1">
        <f t="shared" si="14"/>
        <v>41736.208333333336</v>
      </c>
      <c r="T247" s="11">
        <f t="shared" si="15"/>
        <v>41737.208333333336</v>
      </c>
    </row>
    <row r="248" spans="1:20" x14ac:dyDescent="0.55000000000000004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8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1">
        <f t="shared" si="14"/>
        <v>41491.208333333336</v>
      </c>
      <c r="T248" s="11">
        <f t="shared" si="15"/>
        <v>41495.208333333336</v>
      </c>
    </row>
    <row r="249" spans="1:20" x14ac:dyDescent="0.55000000000000004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8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1">
        <f t="shared" si="14"/>
        <v>42726.25</v>
      </c>
      <c r="T249" s="11">
        <f t="shared" si="15"/>
        <v>42741.25</v>
      </c>
    </row>
    <row r="250" spans="1:20" x14ac:dyDescent="0.55000000000000004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8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1">
        <f t="shared" si="14"/>
        <v>42004.25</v>
      </c>
      <c r="T250" s="11">
        <f t="shared" si="15"/>
        <v>42009.25</v>
      </c>
    </row>
    <row r="251" spans="1:20" x14ac:dyDescent="0.55000000000000004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8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1">
        <f t="shared" si="14"/>
        <v>42006.25</v>
      </c>
      <c r="T251" s="11">
        <f t="shared" si="15"/>
        <v>42013.25</v>
      </c>
    </row>
    <row r="252" spans="1:20" x14ac:dyDescent="0.55000000000000004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8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11">
        <f t="shared" si="14"/>
        <v>40203.25</v>
      </c>
      <c r="T252" s="11">
        <f t="shared" si="15"/>
        <v>40238.25</v>
      </c>
    </row>
    <row r="253" spans="1:20" x14ac:dyDescent="0.55000000000000004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8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1">
        <f t="shared" si="14"/>
        <v>41252.25</v>
      </c>
      <c r="T253" s="11">
        <f t="shared" si="15"/>
        <v>41254.25</v>
      </c>
    </row>
    <row r="254" spans="1:20" ht="31.35" x14ac:dyDescent="0.55000000000000004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8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1">
        <f t="shared" si="14"/>
        <v>41572.208333333336</v>
      </c>
      <c r="T254" s="11">
        <f t="shared" si="15"/>
        <v>41577.208333333336</v>
      </c>
    </row>
    <row r="255" spans="1:20" x14ac:dyDescent="0.55000000000000004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8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1">
        <f t="shared" si="14"/>
        <v>40641.208333333336</v>
      </c>
      <c r="T255" s="11">
        <f t="shared" si="15"/>
        <v>40653.208333333336</v>
      </c>
    </row>
    <row r="256" spans="1:20" ht="31.35" x14ac:dyDescent="0.55000000000000004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8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1">
        <f t="shared" si="14"/>
        <v>42787.25</v>
      </c>
      <c r="T256" s="11">
        <f t="shared" si="15"/>
        <v>42789.25</v>
      </c>
    </row>
    <row r="257" spans="1:20" ht="31.35" x14ac:dyDescent="0.55000000000000004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8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1">
        <f t="shared" si="14"/>
        <v>40590.25</v>
      </c>
      <c r="T257" s="11">
        <f t="shared" si="15"/>
        <v>40595.25</v>
      </c>
    </row>
    <row r="258" spans="1:20" x14ac:dyDescent="0.55000000000000004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8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1">
        <f t="shared" si="14"/>
        <v>42393.25</v>
      </c>
      <c r="T258" s="11">
        <f t="shared" si="15"/>
        <v>42430.25</v>
      </c>
    </row>
    <row r="259" spans="1:20" x14ac:dyDescent="0.55000000000000004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8">
        <f t="shared" ref="O259:O322" si="16">E259/D259</f>
        <v>1.46</v>
      </c>
      <c r="P259">
        <f t="shared" ref="P259:P322" si="17">E259/G259</f>
        <v>90.456521739130437</v>
      </c>
      <c r="Q259" t="str" cm="1">
        <f t="array" ref="Q259:R259">_xlfn.TEXTSPLIT(N259,"/")</f>
        <v>theater</v>
      </c>
      <c r="R259" t="str">
        <v>plays</v>
      </c>
      <c r="S259" s="11">
        <f t="shared" ref="S259:S322" si="18">(((J259/60)/60)/24)+DATE(1970,1,1)</f>
        <v>41338.25</v>
      </c>
      <c r="T259" s="11">
        <f t="shared" ref="T259:T322" si="19">(((K259/60)/60)/24)+DATE(1970,1,1)</f>
        <v>41352.208333333336</v>
      </c>
    </row>
    <row r="260" spans="1:20" x14ac:dyDescent="0.55000000000000004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8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1">
        <f t="shared" si="18"/>
        <v>42712.25</v>
      </c>
      <c r="T260" s="11">
        <f t="shared" si="19"/>
        <v>42732.25</v>
      </c>
    </row>
    <row r="261" spans="1:20" ht="31.35" x14ac:dyDescent="0.55000000000000004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8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1">
        <f t="shared" si="18"/>
        <v>41251.25</v>
      </c>
      <c r="T261" s="11">
        <f t="shared" si="19"/>
        <v>41270.25</v>
      </c>
    </row>
    <row r="262" spans="1:20" x14ac:dyDescent="0.55000000000000004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8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1">
        <f t="shared" si="18"/>
        <v>41180.208333333336</v>
      </c>
      <c r="T262" s="11">
        <f t="shared" si="19"/>
        <v>41192.208333333336</v>
      </c>
    </row>
    <row r="263" spans="1:20" x14ac:dyDescent="0.55000000000000004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8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1">
        <f t="shared" si="18"/>
        <v>40415.208333333336</v>
      </c>
      <c r="T263" s="11">
        <f t="shared" si="19"/>
        <v>40419.208333333336</v>
      </c>
    </row>
    <row r="264" spans="1:20" x14ac:dyDescent="0.55000000000000004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8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1">
        <f t="shared" si="18"/>
        <v>40638.208333333336</v>
      </c>
      <c r="T264" s="11">
        <f t="shared" si="19"/>
        <v>40664.208333333336</v>
      </c>
    </row>
    <row r="265" spans="1:20" x14ac:dyDescent="0.55000000000000004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8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1">
        <f t="shared" si="18"/>
        <v>40187.25</v>
      </c>
      <c r="T265" s="11">
        <f t="shared" si="19"/>
        <v>40187.25</v>
      </c>
    </row>
    <row r="266" spans="1:20" x14ac:dyDescent="0.55000000000000004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8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1">
        <f t="shared" si="18"/>
        <v>41317.25</v>
      </c>
      <c r="T266" s="11">
        <f t="shared" si="19"/>
        <v>41333.25</v>
      </c>
    </row>
    <row r="267" spans="1:20" x14ac:dyDescent="0.55000000000000004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8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1">
        <f t="shared" si="18"/>
        <v>42372.25</v>
      </c>
      <c r="T267" s="11">
        <f t="shared" si="19"/>
        <v>42416.25</v>
      </c>
    </row>
    <row r="268" spans="1:20" x14ac:dyDescent="0.55000000000000004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8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1">
        <f t="shared" si="18"/>
        <v>41950.25</v>
      </c>
      <c r="T268" s="11">
        <f t="shared" si="19"/>
        <v>41983.25</v>
      </c>
    </row>
    <row r="269" spans="1:20" x14ac:dyDescent="0.55000000000000004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8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1">
        <f t="shared" si="18"/>
        <v>41206.208333333336</v>
      </c>
      <c r="T269" s="11">
        <f t="shared" si="19"/>
        <v>41222.25</v>
      </c>
    </row>
    <row r="270" spans="1:20" x14ac:dyDescent="0.55000000000000004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8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1">
        <f t="shared" si="18"/>
        <v>41186.208333333336</v>
      </c>
      <c r="T270" s="11">
        <f t="shared" si="19"/>
        <v>41232.25</v>
      </c>
    </row>
    <row r="271" spans="1:20" x14ac:dyDescent="0.55000000000000004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8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1">
        <f t="shared" si="18"/>
        <v>43496.25</v>
      </c>
      <c r="T271" s="11">
        <f t="shared" si="19"/>
        <v>43517.25</v>
      </c>
    </row>
    <row r="272" spans="1:20" x14ac:dyDescent="0.55000000000000004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8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1">
        <f t="shared" si="18"/>
        <v>40514.25</v>
      </c>
      <c r="T272" s="11">
        <f t="shared" si="19"/>
        <v>40516.25</v>
      </c>
    </row>
    <row r="273" spans="1:20" ht="31.35" x14ac:dyDescent="0.55000000000000004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8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1">
        <f t="shared" si="18"/>
        <v>42345.25</v>
      </c>
      <c r="T273" s="11">
        <f t="shared" si="19"/>
        <v>42376.25</v>
      </c>
    </row>
    <row r="274" spans="1:20" x14ac:dyDescent="0.55000000000000004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8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1">
        <f t="shared" si="18"/>
        <v>43656.208333333328</v>
      </c>
      <c r="T274" s="11">
        <f t="shared" si="19"/>
        <v>43681.208333333328</v>
      </c>
    </row>
    <row r="275" spans="1:20" x14ac:dyDescent="0.55000000000000004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8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1">
        <f t="shared" si="18"/>
        <v>42995.208333333328</v>
      </c>
      <c r="T275" s="11">
        <f t="shared" si="19"/>
        <v>42998.208333333328</v>
      </c>
    </row>
    <row r="276" spans="1:20" ht="31.35" x14ac:dyDescent="0.55000000000000004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8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1">
        <f t="shared" si="18"/>
        <v>43045.25</v>
      </c>
      <c r="T276" s="11">
        <f t="shared" si="19"/>
        <v>43050.25</v>
      </c>
    </row>
    <row r="277" spans="1:20" ht="31.35" x14ac:dyDescent="0.55000000000000004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8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1">
        <f t="shared" si="18"/>
        <v>43561.208333333328</v>
      </c>
      <c r="T277" s="11">
        <f t="shared" si="19"/>
        <v>43569.208333333328</v>
      </c>
    </row>
    <row r="278" spans="1:20" x14ac:dyDescent="0.55000000000000004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8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1">
        <f t="shared" si="18"/>
        <v>41018.208333333336</v>
      </c>
      <c r="T278" s="11">
        <f t="shared" si="19"/>
        <v>41023.208333333336</v>
      </c>
    </row>
    <row r="279" spans="1:20" ht="31.35" x14ac:dyDescent="0.55000000000000004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8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1">
        <f t="shared" si="18"/>
        <v>40378.208333333336</v>
      </c>
      <c r="T279" s="11">
        <f t="shared" si="19"/>
        <v>40380.208333333336</v>
      </c>
    </row>
    <row r="280" spans="1:20" x14ac:dyDescent="0.55000000000000004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8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1">
        <f t="shared" si="18"/>
        <v>41239.25</v>
      </c>
      <c r="T280" s="11">
        <f t="shared" si="19"/>
        <v>41264.25</v>
      </c>
    </row>
    <row r="281" spans="1:20" x14ac:dyDescent="0.55000000000000004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8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1">
        <f t="shared" si="18"/>
        <v>43346.208333333328</v>
      </c>
      <c r="T281" s="11">
        <f t="shared" si="19"/>
        <v>43349.208333333328</v>
      </c>
    </row>
    <row r="282" spans="1:20" ht="31.35" x14ac:dyDescent="0.55000000000000004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8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1">
        <f t="shared" si="18"/>
        <v>43060.25</v>
      </c>
      <c r="T282" s="11">
        <f t="shared" si="19"/>
        <v>43066.25</v>
      </c>
    </row>
    <row r="283" spans="1:20" x14ac:dyDescent="0.55000000000000004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8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1">
        <f t="shared" si="18"/>
        <v>40979.25</v>
      </c>
      <c r="T283" s="11">
        <f t="shared" si="19"/>
        <v>41000.208333333336</v>
      </c>
    </row>
    <row r="284" spans="1:20" x14ac:dyDescent="0.55000000000000004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8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1">
        <f t="shared" si="18"/>
        <v>42701.25</v>
      </c>
      <c r="T284" s="11">
        <f t="shared" si="19"/>
        <v>42707.25</v>
      </c>
    </row>
    <row r="285" spans="1:20" ht="31.35" x14ac:dyDescent="0.55000000000000004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8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1">
        <f t="shared" si="18"/>
        <v>42520.208333333328</v>
      </c>
      <c r="T285" s="11">
        <f t="shared" si="19"/>
        <v>42525.208333333328</v>
      </c>
    </row>
    <row r="286" spans="1:20" x14ac:dyDescent="0.55000000000000004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8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1">
        <f t="shared" si="18"/>
        <v>41030.208333333336</v>
      </c>
      <c r="T286" s="11">
        <f t="shared" si="19"/>
        <v>41035.208333333336</v>
      </c>
    </row>
    <row r="287" spans="1:20" x14ac:dyDescent="0.55000000000000004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8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1">
        <f t="shared" si="18"/>
        <v>42623.208333333328</v>
      </c>
      <c r="T287" s="11">
        <f t="shared" si="19"/>
        <v>42661.208333333328</v>
      </c>
    </row>
    <row r="288" spans="1:20" x14ac:dyDescent="0.55000000000000004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8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1">
        <f t="shared" si="18"/>
        <v>42697.25</v>
      </c>
      <c r="T288" s="11">
        <f t="shared" si="19"/>
        <v>42704.25</v>
      </c>
    </row>
    <row r="289" spans="1:20" x14ac:dyDescent="0.55000000000000004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8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1">
        <f t="shared" si="18"/>
        <v>42122.208333333328</v>
      </c>
      <c r="T289" s="11">
        <f t="shared" si="19"/>
        <v>42122.208333333328</v>
      </c>
    </row>
    <row r="290" spans="1:20" x14ac:dyDescent="0.55000000000000004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8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1">
        <f t="shared" si="18"/>
        <v>40982.208333333336</v>
      </c>
      <c r="T290" s="11">
        <f t="shared" si="19"/>
        <v>40983.208333333336</v>
      </c>
    </row>
    <row r="291" spans="1:20" x14ac:dyDescent="0.55000000000000004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8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1">
        <f t="shared" si="18"/>
        <v>42219.208333333328</v>
      </c>
      <c r="T291" s="11">
        <f t="shared" si="19"/>
        <v>42222.208333333328</v>
      </c>
    </row>
    <row r="292" spans="1:20" x14ac:dyDescent="0.55000000000000004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8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1">
        <f t="shared" si="18"/>
        <v>41404.208333333336</v>
      </c>
      <c r="T292" s="11">
        <f t="shared" si="19"/>
        <v>41436.208333333336</v>
      </c>
    </row>
    <row r="293" spans="1:20" x14ac:dyDescent="0.55000000000000004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8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1">
        <f t="shared" si="18"/>
        <v>40831.208333333336</v>
      </c>
      <c r="T293" s="11">
        <f t="shared" si="19"/>
        <v>40835.208333333336</v>
      </c>
    </row>
    <row r="294" spans="1:20" x14ac:dyDescent="0.55000000000000004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8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1">
        <f t="shared" si="18"/>
        <v>40984.208333333336</v>
      </c>
      <c r="T294" s="11">
        <f t="shared" si="19"/>
        <v>41002.208333333336</v>
      </c>
    </row>
    <row r="295" spans="1:20" x14ac:dyDescent="0.55000000000000004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8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1">
        <f t="shared" si="18"/>
        <v>40456.208333333336</v>
      </c>
      <c r="T295" s="11">
        <f t="shared" si="19"/>
        <v>40465.208333333336</v>
      </c>
    </row>
    <row r="296" spans="1:20" x14ac:dyDescent="0.55000000000000004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8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1">
        <f t="shared" si="18"/>
        <v>43399.208333333328</v>
      </c>
      <c r="T296" s="11">
        <f t="shared" si="19"/>
        <v>43411.25</v>
      </c>
    </row>
    <row r="297" spans="1:20" ht="31.35" x14ac:dyDescent="0.55000000000000004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8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1">
        <f t="shared" si="18"/>
        <v>41562.208333333336</v>
      </c>
      <c r="T297" s="11">
        <f t="shared" si="19"/>
        <v>41587.25</v>
      </c>
    </row>
    <row r="298" spans="1:20" ht="31.35" x14ac:dyDescent="0.55000000000000004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8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1">
        <f t="shared" si="18"/>
        <v>43493.25</v>
      </c>
      <c r="T298" s="11">
        <f t="shared" si="19"/>
        <v>43515.25</v>
      </c>
    </row>
    <row r="299" spans="1:20" x14ac:dyDescent="0.55000000000000004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8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1">
        <f t="shared" si="18"/>
        <v>41653.25</v>
      </c>
      <c r="T299" s="11">
        <f t="shared" si="19"/>
        <v>41662.25</v>
      </c>
    </row>
    <row r="300" spans="1:20" x14ac:dyDescent="0.55000000000000004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8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1">
        <f t="shared" si="18"/>
        <v>42426.25</v>
      </c>
      <c r="T300" s="11">
        <f t="shared" si="19"/>
        <v>42444.208333333328</v>
      </c>
    </row>
    <row r="301" spans="1:20" ht="31.35" x14ac:dyDescent="0.55000000000000004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8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1">
        <f t="shared" si="18"/>
        <v>42432.25</v>
      </c>
      <c r="T301" s="11">
        <f t="shared" si="19"/>
        <v>42488.208333333328</v>
      </c>
    </row>
    <row r="302" spans="1:20" x14ac:dyDescent="0.55000000000000004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8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1">
        <f t="shared" si="18"/>
        <v>42977.208333333328</v>
      </c>
      <c r="T302" s="11">
        <f t="shared" si="19"/>
        <v>42978.208333333328</v>
      </c>
    </row>
    <row r="303" spans="1:20" x14ac:dyDescent="0.55000000000000004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8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1">
        <f t="shared" si="18"/>
        <v>42061.25</v>
      </c>
      <c r="T303" s="11">
        <f t="shared" si="19"/>
        <v>42078.208333333328</v>
      </c>
    </row>
    <row r="304" spans="1:20" x14ac:dyDescent="0.55000000000000004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8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1">
        <f t="shared" si="18"/>
        <v>43345.208333333328</v>
      </c>
      <c r="T304" s="11">
        <f t="shared" si="19"/>
        <v>43359.208333333328</v>
      </c>
    </row>
    <row r="305" spans="1:20" x14ac:dyDescent="0.55000000000000004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8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1">
        <f t="shared" si="18"/>
        <v>42376.25</v>
      </c>
      <c r="T305" s="11">
        <f t="shared" si="19"/>
        <v>42381.25</v>
      </c>
    </row>
    <row r="306" spans="1:20" x14ac:dyDescent="0.55000000000000004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8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1">
        <f t="shared" si="18"/>
        <v>42589.208333333328</v>
      </c>
      <c r="T306" s="11">
        <f t="shared" si="19"/>
        <v>42630.208333333328</v>
      </c>
    </row>
    <row r="307" spans="1:20" x14ac:dyDescent="0.55000000000000004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8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1">
        <f t="shared" si="18"/>
        <v>42448.208333333328</v>
      </c>
      <c r="T307" s="11">
        <f t="shared" si="19"/>
        <v>42489.208333333328</v>
      </c>
    </row>
    <row r="308" spans="1:20" ht="31.35" x14ac:dyDescent="0.55000000000000004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8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1">
        <f t="shared" si="18"/>
        <v>42930.208333333328</v>
      </c>
      <c r="T308" s="11">
        <f t="shared" si="19"/>
        <v>42933.208333333328</v>
      </c>
    </row>
    <row r="309" spans="1:20" x14ac:dyDescent="0.55000000000000004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8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1">
        <f t="shared" si="18"/>
        <v>41066.208333333336</v>
      </c>
      <c r="T309" s="11">
        <f t="shared" si="19"/>
        <v>41086.208333333336</v>
      </c>
    </row>
    <row r="310" spans="1:20" x14ac:dyDescent="0.55000000000000004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8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1">
        <f t="shared" si="18"/>
        <v>40651.208333333336</v>
      </c>
      <c r="T310" s="11">
        <f t="shared" si="19"/>
        <v>40652.208333333336</v>
      </c>
    </row>
    <row r="311" spans="1:20" x14ac:dyDescent="0.55000000000000004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8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1">
        <f t="shared" si="18"/>
        <v>40807.208333333336</v>
      </c>
      <c r="T311" s="11">
        <f t="shared" si="19"/>
        <v>40827.208333333336</v>
      </c>
    </row>
    <row r="312" spans="1:20" x14ac:dyDescent="0.55000000000000004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8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1">
        <f t="shared" si="18"/>
        <v>40277.208333333336</v>
      </c>
      <c r="T312" s="11">
        <f t="shared" si="19"/>
        <v>40293.208333333336</v>
      </c>
    </row>
    <row r="313" spans="1:20" x14ac:dyDescent="0.55000000000000004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8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1">
        <f t="shared" si="18"/>
        <v>40590.25</v>
      </c>
      <c r="T313" s="11">
        <f t="shared" si="19"/>
        <v>40602.25</v>
      </c>
    </row>
    <row r="314" spans="1:20" x14ac:dyDescent="0.55000000000000004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8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1">
        <f t="shared" si="18"/>
        <v>41572.208333333336</v>
      </c>
      <c r="T314" s="11">
        <f t="shared" si="19"/>
        <v>41579.208333333336</v>
      </c>
    </row>
    <row r="315" spans="1:20" x14ac:dyDescent="0.55000000000000004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8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11">
        <f t="shared" si="18"/>
        <v>40966.25</v>
      </c>
      <c r="T315" s="11">
        <f t="shared" si="19"/>
        <v>40968.25</v>
      </c>
    </row>
    <row r="316" spans="1:20" x14ac:dyDescent="0.55000000000000004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8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1">
        <f t="shared" si="18"/>
        <v>43536.208333333328</v>
      </c>
      <c r="T316" s="11">
        <f t="shared" si="19"/>
        <v>43541.208333333328</v>
      </c>
    </row>
    <row r="317" spans="1:20" ht="31.35" x14ac:dyDescent="0.55000000000000004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8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1">
        <f t="shared" si="18"/>
        <v>41783.208333333336</v>
      </c>
      <c r="T317" s="11">
        <f t="shared" si="19"/>
        <v>41812.208333333336</v>
      </c>
    </row>
    <row r="318" spans="1:20" x14ac:dyDescent="0.55000000000000004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8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1">
        <f t="shared" si="18"/>
        <v>43788.25</v>
      </c>
      <c r="T318" s="11">
        <f t="shared" si="19"/>
        <v>43789.25</v>
      </c>
    </row>
    <row r="319" spans="1:20" x14ac:dyDescent="0.55000000000000004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8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1">
        <f t="shared" si="18"/>
        <v>42869.208333333328</v>
      </c>
      <c r="T319" s="11">
        <f t="shared" si="19"/>
        <v>42882.208333333328</v>
      </c>
    </row>
    <row r="320" spans="1:20" ht="31.35" x14ac:dyDescent="0.55000000000000004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8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1">
        <f t="shared" si="18"/>
        <v>41684.25</v>
      </c>
      <c r="T320" s="11">
        <f t="shared" si="19"/>
        <v>41686.25</v>
      </c>
    </row>
    <row r="321" spans="1:20" x14ac:dyDescent="0.55000000000000004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8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1">
        <f t="shared" si="18"/>
        <v>40402.208333333336</v>
      </c>
      <c r="T321" s="11">
        <f t="shared" si="19"/>
        <v>40426.208333333336</v>
      </c>
    </row>
    <row r="322" spans="1:20" x14ac:dyDescent="0.55000000000000004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8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1">
        <f t="shared" si="18"/>
        <v>40673.208333333336</v>
      </c>
      <c r="T322" s="11">
        <f t="shared" si="19"/>
        <v>40682.208333333336</v>
      </c>
    </row>
    <row r="323" spans="1:20" ht="31.35" x14ac:dyDescent="0.55000000000000004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8">
        <f t="shared" ref="O323:O386" si="20">E323/D323</f>
        <v>0.94144366197183094</v>
      </c>
      <c r="P323">
        <f t="shared" ref="P323:P386" si="21"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11">
        <f t="shared" ref="S323:S386" si="22">(((J323/60)/60)/24)+DATE(1970,1,1)</f>
        <v>40634.208333333336</v>
      </c>
      <c r="T323" s="11">
        <f t="shared" ref="T323:T386" si="23">(((K323/60)/60)/24)+DATE(1970,1,1)</f>
        <v>40642.208333333336</v>
      </c>
    </row>
    <row r="324" spans="1:20" ht="31.35" x14ac:dyDescent="0.55000000000000004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8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1">
        <f t="shared" si="22"/>
        <v>40507.25</v>
      </c>
      <c r="T324" s="11">
        <f t="shared" si="23"/>
        <v>40520.25</v>
      </c>
    </row>
    <row r="325" spans="1:20" x14ac:dyDescent="0.55000000000000004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8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1">
        <f t="shared" si="22"/>
        <v>41725.208333333336</v>
      </c>
      <c r="T325" s="11">
        <f t="shared" si="23"/>
        <v>41727.208333333336</v>
      </c>
    </row>
    <row r="326" spans="1:20" x14ac:dyDescent="0.55000000000000004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8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1">
        <f t="shared" si="22"/>
        <v>42176.208333333328</v>
      </c>
      <c r="T326" s="11">
        <f t="shared" si="23"/>
        <v>42188.208333333328</v>
      </c>
    </row>
    <row r="327" spans="1:20" ht="31.35" x14ac:dyDescent="0.55000000000000004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8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1">
        <f t="shared" si="22"/>
        <v>43267.208333333328</v>
      </c>
      <c r="T327" s="11">
        <f t="shared" si="23"/>
        <v>43290.208333333328</v>
      </c>
    </row>
    <row r="328" spans="1:20" ht="31.35" x14ac:dyDescent="0.55000000000000004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8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1">
        <f t="shared" si="22"/>
        <v>42364.25</v>
      </c>
      <c r="T328" s="11">
        <f t="shared" si="23"/>
        <v>42370.25</v>
      </c>
    </row>
    <row r="329" spans="1:20" x14ac:dyDescent="0.55000000000000004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8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1">
        <f t="shared" si="22"/>
        <v>43705.208333333328</v>
      </c>
      <c r="T329" s="11">
        <f t="shared" si="23"/>
        <v>43709.208333333328</v>
      </c>
    </row>
    <row r="330" spans="1:20" ht="31.35" x14ac:dyDescent="0.55000000000000004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8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1">
        <f t="shared" si="22"/>
        <v>43434.25</v>
      </c>
      <c r="T330" s="11">
        <f t="shared" si="23"/>
        <v>43445.25</v>
      </c>
    </row>
    <row r="331" spans="1:20" x14ac:dyDescent="0.55000000000000004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8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1">
        <f t="shared" si="22"/>
        <v>42716.25</v>
      </c>
      <c r="T331" s="11">
        <f t="shared" si="23"/>
        <v>42727.25</v>
      </c>
    </row>
    <row r="332" spans="1:20" ht="31.35" x14ac:dyDescent="0.55000000000000004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8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1">
        <f t="shared" si="22"/>
        <v>43077.25</v>
      </c>
      <c r="T332" s="11">
        <f t="shared" si="23"/>
        <v>43078.25</v>
      </c>
    </row>
    <row r="333" spans="1:20" x14ac:dyDescent="0.55000000000000004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8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1">
        <f t="shared" si="22"/>
        <v>40896.25</v>
      </c>
      <c r="T333" s="11">
        <f t="shared" si="23"/>
        <v>40897.25</v>
      </c>
    </row>
    <row r="334" spans="1:20" ht="31.35" x14ac:dyDescent="0.55000000000000004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8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1">
        <f t="shared" si="22"/>
        <v>41361.208333333336</v>
      </c>
      <c r="T334" s="11">
        <f t="shared" si="23"/>
        <v>41362.208333333336</v>
      </c>
    </row>
    <row r="335" spans="1:20" x14ac:dyDescent="0.55000000000000004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8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1">
        <f t="shared" si="22"/>
        <v>43424.25</v>
      </c>
      <c r="T335" s="11">
        <f t="shared" si="23"/>
        <v>43452.25</v>
      </c>
    </row>
    <row r="336" spans="1:20" x14ac:dyDescent="0.55000000000000004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8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1">
        <f t="shared" si="22"/>
        <v>43110.25</v>
      </c>
      <c r="T336" s="11">
        <f t="shared" si="23"/>
        <v>43117.25</v>
      </c>
    </row>
    <row r="337" spans="1:20" x14ac:dyDescent="0.55000000000000004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8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1">
        <f t="shared" si="22"/>
        <v>43784.25</v>
      </c>
      <c r="T337" s="11">
        <f t="shared" si="23"/>
        <v>43797.25</v>
      </c>
    </row>
    <row r="338" spans="1:20" x14ac:dyDescent="0.55000000000000004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8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1">
        <f t="shared" si="22"/>
        <v>40527.25</v>
      </c>
      <c r="T338" s="11">
        <f t="shared" si="23"/>
        <v>40528.25</v>
      </c>
    </row>
    <row r="339" spans="1:20" x14ac:dyDescent="0.55000000000000004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8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1">
        <f t="shared" si="22"/>
        <v>43780.25</v>
      </c>
      <c r="T339" s="11">
        <f t="shared" si="23"/>
        <v>43781.25</v>
      </c>
    </row>
    <row r="340" spans="1:20" x14ac:dyDescent="0.55000000000000004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8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1">
        <f t="shared" si="22"/>
        <v>40821.208333333336</v>
      </c>
      <c r="T340" s="11">
        <f t="shared" si="23"/>
        <v>40851.208333333336</v>
      </c>
    </row>
    <row r="341" spans="1:20" x14ac:dyDescent="0.55000000000000004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8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1">
        <f t="shared" si="22"/>
        <v>42949.208333333328</v>
      </c>
      <c r="T341" s="11">
        <f t="shared" si="23"/>
        <v>42963.208333333328</v>
      </c>
    </row>
    <row r="342" spans="1:20" x14ac:dyDescent="0.55000000000000004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8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1">
        <f t="shared" si="22"/>
        <v>40889.25</v>
      </c>
      <c r="T342" s="11">
        <f t="shared" si="23"/>
        <v>40890.25</v>
      </c>
    </row>
    <row r="343" spans="1:20" x14ac:dyDescent="0.55000000000000004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8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1">
        <f t="shared" si="22"/>
        <v>42244.208333333328</v>
      </c>
      <c r="T343" s="11">
        <f t="shared" si="23"/>
        <v>42251.208333333328</v>
      </c>
    </row>
    <row r="344" spans="1:20" x14ac:dyDescent="0.55000000000000004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8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1">
        <f t="shared" si="22"/>
        <v>41475.208333333336</v>
      </c>
      <c r="T344" s="11">
        <f t="shared" si="23"/>
        <v>41487.208333333336</v>
      </c>
    </row>
    <row r="345" spans="1:20" x14ac:dyDescent="0.55000000000000004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8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1">
        <f t="shared" si="22"/>
        <v>41597.25</v>
      </c>
      <c r="T345" s="11">
        <f t="shared" si="23"/>
        <v>41650.25</v>
      </c>
    </row>
    <row r="346" spans="1:20" x14ac:dyDescent="0.55000000000000004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8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1">
        <f t="shared" si="22"/>
        <v>43122.25</v>
      </c>
      <c r="T346" s="11">
        <f t="shared" si="23"/>
        <v>43162.25</v>
      </c>
    </row>
    <row r="347" spans="1:20" x14ac:dyDescent="0.55000000000000004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8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1">
        <f t="shared" si="22"/>
        <v>42194.208333333328</v>
      </c>
      <c r="T347" s="11">
        <f t="shared" si="23"/>
        <v>42195.208333333328</v>
      </c>
    </row>
    <row r="348" spans="1:20" x14ac:dyDescent="0.55000000000000004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8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1">
        <f t="shared" si="22"/>
        <v>42971.208333333328</v>
      </c>
      <c r="T348" s="11">
        <f t="shared" si="23"/>
        <v>43026.208333333328</v>
      </c>
    </row>
    <row r="349" spans="1:20" x14ac:dyDescent="0.55000000000000004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8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1">
        <f t="shared" si="22"/>
        <v>42046.25</v>
      </c>
      <c r="T349" s="11">
        <f t="shared" si="23"/>
        <v>42070.25</v>
      </c>
    </row>
    <row r="350" spans="1:20" x14ac:dyDescent="0.55000000000000004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8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1">
        <f t="shared" si="22"/>
        <v>42782.25</v>
      </c>
      <c r="T350" s="11">
        <f t="shared" si="23"/>
        <v>42795.25</v>
      </c>
    </row>
    <row r="351" spans="1:20" x14ac:dyDescent="0.55000000000000004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8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1">
        <f t="shared" si="22"/>
        <v>42930.208333333328</v>
      </c>
      <c r="T351" s="11">
        <f t="shared" si="23"/>
        <v>42960.208333333328</v>
      </c>
    </row>
    <row r="352" spans="1:20" x14ac:dyDescent="0.55000000000000004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8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11">
        <f t="shared" si="22"/>
        <v>42144.208333333328</v>
      </c>
      <c r="T352" s="11">
        <f t="shared" si="23"/>
        <v>42162.208333333328</v>
      </c>
    </row>
    <row r="353" spans="1:20" x14ac:dyDescent="0.55000000000000004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8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1">
        <f t="shared" si="22"/>
        <v>42240.208333333328</v>
      </c>
      <c r="T353" s="11">
        <f t="shared" si="23"/>
        <v>42254.208333333328</v>
      </c>
    </row>
    <row r="354" spans="1:20" x14ac:dyDescent="0.55000000000000004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8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1">
        <f t="shared" si="22"/>
        <v>42315.25</v>
      </c>
      <c r="T354" s="11">
        <f t="shared" si="23"/>
        <v>42323.25</v>
      </c>
    </row>
    <row r="355" spans="1:20" x14ac:dyDescent="0.55000000000000004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8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1">
        <f t="shared" si="22"/>
        <v>43651.208333333328</v>
      </c>
      <c r="T355" s="11">
        <f t="shared" si="23"/>
        <v>43652.208333333328</v>
      </c>
    </row>
    <row r="356" spans="1:20" x14ac:dyDescent="0.55000000000000004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8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1">
        <f t="shared" si="22"/>
        <v>41520.208333333336</v>
      </c>
      <c r="T356" s="11">
        <f t="shared" si="23"/>
        <v>41527.208333333336</v>
      </c>
    </row>
    <row r="357" spans="1:20" x14ac:dyDescent="0.55000000000000004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8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1">
        <f t="shared" si="22"/>
        <v>42757.25</v>
      </c>
      <c r="T357" s="11">
        <f t="shared" si="23"/>
        <v>42797.25</v>
      </c>
    </row>
    <row r="358" spans="1:20" x14ac:dyDescent="0.55000000000000004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8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1">
        <f t="shared" si="22"/>
        <v>40922.25</v>
      </c>
      <c r="T358" s="11">
        <f t="shared" si="23"/>
        <v>40931.25</v>
      </c>
    </row>
    <row r="359" spans="1:20" x14ac:dyDescent="0.55000000000000004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8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1">
        <f t="shared" si="22"/>
        <v>42250.208333333328</v>
      </c>
      <c r="T359" s="11">
        <f t="shared" si="23"/>
        <v>42275.208333333328</v>
      </c>
    </row>
    <row r="360" spans="1:20" x14ac:dyDescent="0.55000000000000004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8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1">
        <f t="shared" si="22"/>
        <v>43322.208333333328</v>
      </c>
      <c r="T360" s="11">
        <f t="shared" si="23"/>
        <v>43325.208333333328</v>
      </c>
    </row>
    <row r="361" spans="1:20" x14ac:dyDescent="0.55000000000000004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8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1">
        <f t="shared" si="22"/>
        <v>40782.208333333336</v>
      </c>
      <c r="T361" s="11">
        <f t="shared" si="23"/>
        <v>40789.208333333336</v>
      </c>
    </row>
    <row r="362" spans="1:20" x14ac:dyDescent="0.55000000000000004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8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1">
        <f t="shared" si="22"/>
        <v>40544.25</v>
      </c>
      <c r="T362" s="11">
        <f t="shared" si="23"/>
        <v>40558.25</v>
      </c>
    </row>
    <row r="363" spans="1:20" x14ac:dyDescent="0.55000000000000004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8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1">
        <f t="shared" si="22"/>
        <v>43015.208333333328</v>
      </c>
      <c r="T363" s="11">
        <f t="shared" si="23"/>
        <v>43039.208333333328</v>
      </c>
    </row>
    <row r="364" spans="1:20" x14ac:dyDescent="0.55000000000000004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8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1">
        <f t="shared" si="22"/>
        <v>40570.25</v>
      </c>
      <c r="T364" s="11">
        <f t="shared" si="23"/>
        <v>40608.25</v>
      </c>
    </row>
    <row r="365" spans="1:20" x14ac:dyDescent="0.55000000000000004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8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1">
        <f t="shared" si="22"/>
        <v>40904.25</v>
      </c>
      <c r="T365" s="11">
        <f t="shared" si="23"/>
        <v>40905.25</v>
      </c>
    </row>
    <row r="366" spans="1:20" x14ac:dyDescent="0.55000000000000004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8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1">
        <f t="shared" si="22"/>
        <v>43164.25</v>
      </c>
      <c r="T366" s="11">
        <f t="shared" si="23"/>
        <v>43194.208333333328</v>
      </c>
    </row>
    <row r="367" spans="1:20" x14ac:dyDescent="0.55000000000000004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8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1">
        <f t="shared" si="22"/>
        <v>42733.25</v>
      </c>
      <c r="T367" s="11">
        <f t="shared" si="23"/>
        <v>42760.25</v>
      </c>
    </row>
    <row r="368" spans="1:20" x14ac:dyDescent="0.55000000000000004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8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1">
        <f t="shared" si="22"/>
        <v>40546.25</v>
      </c>
      <c r="T368" s="11">
        <f t="shared" si="23"/>
        <v>40547.25</v>
      </c>
    </row>
    <row r="369" spans="1:20" x14ac:dyDescent="0.55000000000000004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8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1">
        <f t="shared" si="22"/>
        <v>41930.208333333336</v>
      </c>
      <c r="T369" s="11">
        <f t="shared" si="23"/>
        <v>41954.25</v>
      </c>
    </row>
    <row r="370" spans="1:20" x14ac:dyDescent="0.55000000000000004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8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1">
        <f t="shared" si="22"/>
        <v>40464.208333333336</v>
      </c>
      <c r="T370" s="11">
        <f t="shared" si="23"/>
        <v>40487.208333333336</v>
      </c>
    </row>
    <row r="371" spans="1:20" x14ac:dyDescent="0.55000000000000004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8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1">
        <f t="shared" si="22"/>
        <v>41308.25</v>
      </c>
      <c r="T371" s="11">
        <f t="shared" si="23"/>
        <v>41347.208333333336</v>
      </c>
    </row>
    <row r="372" spans="1:20" x14ac:dyDescent="0.55000000000000004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8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1">
        <f t="shared" si="22"/>
        <v>43570.208333333328</v>
      </c>
      <c r="T372" s="11">
        <f t="shared" si="23"/>
        <v>43576.208333333328</v>
      </c>
    </row>
    <row r="373" spans="1:20" x14ac:dyDescent="0.55000000000000004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8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1">
        <f t="shared" si="22"/>
        <v>42043.25</v>
      </c>
      <c r="T373" s="11">
        <f t="shared" si="23"/>
        <v>42094.208333333328</v>
      </c>
    </row>
    <row r="374" spans="1:20" ht="31.35" x14ac:dyDescent="0.55000000000000004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8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1">
        <f t="shared" si="22"/>
        <v>42012.25</v>
      </c>
      <c r="T374" s="11">
        <f t="shared" si="23"/>
        <v>42032.25</v>
      </c>
    </row>
    <row r="375" spans="1:20" x14ac:dyDescent="0.55000000000000004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8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1">
        <f t="shared" si="22"/>
        <v>42964.208333333328</v>
      </c>
      <c r="T375" s="11">
        <f t="shared" si="23"/>
        <v>42972.208333333328</v>
      </c>
    </row>
    <row r="376" spans="1:20" ht="31.35" x14ac:dyDescent="0.55000000000000004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8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1">
        <f t="shared" si="22"/>
        <v>43476.25</v>
      </c>
      <c r="T376" s="11">
        <f t="shared" si="23"/>
        <v>43481.25</v>
      </c>
    </row>
    <row r="377" spans="1:20" ht="31.35" x14ac:dyDescent="0.55000000000000004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8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1">
        <f t="shared" si="22"/>
        <v>42293.208333333328</v>
      </c>
      <c r="T377" s="11">
        <f t="shared" si="23"/>
        <v>42350.25</v>
      </c>
    </row>
    <row r="378" spans="1:20" x14ac:dyDescent="0.55000000000000004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8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1">
        <f t="shared" si="22"/>
        <v>41826.208333333336</v>
      </c>
      <c r="T378" s="11">
        <f t="shared" si="23"/>
        <v>41832.208333333336</v>
      </c>
    </row>
    <row r="379" spans="1:20" x14ac:dyDescent="0.55000000000000004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8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1">
        <f t="shared" si="22"/>
        <v>43760.208333333328</v>
      </c>
      <c r="T379" s="11">
        <f t="shared" si="23"/>
        <v>43774.25</v>
      </c>
    </row>
    <row r="380" spans="1:20" x14ac:dyDescent="0.55000000000000004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8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1">
        <f t="shared" si="22"/>
        <v>43241.208333333328</v>
      </c>
      <c r="T380" s="11">
        <f t="shared" si="23"/>
        <v>43279.208333333328</v>
      </c>
    </row>
    <row r="381" spans="1:20" x14ac:dyDescent="0.55000000000000004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8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1">
        <f t="shared" si="22"/>
        <v>40843.208333333336</v>
      </c>
      <c r="T381" s="11">
        <f t="shared" si="23"/>
        <v>40857.25</v>
      </c>
    </row>
    <row r="382" spans="1:20" ht="31.35" x14ac:dyDescent="0.55000000000000004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8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1">
        <f t="shared" si="22"/>
        <v>41448.208333333336</v>
      </c>
      <c r="T382" s="11">
        <f t="shared" si="23"/>
        <v>41453.208333333336</v>
      </c>
    </row>
    <row r="383" spans="1:20" x14ac:dyDescent="0.55000000000000004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8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1">
        <f t="shared" si="22"/>
        <v>42163.208333333328</v>
      </c>
      <c r="T383" s="11">
        <f t="shared" si="23"/>
        <v>42209.208333333328</v>
      </c>
    </row>
    <row r="384" spans="1:20" ht="31.35" x14ac:dyDescent="0.55000000000000004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8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1">
        <f t="shared" si="22"/>
        <v>43024.208333333328</v>
      </c>
      <c r="T384" s="11">
        <f t="shared" si="23"/>
        <v>43043.208333333328</v>
      </c>
    </row>
    <row r="385" spans="1:20" x14ac:dyDescent="0.55000000000000004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8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1">
        <f t="shared" si="22"/>
        <v>43509.25</v>
      </c>
      <c r="T385" s="11">
        <f t="shared" si="23"/>
        <v>43515.25</v>
      </c>
    </row>
    <row r="386" spans="1:20" x14ac:dyDescent="0.55000000000000004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8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1">
        <f t="shared" si="22"/>
        <v>42776.25</v>
      </c>
      <c r="T386" s="11">
        <f t="shared" si="23"/>
        <v>42803.25</v>
      </c>
    </row>
    <row r="387" spans="1:20" ht="31.35" x14ac:dyDescent="0.55000000000000004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8">
        <f t="shared" ref="O387:O450" si="24">E387/D387</f>
        <v>1.4616709511568124</v>
      </c>
      <c r="P387">
        <f t="shared" ref="P387:P450" si="25">E387/G387</f>
        <v>50.007915567282325</v>
      </c>
      <c r="Q387" t="str" cm="1">
        <f t="array" ref="Q387:R387">_xlfn.TEXTSPLIT(N387,"/")</f>
        <v>publishing</v>
      </c>
      <c r="R387" t="str">
        <v>nonfiction</v>
      </c>
      <c r="S387" s="11">
        <f t="shared" ref="S387:S450" si="26">(((J387/60)/60)/24)+DATE(1970,1,1)</f>
        <v>43553.208333333328</v>
      </c>
      <c r="T387" s="11">
        <f t="shared" ref="T387:T450" si="27">(((K387/60)/60)/24)+DATE(1970,1,1)</f>
        <v>43585.208333333328</v>
      </c>
    </row>
    <row r="388" spans="1:20" ht="31.35" x14ac:dyDescent="0.55000000000000004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8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1">
        <f t="shared" si="26"/>
        <v>40355.208333333336</v>
      </c>
      <c r="T388" s="11">
        <f t="shared" si="27"/>
        <v>40367.208333333336</v>
      </c>
    </row>
    <row r="389" spans="1:20" x14ac:dyDescent="0.55000000000000004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8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1">
        <f t="shared" si="26"/>
        <v>41072.208333333336</v>
      </c>
      <c r="T389" s="11">
        <f t="shared" si="27"/>
        <v>41077.208333333336</v>
      </c>
    </row>
    <row r="390" spans="1:20" x14ac:dyDescent="0.55000000000000004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8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1">
        <f t="shared" si="26"/>
        <v>40912.25</v>
      </c>
      <c r="T390" s="11">
        <f t="shared" si="27"/>
        <v>40914.25</v>
      </c>
    </row>
    <row r="391" spans="1:20" x14ac:dyDescent="0.55000000000000004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8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1">
        <f t="shared" si="26"/>
        <v>40479.208333333336</v>
      </c>
      <c r="T391" s="11">
        <f t="shared" si="27"/>
        <v>40506.25</v>
      </c>
    </row>
    <row r="392" spans="1:20" x14ac:dyDescent="0.55000000000000004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8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1">
        <f t="shared" si="26"/>
        <v>41530.208333333336</v>
      </c>
      <c r="T392" s="11">
        <f t="shared" si="27"/>
        <v>41545.208333333336</v>
      </c>
    </row>
    <row r="393" spans="1:20" x14ac:dyDescent="0.55000000000000004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8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1">
        <f t="shared" si="26"/>
        <v>41653.25</v>
      </c>
      <c r="T393" s="11">
        <f t="shared" si="27"/>
        <v>41655.25</v>
      </c>
    </row>
    <row r="394" spans="1:20" ht="31.35" x14ac:dyDescent="0.55000000000000004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8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1">
        <f t="shared" si="26"/>
        <v>40549.25</v>
      </c>
      <c r="T394" s="11">
        <f t="shared" si="27"/>
        <v>40551.25</v>
      </c>
    </row>
    <row r="395" spans="1:20" x14ac:dyDescent="0.55000000000000004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8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1">
        <f t="shared" si="26"/>
        <v>42933.208333333328</v>
      </c>
      <c r="T395" s="11">
        <f t="shared" si="27"/>
        <v>42934.208333333328</v>
      </c>
    </row>
    <row r="396" spans="1:20" x14ac:dyDescent="0.55000000000000004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8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1">
        <f t="shared" si="26"/>
        <v>41484.208333333336</v>
      </c>
      <c r="T396" s="11">
        <f t="shared" si="27"/>
        <v>41494.208333333336</v>
      </c>
    </row>
    <row r="397" spans="1:20" ht="31.35" x14ac:dyDescent="0.55000000000000004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8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1">
        <f t="shared" si="26"/>
        <v>40885.25</v>
      </c>
      <c r="T397" s="11">
        <f t="shared" si="27"/>
        <v>40886.25</v>
      </c>
    </row>
    <row r="398" spans="1:20" x14ac:dyDescent="0.55000000000000004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8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1">
        <f t="shared" si="26"/>
        <v>43378.208333333328</v>
      </c>
      <c r="T398" s="11">
        <f t="shared" si="27"/>
        <v>43386.208333333328</v>
      </c>
    </row>
    <row r="399" spans="1:20" x14ac:dyDescent="0.55000000000000004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8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1">
        <f t="shared" si="26"/>
        <v>41417.208333333336</v>
      </c>
      <c r="T399" s="11">
        <f t="shared" si="27"/>
        <v>41423.208333333336</v>
      </c>
    </row>
    <row r="400" spans="1:20" x14ac:dyDescent="0.55000000000000004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8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1">
        <f t="shared" si="26"/>
        <v>43228.208333333328</v>
      </c>
      <c r="T400" s="11">
        <f t="shared" si="27"/>
        <v>43230.208333333328</v>
      </c>
    </row>
    <row r="401" spans="1:20" x14ac:dyDescent="0.55000000000000004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8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1">
        <f t="shared" si="26"/>
        <v>40576.25</v>
      </c>
      <c r="T401" s="11">
        <f t="shared" si="27"/>
        <v>40583.25</v>
      </c>
    </row>
    <row r="402" spans="1:20" ht="31.35" x14ac:dyDescent="0.55000000000000004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8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1">
        <f t="shared" si="26"/>
        <v>41502.208333333336</v>
      </c>
      <c r="T402" s="11">
        <f t="shared" si="27"/>
        <v>41524.208333333336</v>
      </c>
    </row>
    <row r="403" spans="1:20" x14ac:dyDescent="0.55000000000000004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8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1">
        <f t="shared" si="26"/>
        <v>43765.208333333328</v>
      </c>
      <c r="T403" s="11">
        <f t="shared" si="27"/>
        <v>43765.208333333328</v>
      </c>
    </row>
    <row r="404" spans="1:20" x14ac:dyDescent="0.55000000000000004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8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1">
        <f t="shared" si="26"/>
        <v>40914.25</v>
      </c>
      <c r="T404" s="11">
        <f t="shared" si="27"/>
        <v>40961.25</v>
      </c>
    </row>
    <row r="405" spans="1:20" x14ac:dyDescent="0.55000000000000004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8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1">
        <f t="shared" si="26"/>
        <v>40310.208333333336</v>
      </c>
      <c r="T405" s="11">
        <f t="shared" si="27"/>
        <v>40346.208333333336</v>
      </c>
    </row>
    <row r="406" spans="1:20" x14ac:dyDescent="0.55000000000000004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8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1">
        <f t="shared" si="26"/>
        <v>43053.25</v>
      </c>
      <c r="T406" s="11">
        <f t="shared" si="27"/>
        <v>43056.25</v>
      </c>
    </row>
    <row r="407" spans="1:20" x14ac:dyDescent="0.55000000000000004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8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1">
        <f t="shared" si="26"/>
        <v>43255.208333333328</v>
      </c>
      <c r="T407" s="11">
        <f t="shared" si="27"/>
        <v>43305.208333333328</v>
      </c>
    </row>
    <row r="408" spans="1:20" x14ac:dyDescent="0.55000000000000004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8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1">
        <f t="shared" si="26"/>
        <v>41304.25</v>
      </c>
      <c r="T408" s="11">
        <f t="shared" si="27"/>
        <v>41316.25</v>
      </c>
    </row>
    <row r="409" spans="1:20" x14ac:dyDescent="0.55000000000000004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8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1">
        <f t="shared" si="26"/>
        <v>43751.208333333328</v>
      </c>
      <c r="T409" s="11">
        <f t="shared" si="27"/>
        <v>43758.208333333328</v>
      </c>
    </row>
    <row r="410" spans="1:20" x14ac:dyDescent="0.55000000000000004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8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1">
        <f t="shared" si="26"/>
        <v>42541.208333333328</v>
      </c>
      <c r="T410" s="11">
        <f t="shared" si="27"/>
        <v>42561.208333333328</v>
      </c>
    </row>
    <row r="411" spans="1:20" x14ac:dyDescent="0.55000000000000004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8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1">
        <f t="shared" si="26"/>
        <v>42843.208333333328</v>
      </c>
      <c r="T411" s="11">
        <f t="shared" si="27"/>
        <v>42847.208333333328</v>
      </c>
    </row>
    <row r="412" spans="1:20" x14ac:dyDescent="0.55000000000000004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8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1">
        <f t="shared" si="26"/>
        <v>42122.208333333328</v>
      </c>
      <c r="T412" s="11">
        <f t="shared" si="27"/>
        <v>42122.208333333328</v>
      </c>
    </row>
    <row r="413" spans="1:20" x14ac:dyDescent="0.55000000000000004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8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1">
        <f t="shared" si="26"/>
        <v>42884.208333333328</v>
      </c>
      <c r="T413" s="11">
        <f t="shared" si="27"/>
        <v>42886.208333333328</v>
      </c>
    </row>
    <row r="414" spans="1:20" x14ac:dyDescent="0.55000000000000004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8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1">
        <f t="shared" si="26"/>
        <v>41642.25</v>
      </c>
      <c r="T414" s="11">
        <f t="shared" si="27"/>
        <v>41652.25</v>
      </c>
    </row>
    <row r="415" spans="1:20" x14ac:dyDescent="0.55000000000000004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8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1">
        <f t="shared" si="26"/>
        <v>43431.25</v>
      </c>
      <c r="T415" s="11">
        <f t="shared" si="27"/>
        <v>43458.25</v>
      </c>
    </row>
    <row r="416" spans="1:20" x14ac:dyDescent="0.55000000000000004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8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1">
        <f t="shared" si="26"/>
        <v>40288.208333333336</v>
      </c>
      <c r="T416" s="11">
        <f t="shared" si="27"/>
        <v>40296.208333333336</v>
      </c>
    </row>
    <row r="417" spans="1:20" x14ac:dyDescent="0.55000000000000004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8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1">
        <f t="shared" si="26"/>
        <v>40921.25</v>
      </c>
      <c r="T417" s="11">
        <f t="shared" si="27"/>
        <v>40938.25</v>
      </c>
    </row>
    <row r="418" spans="1:20" ht="31.35" x14ac:dyDescent="0.55000000000000004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8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1">
        <f t="shared" si="26"/>
        <v>40560.25</v>
      </c>
      <c r="T418" s="11">
        <f t="shared" si="27"/>
        <v>40569.25</v>
      </c>
    </row>
    <row r="419" spans="1:20" x14ac:dyDescent="0.55000000000000004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8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1">
        <f t="shared" si="26"/>
        <v>43407.208333333328</v>
      </c>
      <c r="T419" s="11">
        <f t="shared" si="27"/>
        <v>43431.25</v>
      </c>
    </row>
    <row r="420" spans="1:20" x14ac:dyDescent="0.55000000000000004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8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1">
        <f t="shared" si="26"/>
        <v>41035.208333333336</v>
      </c>
      <c r="T420" s="11">
        <f t="shared" si="27"/>
        <v>41036.208333333336</v>
      </c>
    </row>
    <row r="421" spans="1:20" x14ac:dyDescent="0.55000000000000004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8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1">
        <f t="shared" si="26"/>
        <v>40899.25</v>
      </c>
      <c r="T421" s="11">
        <f t="shared" si="27"/>
        <v>40905.25</v>
      </c>
    </row>
    <row r="422" spans="1:20" x14ac:dyDescent="0.55000000000000004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8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1">
        <f t="shared" si="26"/>
        <v>42911.208333333328</v>
      </c>
      <c r="T422" s="11">
        <f t="shared" si="27"/>
        <v>42925.208333333328</v>
      </c>
    </row>
    <row r="423" spans="1:20" x14ac:dyDescent="0.55000000000000004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8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1">
        <f t="shared" si="26"/>
        <v>42915.208333333328</v>
      </c>
      <c r="T423" s="11">
        <f t="shared" si="27"/>
        <v>42945.208333333328</v>
      </c>
    </row>
    <row r="424" spans="1:20" ht="31.35" x14ac:dyDescent="0.55000000000000004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8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1">
        <f t="shared" si="26"/>
        <v>40285.208333333336</v>
      </c>
      <c r="T424" s="11">
        <f t="shared" si="27"/>
        <v>40305.208333333336</v>
      </c>
    </row>
    <row r="425" spans="1:20" x14ac:dyDescent="0.55000000000000004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8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1">
        <f t="shared" si="26"/>
        <v>40808.208333333336</v>
      </c>
      <c r="T425" s="11">
        <f t="shared" si="27"/>
        <v>40810.208333333336</v>
      </c>
    </row>
    <row r="426" spans="1:20" x14ac:dyDescent="0.55000000000000004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8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1">
        <f t="shared" si="26"/>
        <v>43208.208333333328</v>
      </c>
      <c r="T426" s="11">
        <f t="shared" si="27"/>
        <v>43214.208333333328</v>
      </c>
    </row>
    <row r="427" spans="1:20" x14ac:dyDescent="0.55000000000000004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8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6"/>
        <v>42213.208333333328</v>
      </c>
      <c r="T427" s="11">
        <f t="shared" si="27"/>
        <v>42219.208333333328</v>
      </c>
    </row>
    <row r="428" spans="1:20" x14ac:dyDescent="0.55000000000000004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8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1">
        <f t="shared" si="26"/>
        <v>41332.25</v>
      </c>
      <c r="T428" s="11">
        <f t="shared" si="27"/>
        <v>41339.25</v>
      </c>
    </row>
    <row r="429" spans="1:20" x14ac:dyDescent="0.55000000000000004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8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1">
        <f t="shared" si="26"/>
        <v>41895.208333333336</v>
      </c>
      <c r="T429" s="11">
        <f t="shared" si="27"/>
        <v>41927.208333333336</v>
      </c>
    </row>
    <row r="430" spans="1:20" x14ac:dyDescent="0.55000000000000004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8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1">
        <f t="shared" si="26"/>
        <v>40585.25</v>
      </c>
      <c r="T430" s="11">
        <f t="shared" si="27"/>
        <v>40592.25</v>
      </c>
    </row>
    <row r="431" spans="1:20" x14ac:dyDescent="0.55000000000000004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8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1">
        <f t="shared" si="26"/>
        <v>41680.25</v>
      </c>
      <c r="T431" s="11">
        <f t="shared" si="27"/>
        <v>41708.208333333336</v>
      </c>
    </row>
    <row r="432" spans="1:20" x14ac:dyDescent="0.55000000000000004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8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1">
        <f t="shared" si="26"/>
        <v>43737.208333333328</v>
      </c>
      <c r="T432" s="11">
        <f t="shared" si="27"/>
        <v>43771.208333333328</v>
      </c>
    </row>
    <row r="433" spans="1:20" x14ac:dyDescent="0.55000000000000004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8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1">
        <f t="shared" si="26"/>
        <v>43273.208333333328</v>
      </c>
      <c r="T433" s="11">
        <f t="shared" si="27"/>
        <v>43290.208333333328</v>
      </c>
    </row>
    <row r="434" spans="1:20" x14ac:dyDescent="0.55000000000000004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8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1">
        <f t="shared" si="26"/>
        <v>41761.208333333336</v>
      </c>
      <c r="T434" s="11">
        <f t="shared" si="27"/>
        <v>41781.208333333336</v>
      </c>
    </row>
    <row r="435" spans="1:20" x14ac:dyDescent="0.55000000000000004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8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1">
        <f t="shared" si="26"/>
        <v>41603.25</v>
      </c>
      <c r="T435" s="11">
        <f t="shared" si="27"/>
        <v>41619.25</v>
      </c>
    </row>
    <row r="436" spans="1:20" x14ac:dyDescent="0.55000000000000004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8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1">
        <f t="shared" si="26"/>
        <v>42705.25</v>
      </c>
      <c r="T436" s="11">
        <f t="shared" si="27"/>
        <v>42719.25</v>
      </c>
    </row>
    <row r="437" spans="1:20" x14ac:dyDescent="0.55000000000000004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8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1">
        <f t="shared" si="26"/>
        <v>41988.25</v>
      </c>
      <c r="T437" s="11">
        <f t="shared" si="27"/>
        <v>42000.25</v>
      </c>
    </row>
    <row r="438" spans="1:20" x14ac:dyDescent="0.55000000000000004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8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1">
        <f t="shared" si="26"/>
        <v>43575.208333333328</v>
      </c>
      <c r="T438" s="11">
        <f t="shared" si="27"/>
        <v>43576.208333333328</v>
      </c>
    </row>
    <row r="439" spans="1:20" x14ac:dyDescent="0.55000000000000004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8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1">
        <f t="shared" si="26"/>
        <v>42260.208333333328</v>
      </c>
      <c r="T439" s="11">
        <f t="shared" si="27"/>
        <v>42263.208333333328</v>
      </c>
    </row>
    <row r="440" spans="1:20" ht="31.35" x14ac:dyDescent="0.55000000000000004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8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1">
        <f t="shared" si="26"/>
        <v>41337.25</v>
      </c>
      <c r="T440" s="11">
        <f t="shared" si="27"/>
        <v>41367.208333333336</v>
      </c>
    </row>
    <row r="441" spans="1:20" x14ac:dyDescent="0.55000000000000004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8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6"/>
        <v>42680.208333333328</v>
      </c>
      <c r="T441" s="11">
        <f t="shared" si="27"/>
        <v>42687.25</v>
      </c>
    </row>
    <row r="442" spans="1:20" x14ac:dyDescent="0.55000000000000004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8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1">
        <f t="shared" si="26"/>
        <v>42916.208333333328</v>
      </c>
      <c r="T442" s="11">
        <f t="shared" si="27"/>
        <v>42926.208333333328</v>
      </c>
    </row>
    <row r="443" spans="1:20" x14ac:dyDescent="0.55000000000000004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8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1">
        <f t="shared" si="26"/>
        <v>41025.208333333336</v>
      </c>
      <c r="T443" s="11">
        <f t="shared" si="27"/>
        <v>41053.208333333336</v>
      </c>
    </row>
    <row r="444" spans="1:20" x14ac:dyDescent="0.55000000000000004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8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1">
        <f t="shared" si="26"/>
        <v>42980.208333333328</v>
      </c>
      <c r="T444" s="11">
        <f t="shared" si="27"/>
        <v>42996.208333333328</v>
      </c>
    </row>
    <row r="445" spans="1:20" x14ac:dyDescent="0.55000000000000004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8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1">
        <f t="shared" si="26"/>
        <v>40451.208333333336</v>
      </c>
      <c r="T445" s="11">
        <f t="shared" si="27"/>
        <v>40470.208333333336</v>
      </c>
    </row>
    <row r="446" spans="1:20" x14ac:dyDescent="0.55000000000000004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8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1">
        <f t="shared" si="26"/>
        <v>40748.208333333336</v>
      </c>
      <c r="T446" s="11">
        <f t="shared" si="27"/>
        <v>40750.208333333336</v>
      </c>
    </row>
    <row r="447" spans="1:20" ht="31.35" x14ac:dyDescent="0.55000000000000004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8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1">
        <f t="shared" si="26"/>
        <v>40515.25</v>
      </c>
      <c r="T447" s="11">
        <f t="shared" si="27"/>
        <v>40536.25</v>
      </c>
    </row>
    <row r="448" spans="1:20" x14ac:dyDescent="0.55000000000000004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8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1">
        <f t="shared" si="26"/>
        <v>41261.25</v>
      </c>
      <c r="T448" s="11">
        <f t="shared" si="27"/>
        <v>41263.25</v>
      </c>
    </row>
    <row r="449" spans="1:20" x14ac:dyDescent="0.55000000000000004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8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1">
        <f t="shared" si="26"/>
        <v>43088.25</v>
      </c>
      <c r="T449" s="11">
        <f t="shared" si="27"/>
        <v>43104.25</v>
      </c>
    </row>
    <row r="450" spans="1:20" x14ac:dyDescent="0.55000000000000004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8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1">
        <f t="shared" si="26"/>
        <v>41378.208333333336</v>
      </c>
      <c r="T450" s="11">
        <f t="shared" si="27"/>
        <v>41380.208333333336</v>
      </c>
    </row>
    <row r="451" spans="1:20" x14ac:dyDescent="0.55000000000000004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8">
        <f t="shared" ref="O451:O514" si="28">E451/D451</f>
        <v>9.67</v>
      </c>
      <c r="P451">
        <f t="shared" ref="P451:P514" si="29">E451/G451</f>
        <v>101.19767441860465</v>
      </c>
      <c r="Q451" t="str" cm="1">
        <f t="array" ref="Q451:R451">_xlfn.TEXTSPLIT(N451,"/")</f>
        <v>games</v>
      </c>
      <c r="R451" t="str">
        <v>video games</v>
      </c>
      <c r="S451" s="11">
        <f t="shared" ref="S451:S514" si="30">(((J451/60)/60)/24)+DATE(1970,1,1)</f>
        <v>43530.25</v>
      </c>
      <c r="T451" s="11">
        <f t="shared" ref="T451:T514" si="31">(((K451/60)/60)/24)+DATE(1970,1,1)</f>
        <v>43547.208333333328</v>
      </c>
    </row>
    <row r="452" spans="1:20" x14ac:dyDescent="0.55000000000000004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8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1">
        <f t="shared" si="30"/>
        <v>43394.208333333328</v>
      </c>
      <c r="T452" s="11">
        <f t="shared" si="31"/>
        <v>43417.25</v>
      </c>
    </row>
    <row r="453" spans="1:20" x14ac:dyDescent="0.55000000000000004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8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1">
        <f t="shared" si="30"/>
        <v>42935.208333333328</v>
      </c>
      <c r="T453" s="11">
        <f t="shared" si="31"/>
        <v>42966.208333333328</v>
      </c>
    </row>
    <row r="454" spans="1:20" ht="31.35" x14ac:dyDescent="0.55000000000000004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8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1">
        <f t="shared" si="30"/>
        <v>40365.208333333336</v>
      </c>
      <c r="T454" s="11">
        <f t="shared" si="31"/>
        <v>40366.208333333336</v>
      </c>
    </row>
    <row r="455" spans="1:20" x14ac:dyDescent="0.55000000000000004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8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30"/>
        <v>42705.25</v>
      </c>
      <c r="T455" s="11">
        <f t="shared" si="31"/>
        <v>42746.25</v>
      </c>
    </row>
    <row r="456" spans="1:20" x14ac:dyDescent="0.55000000000000004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8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1">
        <f t="shared" si="30"/>
        <v>41568.208333333336</v>
      </c>
      <c r="T456" s="11">
        <f t="shared" si="31"/>
        <v>41604.25</v>
      </c>
    </row>
    <row r="457" spans="1:20" x14ac:dyDescent="0.55000000000000004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8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1">
        <f t="shared" si="30"/>
        <v>40809.208333333336</v>
      </c>
      <c r="T457" s="11">
        <f t="shared" si="31"/>
        <v>40832.208333333336</v>
      </c>
    </row>
    <row r="458" spans="1:20" ht="31.35" x14ac:dyDescent="0.55000000000000004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8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1">
        <f t="shared" si="30"/>
        <v>43141.25</v>
      </c>
      <c r="T458" s="11">
        <f t="shared" si="31"/>
        <v>43141.25</v>
      </c>
    </row>
    <row r="459" spans="1:20" x14ac:dyDescent="0.55000000000000004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8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1">
        <f t="shared" si="30"/>
        <v>42657.208333333328</v>
      </c>
      <c r="T459" s="11">
        <f t="shared" si="31"/>
        <v>42659.208333333328</v>
      </c>
    </row>
    <row r="460" spans="1:20" x14ac:dyDescent="0.55000000000000004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8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1">
        <f t="shared" si="30"/>
        <v>40265.208333333336</v>
      </c>
      <c r="T460" s="11">
        <f t="shared" si="31"/>
        <v>40309.208333333336</v>
      </c>
    </row>
    <row r="461" spans="1:20" x14ac:dyDescent="0.55000000000000004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8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1">
        <f t="shared" si="30"/>
        <v>42001.25</v>
      </c>
      <c r="T461" s="11">
        <f t="shared" si="31"/>
        <v>42026.25</v>
      </c>
    </row>
    <row r="462" spans="1:20" x14ac:dyDescent="0.55000000000000004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8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1">
        <f t="shared" si="30"/>
        <v>40399.208333333336</v>
      </c>
      <c r="T462" s="11">
        <f t="shared" si="31"/>
        <v>40402.208333333336</v>
      </c>
    </row>
    <row r="463" spans="1:20" x14ac:dyDescent="0.55000000000000004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8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1">
        <f t="shared" si="30"/>
        <v>41757.208333333336</v>
      </c>
      <c r="T463" s="11">
        <f t="shared" si="31"/>
        <v>41777.208333333336</v>
      </c>
    </row>
    <row r="464" spans="1:20" x14ac:dyDescent="0.55000000000000004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8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1">
        <f t="shared" si="30"/>
        <v>41304.25</v>
      </c>
      <c r="T464" s="11">
        <f t="shared" si="31"/>
        <v>41342.25</v>
      </c>
    </row>
    <row r="465" spans="1:20" ht="31.35" x14ac:dyDescent="0.55000000000000004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8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1">
        <f t="shared" si="30"/>
        <v>41639.25</v>
      </c>
      <c r="T465" s="11">
        <f t="shared" si="31"/>
        <v>41643.25</v>
      </c>
    </row>
    <row r="466" spans="1:20" x14ac:dyDescent="0.55000000000000004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8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1">
        <f t="shared" si="30"/>
        <v>43142.25</v>
      </c>
      <c r="T466" s="11">
        <f t="shared" si="31"/>
        <v>43156.25</v>
      </c>
    </row>
    <row r="467" spans="1:20" x14ac:dyDescent="0.55000000000000004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8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1">
        <f t="shared" si="30"/>
        <v>43127.25</v>
      </c>
      <c r="T467" s="11">
        <f t="shared" si="31"/>
        <v>43136.25</v>
      </c>
    </row>
    <row r="468" spans="1:20" x14ac:dyDescent="0.55000000000000004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8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1">
        <f t="shared" si="30"/>
        <v>41409.208333333336</v>
      </c>
      <c r="T468" s="11">
        <f t="shared" si="31"/>
        <v>41432.208333333336</v>
      </c>
    </row>
    <row r="469" spans="1:20" ht="31.35" x14ac:dyDescent="0.55000000000000004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8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1">
        <f t="shared" si="30"/>
        <v>42331.25</v>
      </c>
      <c r="T469" s="11">
        <f t="shared" si="31"/>
        <v>42338.25</v>
      </c>
    </row>
    <row r="470" spans="1:20" x14ac:dyDescent="0.55000000000000004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8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1">
        <f t="shared" si="30"/>
        <v>43569.208333333328</v>
      </c>
      <c r="T470" s="11">
        <f t="shared" si="31"/>
        <v>43585.208333333328</v>
      </c>
    </row>
    <row r="471" spans="1:20" x14ac:dyDescent="0.55000000000000004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8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1">
        <f t="shared" si="30"/>
        <v>42142.208333333328</v>
      </c>
      <c r="T471" s="11">
        <f t="shared" si="31"/>
        <v>42144.208333333328</v>
      </c>
    </row>
    <row r="472" spans="1:20" x14ac:dyDescent="0.55000000000000004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8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1">
        <f t="shared" si="30"/>
        <v>42716.25</v>
      </c>
      <c r="T472" s="11">
        <f t="shared" si="31"/>
        <v>42723.25</v>
      </c>
    </row>
    <row r="473" spans="1:20" x14ac:dyDescent="0.55000000000000004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8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1">
        <f t="shared" si="30"/>
        <v>41031.208333333336</v>
      </c>
      <c r="T473" s="11">
        <f t="shared" si="31"/>
        <v>41031.208333333336</v>
      </c>
    </row>
    <row r="474" spans="1:20" x14ac:dyDescent="0.55000000000000004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8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1">
        <f t="shared" si="30"/>
        <v>43535.208333333328</v>
      </c>
      <c r="T474" s="11">
        <f t="shared" si="31"/>
        <v>43589.208333333328</v>
      </c>
    </row>
    <row r="475" spans="1:20" x14ac:dyDescent="0.55000000000000004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8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1">
        <f t="shared" si="30"/>
        <v>43277.208333333328</v>
      </c>
      <c r="T475" s="11">
        <f t="shared" si="31"/>
        <v>43278.208333333328</v>
      </c>
    </row>
    <row r="476" spans="1:20" x14ac:dyDescent="0.55000000000000004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8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1">
        <f t="shared" si="30"/>
        <v>41989.25</v>
      </c>
      <c r="T476" s="11">
        <f t="shared" si="31"/>
        <v>41990.25</v>
      </c>
    </row>
    <row r="477" spans="1:20" ht="31.35" x14ac:dyDescent="0.55000000000000004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8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1">
        <f t="shared" si="30"/>
        <v>41450.208333333336</v>
      </c>
      <c r="T477" s="11">
        <f t="shared" si="31"/>
        <v>41454.208333333336</v>
      </c>
    </row>
    <row r="478" spans="1:20" ht="31.35" x14ac:dyDescent="0.55000000000000004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8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1">
        <f t="shared" si="30"/>
        <v>43322.208333333328</v>
      </c>
      <c r="T478" s="11">
        <f t="shared" si="31"/>
        <v>43328.208333333328</v>
      </c>
    </row>
    <row r="479" spans="1:20" x14ac:dyDescent="0.55000000000000004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8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30"/>
        <v>40720.208333333336</v>
      </c>
      <c r="T479" s="11">
        <f t="shared" si="31"/>
        <v>40747.208333333336</v>
      </c>
    </row>
    <row r="480" spans="1:20" x14ac:dyDescent="0.55000000000000004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8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1">
        <f t="shared" si="30"/>
        <v>42072.208333333328</v>
      </c>
      <c r="T480" s="11">
        <f t="shared" si="31"/>
        <v>42084.208333333328</v>
      </c>
    </row>
    <row r="481" spans="1:20" x14ac:dyDescent="0.55000000000000004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8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1">
        <f t="shared" si="30"/>
        <v>42945.208333333328</v>
      </c>
      <c r="T481" s="11">
        <f t="shared" si="31"/>
        <v>42947.208333333328</v>
      </c>
    </row>
    <row r="482" spans="1:20" x14ac:dyDescent="0.55000000000000004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8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1">
        <f t="shared" si="30"/>
        <v>40248.25</v>
      </c>
      <c r="T482" s="11">
        <f t="shared" si="31"/>
        <v>40257.208333333336</v>
      </c>
    </row>
    <row r="483" spans="1:20" ht="31.35" x14ac:dyDescent="0.55000000000000004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8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1">
        <f t="shared" si="30"/>
        <v>41913.208333333336</v>
      </c>
      <c r="T483" s="11">
        <f t="shared" si="31"/>
        <v>41955.25</v>
      </c>
    </row>
    <row r="484" spans="1:20" ht="31.35" x14ac:dyDescent="0.55000000000000004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8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1">
        <f t="shared" si="30"/>
        <v>40963.25</v>
      </c>
      <c r="T484" s="11">
        <f t="shared" si="31"/>
        <v>40974.25</v>
      </c>
    </row>
    <row r="485" spans="1:20" x14ac:dyDescent="0.55000000000000004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8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1">
        <f t="shared" si="30"/>
        <v>43811.25</v>
      </c>
      <c r="T485" s="11">
        <f t="shared" si="31"/>
        <v>43818.25</v>
      </c>
    </row>
    <row r="486" spans="1:20" x14ac:dyDescent="0.55000000000000004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8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1">
        <f t="shared" si="30"/>
        <v>41855.208333333336</v>
      </c>
      <c r="T486" s="11">
        <f t="shared" si="31"/>
        <v>41904.208333333336</v>
      </c>
    </row>
    <row r="487" spans="1:20" ht="31.35" x14ac:dyDescent="0.55000000000000004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8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1">
        <f t="shared" si="30"/>
        <v>43626.208333333328</v>
      </c>
      <c r="T487" s="11">
        <f t="shared" si="31"/>
        <v>43667.208333333328</v>
      </c>
    </row>
    <row r="488" spans="1:20" ht="31.35" x14ac:dyDescent="0.55000000000000004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8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1">
        <f t="shared" si="30"/>
        <v>43168.25</v>
      </c>
      <c r="T488" s="11">
        <f t="shared" si="31"/>
        <v>43183.208333333328</v>
      </c>
    </row>
    <row r="489" spans="1:20" x14ac:dyDescent="0.55000000000000004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8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1">
        <f t="shared" si="30"/>
        <v>42845.208333333328</v>
      </c>
      <c r="T489" s="11">
        <f t="shared" si="31"/>
        <v>42878.208333333328</v>
      </c>
    </row>
    <row r="490" spans="1:20" x14ac:dyDescent="0.55000000000000004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8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1">
        <f t="shared" si="30"/>
        <v>42403.25</v>
      </c>
      <c r="T490" s="11">
        <f t="shared" si="31"/>
        <v>42420.25</v>
      </c>
    </row>
    <row r="491" spans="1:20" x14ac:dyDescent="0.55000000000000004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8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1">
        <f t="shared" si="30"/>
        <v>40406.208333333336</v>
      </c>
      <c r="T491" s="11">
        <f t="shared" si="31"/>
        <v>40411.208333333336</v>
      </c>
    </row>
    <row r="492" spans="1:20" x14ac:dyDescent="0.55000000000000004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8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1">
        <f t="shared" si="30"/>
        <v>43786.25</v>
      </c>
      <c r="T492" s="11">
        <f t="shared" si="31"/>
        <v>43793.25</v>
      </c>
    </row>
    <row r="493" spans="1:20" ht="31.35" x14ac:dyDescent="0.55000000000000004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8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1">
        <f t="shared" si="30"/>
        <v>41456.208333333336</v>
      </c>
      <c r="T493" s="11">
        <f t="shared" si="31"/>
        <v>41482.208333333336</v>
      </c>
    </row>
    <row r="494" spans="1:20" x14ac:dyDescent="0.55000000000000004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8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1">
        <f t="shared" si="30"/>
        <v>40336.208333333336</v>
      </c>
      <c r="T494" s="11">
        <f t="shared" si="31"/>
        <v>40371.208333333336</v>
      </c>
    </row>
    <row r="495" spans="1:20" x14ac:dyDescent="0.55000000000000004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8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1">
        <f t="shared" si="30"/>
        <v>43645.208333333328</v>
      </c>
      <c r="T495" s="11">
        <f t="shared" si="31"/>
        <v>43658.208333333328</v>
      </c>
    </row>
    <row r="496" spans="1:20" x14ac:dyDescent="0.55000000000000004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8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1">
        <f t="shared" si="30"/>
        <v>40990.208333333336</v>
      </c>
      <c r="T496" s="11">
        <f t="shared" si="31"/>
        <v>40991.208333333336</v>
      </c>
    </row>
    <row r="497" spans="1:20" x14ac:dyDescent="0.55000000000000004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8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1">
        <f t="shared" si="30"/>
        <v>41800.208333333336</v>
      </c>
      <c r="T497" s="11">
        <f t="shared" si="31"/>
        <v>41804.208333333336</v>
      </c>
    </row>
    <row r="498" spans="1:20" x14ac:dyDescent="0.55000000000000004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8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1">
        <f t="shared" si="30"/>
        <v>42876.208333333328</v>
      </c>
      <c r="T498" s="11">
        <f t="shared" si="31"/>
        <v>42893.208333333328</v>
      </c>
    </row>
    <row r="499" spans="1:20" x14ac:dyDescent="0.55000000000000004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8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1">
        <f t="shared" si="30"/>
        <v>42724.25</v>
      </c>
      <c r="T499" s="11">
        <f t="shared" si="31"/>
        <v>42724.25</v>
      </c>
    </row>
    <row r="500" spans="1:20" x14ac:dyDescent="0.55000000000000004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8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1">
        <f t="shared" si="30"/>
        <v>42005.25</v>
      </c>
      <c r="T500" s="11">
        <f t="shared" si="31"/>
        <v>42007.25</v>
      </c>
    </row>
    <row r="501" spans="1:20" ht="31.35" x14ac:dyDescent="0.55000000000000004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8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1">
        <f t="shared" si="30"/>
        <v>42444.208333333328</v>
      </c>
      <c r="T501" s="11">
        <f t="shared" si="31"/>
        <v>42449.208333333328</v>
      </c>
    </row>
    <row r="502" spans="1:20" x14ac:dyDescent="0.55000000000000004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8">
        <f t="shared" si="28"/>
        <v>0</v>
      </c>
      <c r="P502" t="e">
        <f t="shared" si="29"/>
        <v>#DIV/0!</v>
      </c>
      <c r="Q502" t="str" cm="1">
        <f t="array" ref="Q502:R502">_xlfn.TEXTSPLIT(N502,"/")</f>
        <v>theater</v>
      </c>
      <c r="R502" t="str">
        <v>plays</v>
      </c>
      <c r="S502" s="11">
        <f t="shared" si="30"/>
        <v>41395.208333333336</v>
      </c>
      <c r="T502" s="11">
        <f t="shared" si="31"/>
        <v>41423.208333333336</v>
      </c>
    </row>
    <row r="503" spans="1:20" x14ac:dyDescent="0.55000000000000004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8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1">
        <f t="shared" si="30"/>
        <v>41345.208333333336</v>
      </c>
      <c r="T503" s="11">
        <f t="shared" si="31"/>
        <v>41347.208333333336</v>
      </c>
    </row>
    <row r="504" spans="1:20" x14ac:dyDescent="0.55000000000000004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8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1">
        <f t="shared" si="30"/>
        <v>41117.208333333336</v>
      </c>
      <c r="T504" s="11">
        <f t="shared" si="31"/>
        <v>41146.208333333336</v>
      </c>
    </row>
    <row r="505" spans="1:20" ht="31.35" x14ac:dyDescent="0.55000000000000004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8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1">
        <f t="shared" si="30"/>
        <v>42186.208333333328</v>
      </c>
      <c r="T505" s="11">
        <f t="shared" si="31"/>
        <v>42206.208333333328</v>
      </c>
    </row>
    <row r="506" spans="1:20" x14ac:dyDescent="0.55000000000000004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8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1">
        <f t="shared" si="30"/>
        <v>42142.208333333328</v>
      </c>
      <c r="T506" s="11">
        <f t="shared" si="31"/>
        <v>42143.208333333328</v>
      </c>
    </row>
    <row r="507" spans="1:20" x14ac:dyDescent="0.55000000000000004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8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30"/>
        <v>41341.25</v>
      </c>
      <c r="T507" s="11">
        <f t="shared" si="31"/>
        <v>41383.208333333336</v>
      </c>
    </row>
    <row r="508" spans="1:20" x14ac:dyDescent="0.55000000000000004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8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1">
        <f t="shared" si="30"/>
        <v>43062.25</v>
      </c>
      <c r="T508" s="11">
        <f t="shared" si="31"/>
        <v>43079.25</v>
      </c>
    </row>
    <row r="509" spans="1:20" ht="31.35" x14ac:dyDescent="0.55000000000000004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8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1">
        <f t="shared" si="30"/>
        <v>41373.208333333336</v>
      </c>
      <c r="T509" s="11">
        <f t="shared" si="31"/>
        <v>41422.208333333336</v>
      </c>
    </row>
    <row r="510" spans="1:20" x14ac:dyDescent="0.55000000000000004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8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1">
        <f t="shared" si="30"/>
        <v>43310.208333333328</v>
      </c>
      <c r="T510" s="11">
        <f t="shared" si="31"/>
        <v>43331.208333333328</v>
      </c>
    </row>
    <row r="511" spans="1:20" x14ac:dyDescent="0.55000000000000004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8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1">
        <f t="shared" si="30"/>
        <v>41034.208333333336</v>
      </c>
      <c r="T511" s="11">
        <f t="shared" si="31"/>
        <v>41044.208333333336</v>
      </c>
    </row>
    <row r="512" spans="1:20" x14ac:dyDescent="0.55000000000000004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8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1">
        <f t="shared" si="30"/>
        <v>43251.208333333328</v>
      </c>
      <c r="T512" s="11">
        <f t="shared" si="31"/>
        <v>43275.208333333328</v>
      </c>
    </row>
    <row r="513" spans="1:20" x14ac:dyDescent="0.55000000000000004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8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1">
        <f t="shared" si="30"/>
        <v>43671.208333333328</v>
      </c>
      <c r="T513" s="11">
        <f t="shared" si="31"/>
        <v>43681.208333333328</v>
      </c>
    </row>
    <row r="514" spans="1:20" x14ac:dyDescent="0.55000000000000004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8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1">
        <f t="shared" si="30"/>
        <v>41825.208333333336</v>
      </c>
      <c r="T514" s="11">
        <f t="shared" si="31"/>
        <v>41826.208333333336</v>
      </c>
    </row>
    <row r="515" spans="1:20" x14ac:dyDescent="0.55000000000000004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8">
        <f t="shared" ref="O515:O578" si="32">E515/D515</f>
        <v>0.39277108433734942</v>
      </c>
      <c r="P515">
        <f t="shared" ref="P515:P578" si="33"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1">
        <f t="shared" ref="S515:S578" si="34">(((J515/60)/60)/24)+DATE(1970,1,1)</f>
        <v>40430.208333333336</v>
      </c>
      <c r="T515" s="11">
        <f t="shared" ref="T515:T578" si="35">(((K515/60)/60)/24)+DATE(1970,1,1)</f>
        <v>40432.208333333336</v>
      </c>
    </row>
    <row r="516" spans="1:20" x14ac:dyDescent="0.55000000000000004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8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1">
        <f t="shared" si="34"/>
        <v>41614.25</v>
      </c>
      <c r="T516" s="11">
        <f t="shared" si="35"/>
        <v>41619.25</v>
      </c>
    </row>
    <row r="517" spans="1:20" x14ac:dyDescent="0.55000000000000004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8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1">
        <f t="shared" si="34"/>
        <v>40900.25</v>
      </c>
      <c r="T517" s="11">
        <f t="shared" si="35"/>
        <v>40902.25</v>
      </c>
    </row>
    <row r="518" spans="1:20" x14ac:dyDescent="0.55000000000000004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8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1">
        <f t="shared" si="34"/>
        <v>40396.208333333336</v>
      </c>
      <c r="T518" s="11">
        <f t="shared" si="35"/>
        <v>40434.208333333336</v>
      </c>
    </row>
    <row r="519" spans="1:20" x14ac:dyDescent="0.55000000000000004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8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1">
        <f t="shared" si="34"/>
        <v>42860.208333333328</v>
      </c>
      <c r="T519" s="11">
        <f t="shared" si="35"/>
        <v>42865.208333333328</v>
      </c>
    </row>
    <row r="520" spans="1:20" ht="31.35" x14ac:dyDescent="0.55000000000000004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8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1">
        <f t="shared" si="34"/>
        <v>43154.25</v>
      </c>
      <c r="T520" s="11">
        <f t="shared" si="35"/>
        <v>43156.25</v>
      </c>
    </row>
    <row r="521" spans="1:20" x14ac:dyDescent="0.55000000000000004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8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1">
        <f t="shared" si="34"/>
        <v>42012.25</v>
      </c>
      <c r="T521" s="11">
        <f t="shared" si="35"/>
        <v>42026.25</v>
      </c>
    </row>
    <row r="522" spans="1:20" x14ac:dyDescent="0.55000000000000004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8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1">
        <f t="shared" si="34"/>
        <v>43574.208333333328</v>
      </c>
      <c r="T522" s="11">
        <f t="shared" si="35"/>
        <v>43577.208333333328</v>
      </c>
    </row>
    <row r="523" spans="1:20" x14ac:dyDescent="0.55000000000000004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8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1">
        <f t="shared" si="34"/>
        <v>42605.208333333328</v>
      </c>
      <c r="T523" s="11">
        <f t="shared" si="35"/>
        <v>42611.208333333328</v>
      </c>
    </row>
    <row r="524" spans="1:20" ht="31.35" x14ac:dyDescent="0.55000000000000004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8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1">
        <f t="shared" si="34"/>
        <v>41093.208333333336</v>
      </c>
      <c r="T524" s="11">
        <f t="shared" si="35"/>
        <v>41105.208333333336</v>
      </c>
    </row>
    <row r="525" spans="1:20" x14ac:dyDescent="0.55000000000000004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8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1">
        <f t="shared" si="34"/>
        <v>40241.25</v>
      </c>
      <c r="T525" s="11">
        <f t="shared" si="35"/>
        <v>40246.25</v>
      </c>
    </row>
    <row r="526" spans="1:20" x14ac:dyDescent="0.55000000000000004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8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1">
        <f t="shared" si="34"/>
        <v>40294.208333333336</v>
      </c>
      <c r="T526" s="11">
        <f t="shared" si="35"/>
        <v>40307.208333333336</v>
      </c>
    </row>
    <row r="527" spans="1:20" x14ac:dyDescent="0.55000000000000004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8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1">
        <f t="shared" si="34"/>
        <v>40505.25</v>
      </c>
      <c r="T527" s="11">
        <f t="shared" si="35"/>
        <v>40509.25</v>
      </c>
    </row>
    <row r="528" spans="1:20" ht="31.35" x14ac:dyDescent="0.55000000000000004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8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1">
        <f t="shared" si="34"/>
        <v>42364.25</v>
      </c>
      <c r="T528" s="11">
        <f t="shared" si="35"/>
        <v>42401.25</v>
      </c>
    </row>
    <row r="529" spans="1:20" x14ac:dyDescent="0.55000000000000004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8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1">
        <f t="shared" si="34"/>
        <v>42405.25</v>
      </c>
      <c r="T529" s="11">
        <f t="shared" si="35"/>
        <v>42441.25</v>
      </c>
    </row>
    <row r="530" spans="1:20" x14ac:dyDescent="0.55000000000000004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8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1">
        <f t="shared" si="34"/>
        <v>41601.25</v>
      </c>
      <c r="T530" s="11">
        <f t="shared" si="35"/>
        <v>41646.25</v>
      </c>
    </row>
    <row r="531" spans="1:20" x14ac:dyDescent="0.55000000000000004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8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1">
        <f t="shared" si="34"/>
        <v>41769.208333333336</v>
      </c>
      <c r="T531" s="11">
        <f t="shared" si="35"/>
        <v>41797.208333333336</v>
      </c>
    </row>
    <row r="532" spans="1:20" ht="31.35" x14ac:dyDescent="0.55000000000000004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8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1">
        <f t="shared" si="34"/>
        <v>40421.208333333336</v>
      </c>
      <c r="T532" s="11">
        <f t="shared" si="35"/>
        <v>40435.208333333336</v>
      </c>
    </row>
    <row r="533" spans="1:20" ht="31.35" x14ac:dyDescent="0.55000000000000004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8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1">
        <f t="shared" si="34"/>
        <v>41589.25</v>
      </c>
      <c r="T533" s="11">
        <f t="shared" si="35"/>
        <v>41645.25</v>
      </c>
    </row>
    <row r="534" spans="1:20" x14ac:dyDescent="0.55000000000000004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8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1">
        <f t="shared" si="34"/>
        <v>43125.25</v>
      </c>
      <c r="T534" s="11">
        <f t="shared" si="35"/>
        <v>43126.25</v>
      </c>
    </row>
    <row r="535" spans="1:20" x14ac:dyDescent="0.55000000000000004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8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1">
        <f t="shared" si="34"/>
        <v>41479.208333333336</v>
      </c>
      <c r="T535" s="11">
        <f t="shared" si="35"/>
        <v>41515.208333333336</v>
      </c>
    </row>
    <row r="536" spans="1:20" x14ac:dyDescent="0.55000000000000004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8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1">
        <f t="shared" si="34"/>
        <v>43329.208333333328</v>
      </c>
      <c r="T536" s="11">
        <f t="shared" si="35"/>
        <v>43330.208333333328</v>
      </c>
    </row>
    <row r="537" spans="1:20" x14ac:dyDescent="0.55000000000000004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8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1">
        <f t="shared" si="34"/>
        <v>43259.208333333328</v>
      </c>
      <c r="T537" s="11">
        <f t="shared" si="35"/>
        <v>43261.208333333328</v>
      </c>
    </row>
    <row r="538" spans="1:20" x14ac:dyDescent="0.55000000000000004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8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1">
        <f t="shared" si="34"/>
        <v>40414.208333333336</v>
      </c>
      <c r="T538" s="11">
        <f t="shared" si="35"/>
        <v>40440.208333333336</v>
      </c>
    </row>
    <row r="539" spans="1:20" x14ac:dyDescent="0.55000000000000004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8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1">
        <f t="shared" si="34"/>
        <v>43342.208333333328</v>
      </c>
      <c r="T539" s="11">
        <f t="shared" si="35"/>
        <v>43365.208333333328</v>
      </c>
    </row>
    <row r="540" spans="1:20" x14ac:dyDescent="0.55000000000000004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8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1">
        <f t="shared" si="34"/>
        <v>41539.208333333336</v>
      </c>
      <c r="T540" s="11">
        <f t="shared" si="35"/>
        <v>41555.208333333336</v>
      </c>
    </row>
    <row r="541" spans="1:20" x14ac:dyDescent="0.55000000000000004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8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1">
        <f t="shared" si="34"/>
        <v>43647.208333333328</v>
      </c>
      <c r="T541" s="11">
        <f t="shared" si="35"/>
        <v>43653.208333333328</v>
      </c>
    </row>
    <row r="542" spans="1:20" x14ac:dyDescent="0.55000000000000004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8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1">
        <f t="shared" si="34"/>
        <v>43225.208333333328</v>
      </c>
      <c r="T542" s="11">
        <f t="shared" si="35"/>
        <v>43247.208333333328</v>
      </c>
    </row>
    <row r="543" spans="1:20" x14ac:dyDescent="0.55000000000000004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8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1">
        <f t="shared" si="34"/>
        <v>42165.208333333328</v>
      </c>
      <c r="T543" s="11">
        <f t="shared" si="35"/>
        <v>42191.208333333328</v>
      </c>
    </row>
    <row r="544" spans="1:20" x14ac:dyDescent="0.55000000000000004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8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1">
        <f t="shared" si="34"/>
        <v>42391.25</v>
      </c>
      <c r="T544" s="11">
        <f t="shared" si="35"/>
        <v>42421.25</v>
      </c>
    </row>
    <row r="545" spans="1:20" x14ac:dyDescent="0.55000000000000004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8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1">
        <f t="shared" si="34"/>
        <v>41528.208333333336</v>
      </c>
      <c r="T545" s="11">
        <f t="shared" si="35"/>
        <v>41543.208333333336</v>
      </c>
    </row>
    <row r="546" spans="1:20" ht="31.35" x14ac:dyDescent="0.55000000000000004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8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1">
        <f t="shared" si="34"/>
        <v>42377.25</v>
      </c>
      <c r="T546" s="11">
        <f t="shared" si="35"/>
        <v>42390.25</v>
      </c>
    </row>
    <row r="547" spans="1:20" x14ac:dyDescent="0.55000000000000004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8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1">
        <f t="shared" si="34"/>
        <v>43824.25</v>
      </c>
      <c r="T547" s="11">
        <f t="shared" si="35"/>
        <v>43844.25</v>
      </c>
    </row>
    <row r="548" spans="1:20" x14ac:dyDescent="0.55000000000000004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8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1">
        <f t="shared" si="34"/>
        <v>43360.208333333328</v>
      </c>
      <c r="T548" s="11">
        <f t="shared" si="35"/>
        <v>43363.208333333328</v>
      </c>
    </row>
    <row r="549" spans="1:20" x14ac:dyDescent="0.55000000000000004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8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1">
        <f t="shared" si="34"/>
        <v>42029.25</v>
      </c>
      <c r="T549" s="11">
        <f t="shared" si="35"/>
        <v>42041.25</v>
      </c>
    </row>
    <row r="550" spans="1:20" x14ac:dyDescent="0.55000000000000004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8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1">
        <f t="shared" si="34"/>
        <v>42461.208333333328</v>
      </c>
      <c r="T550" s="11">
        <f t="shared" si="35"/>
        <v>42474.208333333328</v>
      </c>
    </row>
    <row r="551" spans="1:20" ht="31.35" x14ac:dyDescent="0.55000000000000004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8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1">
        <f t="shared" si="34"/>
        <v>41422.208333333336</v>
      </c>
      <c r="T551" s="11">
        <f t="shared" si="35"/>
        <v>41431.208333333336</v>
      </c>
    </row>
    <row r="552" spans="1:20" ht="31.35" x14ac:dyDescent="0.55000000000000004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8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1">
        <f t="shared" si="34"/>
        <v>40968.25</v>
      </c>
      <c r="T552" s="11">
        <f t="shared" si="35"/>
        <v>40989.208333333336</v>
      </c>
    </row>
    <row r="553" spans="1:20" x14ac:dyDescent="0.55000000000000004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8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1">
        <f t="shared" si="34"/>
        <v>41993.25</v>
      </c>
      <c r="T553" s="11">
        <f t="shared" si="35"/>
        <v>42033.25</v>
      </c>
    </row>
    <row r="554" spans="1:20" x14ac:dyDescent="0.55000000000000004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8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1">
        <f t="shared" si="34"/>
        <v>42700.25</v>
      </c>
      <c r="T554" s="11">
        <f t="shared" si="35"/>
        <v>42702.25</v>
      </c>
    </row>
    <row r="555" spans="1:20" ht="31.35" x14ac:dyDescent="0.55000000000000004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8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1">
        <f t="shared" si="34"/>
        <v>40545.25</v>
      </c>
      <c r="T555" s="11">
        <f t="shared" si="35"/>
        <v>40546.25</v>
      </c>
    </row>
    <row r="556" spans="1:20" ht="31.35" x14ac:dyDescent="0.55000000000000004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8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1">
        <f t="shared" si="34"/>
        <v>42723.25</v>
      </c>
      <c r="T556" s="11">
        <f t="shared" si="35"/>
        <v>42729.25</v>
      </c>
    </row>
    <row r="557" spans="1:20" x14ac:dyDescent="0.55000000000000004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8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1">
        <f t="shared" si="34"/>
        <v>41731.208333333336</v>
      </c>
      <c r="T557" s="11">
        <f t="shared" si="35"/>
        <v>41762.208333333336</v>
      </c>
    </row>
    <row r="558" spans="1:20" x14ac:dyDescent="0.55000000000000004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8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1">
        <f t="shared" si="34"/>
        <v>40792.208333333336</v>
      </c>
      <c r="T558" s="11">
        <f t="shared" si="35"/>
        <v>40799.208333333336</v>
      </c>
    </row>
    <row r="559" spans="1:20" x14ac:dyDescent="0.55000000000000004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8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4"/>
        <v>42279.208333333328</v>
      </c>
      <c r="T559" s="11">
        <f t="shared" si="35"/>
        <v>42282.208333333328</v>
      </c>
    </row>
    <row r="560" spans="1:20" x14ac:dyDescent="0.55000000000000004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8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1">
        <f t="shared" si="34"/>
        <v>42424.25</v>
      </c>
      <c r="T560" s="11">
        <f t="shared" si="35"/>
        <v>42467.208333333328</v>
      </c>
    </row>
    <row r="561" spans="1:20" x14ac:dyDescent="0.55000000000000004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8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1">
        <f t="shared" si="34"/>
        <v>42584.208333333328</v>
      </c>
      <c r="T561" s="11">
        <f t="shared" si="35"/>
        <v>42591.208333333328</v>
      </c>
    </row>
    <row r="562" spans="1:20" x14ac:dyDescent="0.55000000000000004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8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1">
        <f t="shared" si="34"/>
        <v>40865.25</v>
      </c>
      <c r="T562" s="11">
        <f t="shared" si="35"/>
        <v>40905.25</v>
      </c>
    </row>
    <row r="563" spans="1:20" x14ac:dyDescent="0.55000000000000004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8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1">
        <f t="shared" si="34"/>
        <v>40833.208333333336</v>
      </c>
      <c r="T563" s="11">
        <f t="shared" si="35"/>
        <v>40835.208333333336</v>
      </c>
    </row>
    <row r="564" spans="1:20" ht="31.35" x14ac:dyDescent="0.55000000000000004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8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1">
        <f t="shared" si="34"/>
        <v>43536.208333333328</v>
      </c>
      <c r="T564" s="11">
        <f t="shared" si="35"/>
        <v>43538.208333333328</v>
      </c>
    </row>
    <row r="565" spans="1:20" x14ac:dyDescent="0.55000000000000004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8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1">
        <f t="shared" si="34"/>
        <v>43417.25</v>
      </c>
      <c r="T565" s="11">
        <f t="shared" si="35"/>
        <v>43437.25</v>
      </c>
    </row>
    <row r="566" spans="1:20" x14ac:dyDescent="0.55000000000000004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8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1">
        <f t="shared" si="34"/>
        <v>42078.208333333328</v>
      </c>
      <c r="T566" s="11">
        <f t="shared" si="35"/>
        <v>42086.208333333328</v>
      </c>
    </row>
    <row r="567" spans="1:20" x14ac:dyDescent="0.55000000000000004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8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1">
        <f t="shared" si="34"/>
        <v>40862.25</v>
      </c>
      <c r="T567" s="11">
        <f t="shared" si="35"/>
        <v>40882.25</v>
      </c>
    </row>
    <row r="568" spans="1:20" x14ac:dyDescent="0.55000000000000004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8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1">
        <f t="shared" si="34"/>
        <v>42424.25</v>
      </c>
      <c r="T568" s="11">
        <f t="shared" si="35"/>
        <v>42447.208333333328</v>
      </c>
    </row>
    <row r="569" spans="1:20" x14ac:dyDescent="0.55000000000000004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8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1">
        <f t="shared" si="34"/>
        <v>41830.208333333336</v>
      </c>
      <c r="T569" s="11">
        <f t="shared" si="35"/>
        <v>41832.208333333336</v>
      </c>
    </row>
    <row r="570" spans="1:20" x14ac:dyDescent="0.55000000000000004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8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1">
        <f t="shared" si="34"/>
        <v>40374.208333333336</v>
      </c>
      <c r="T570" s="11">
        <f t="shared" si="35"/>
        <v>40419.208333333336</v>
      </c>
    </row>
    <row r="571" spans="1:20" x14ac:dyDescent="0.55000000000000004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8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1">
        <f t="shared" si="34"/>
        <v>40554.25</v>
      </c>
      <c r="T571" s="11">
        <f t="shared" si="35"/>
        <v>40566.25</v>
      </c>
    </row>
    <row r="572" spans="1:20" x14ac:dyDescent="0.55000000000000004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8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1">
        <f t="shared" si="34"/>
        <v>41993.25</v>
      </c>
      <c r="T572" s="11">
        <f t="shared" si="35"/>
        <v>41999.25</v>
      </c>
    </row>
    <row r="573" spans="1:20" x14ac:dyDescent="0.55000000000000004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8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1">
        <f t="shared" si="34"/>
        <v>42174.208333333328</v>
      </c>
      <c r="T573" s="11">
        <f t="shared" si="35"/>
        <v>42221.208333333328</v>
      </c>
    </row>
    <row r="574" spans="1:20" x14ac:dyDescent="0.55000000000000004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8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1">
        <f t="shared" si="34"/>
        <v>42275.208333333328</v>
      </c>
      <c r="T574" s="11">
        <f t="shared" si="35"/>
        <v>42291.208333333328</v>
      </c>
    </row>
    <row r="575" spans="1:20" x14ac:dyDescent="0.55000000000000004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8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1">
        <f t="shared" si="34"/>
        <v>41761.208333333336</v>
      </c>
      <c r="T575" s="11">
        <f t="shared" si="35"/>
        <v>41763.208333333336</v>
      </c>
    </row>
    <row r="576" spans="1:20" x14ac:dyDescent="0.55000000000000004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8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1">
        <f t="shared" si="34"/>
        <v>43806.25</v>
      </c>
      <c r="T576" s="11">
        <f t="shared" si="35"/>
        <v>43816.25</v>
      </c>
    </row>
    <row r="577" spans="1:20" x14ac:dyDescent="0.55000000000000004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8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1">
        <f t="shared" si="34"/>
        <v>41779.208333333336</v>
      </c>
      <c r="T577" s="11">
        <f t="shared" si="35"/>
        <v>41782.208333333336</v>
      </c>
    </row>
    <row r="578" spans="1:20" ht="31.35" x14ac:dyDescent="0.55000000000000004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8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1">
        <f t="shared" si="34"/>
        <v>43040.208333333328</v>
      </c>
      <c r="T578" s="11">
        <f t="shared" si="35"/>
        <v>43057.25</v>
      </c>
    </row>
    <row r="579" spans="1:20" x14ac:dyDescent="0.55000000000000004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8">
        <f t="shared" ref="O579:O642" si="36">E579/D579</f>
        <v>0.18853658536585366</v>
      </c>
      <c r="P579">
        <f t="shared" ref="P579:P642" si="37">E579/G579</f>
        <v>41.783783783783782</v>
      </c>
      <c r="Q579" t="str" cm="1">
        <f t="array" ref="Q579:R579">_xlfn.TEXTSPLIT(N579,"/")</f>
        <v>music</v>
      </c>
      <c r="R579" t="str">
        <v>jazz</v>
      </c>
      <c r="S579" s="11">
        <f t="shared" ref="S579:S642" si="38">(((J579/60)/60)/24)+DATE(1970,1,1)</f>
        <v>40613.25</v>
      </c>
      <c r="T579" s="11">
        <f t="shared" ref="T579:T642" si="39">(((K579/60)/60)/24)+DATE(1970,1,1)</f>
        <v>40639.208333333336</v>
      </c>
    </row>
    <row r="580" spans="1:20" x14ac:dyDescent="0.55000000000000004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8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1">
        <f t="shared" si="38"/>
        <v>40878.25</v>
      </c>
      <c r="T580" s="11">
        <f t="shared" si="39"/>
        <v>40881.25</v>
      </c>
    </row>
    <row r="581" spans="1:20" x14ac:dyDescent="0.55000000000000004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8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1">
        <f t="shared" si="38"/>
        <v>40762.208333333336</v>
      </c>
      <c r="T581" s="11">
        <f t="shared" si="39"/>
        <v>40774.208333333336</v>
      </c>
    </row>
    <row r="582" spans="1:20" x14ac:dyDescent="0.55000000000000004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8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1">
        <f t="shared" si="38"/>
        <v>41696.25</v>
      </c>
      <c r="T582" s="11">
        <f t="shared" si="39"/>
        <v>41704.25</v>
      </c>
    </row>
    <row r="583" spans="1:20" x14ac:dyDescent="0.55000000000000004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8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1">
        <f t="shared" si="38"/>
        <v>40662.208333333336</v>
      </c>
      <c r="T583" s="11">
        <f t="shared" si="39"/>
        <v>40677.208333333336</v>
      </c>
    </row>
    <row r="584" spans="1:20" x14ac:dyDescent="0.55000000000000004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8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1">
        <f t="shared" si="38"/>
        <v>42165.208333333328</v>
      </c>
      <c r="T584" s="11">
        <f t="shared" si="39"/>
        <v>42170.208333333328</v>
      </c>
    </row>
    <row r="585" spans="1:20" ht="31.35" x14ac:dyDescent="0.55000000000000004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8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1">
        <f t="shared" si="38"/>
        <v>40959.25</v>
      </c>
      <c r="T585" s="11">
        <f t="shared" si="39"/>
        <v>40976.25</v>
      </c>
    </row>
    <row r="586" spans="1:20" x14ac:dyDescent="0.55000000000000004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8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1">
        <f t="shared" si="38"/>
        <v>41024.208333333336</v>
      </c>
      <c r="T586" s="11">
        <f t="shared" si="39"/>
        <v>41038.208333333336</v>
      </c>
    </row>
    <row r="587" spans="1:20" x14ac:dyDescent="0.55000000000000004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8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1">
        <f t="shared" si="38"/>
        <v>40255.208333333336</v>
      </c>
      <c r="T587" s="11">
        <f t="shared" si="39"/>
        <v>40265.208333333336</v>
      </c>
    </row>
    <row r="588" spans="1:20" x14ac:dyDescent="0.55000000000000004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8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1">
        <f t="shared" si="38"/>
        <v>40499.25</v>
      </c>
      <c r="T588" s="11">
        <f t="shared" si="39"/>
        <v>40518.25</v>
      </c>
    </row>
    <row r="589" spans="1:20" x14ac:dyDescent="0.55000000000000004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8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1">
        <f t="shared" si="38"/>
        <v>43484.25</v>
      </c>
      <c r="T589" s="11">
        <f t="shared" si="39"/>
        <v>43536.208333333328</v>
      </c>
    </row>
    <row r="590" spans="1:20" x14ac:dyDescent="0.55000000000000004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8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1">
        <f t="shared" si="38"/>
        <v>40262.208333333336</v>
      </c>
      <c r="T590" s="11">
        <f t="shared" si="39"/>
        <v>40293.208333333336</v>
      </c>
    </row>
    <row r="591" spans="1:20" x14ac:dyDescent="0.55000000000000004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8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1">
        <f t="shared" si="38"/>
        <v>42190.208333333328</v>
      </c>
      <c r="T591" s="11">
        <f t="shared" si="39"/>
        <v>42197.208333333328</v>
      </c>
    </row>
    <row r="592" spans="1:20" ht="31.35" x14ac:dyDescent="0.55000000000000004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8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8"/>
        <v>41994.25</v>
      </c>
      <c r="T592" s="11">
        <f t="shared" si="39"/>
        <v>42005.25</v>
      </c>
    </row>
    <row r="593" spans="1:20" x14ac:dyDescent="0.55000000000000004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8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1">
        <f t="shared" si="38"/>
        <v>40373.208333333336</v>
      </c>
      <c r="T593" s="11">
        <f t="shared" si="39"/>
        <v>40383.208333333336</v>
      </c>
    </row>
    <row r="594" spans="1:20" ht="31.35" x14ac:dyDescent="0.55000000000000004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8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1">
        <f t="shared" si="38"/>
        <v>41789.208333333336</v>
      </c>
      <c r="T594" s="11">
        <f t="shared" si="39"/>
        <v>41798.208333333336</v>
      </c>
    </row>
    <row r="595" spans="1:20" x14ac:dyDescent="0.55000000000000004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8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1">
        <f t="shared" si="38"/>
        <v>41724.208333333336</v>
      </c>
      <c r="T595" s="11">
        <f t="shared" si="39"/>
        <v>41737.208333333336</v>
      </c>
    </row>
    <row r="596" spans="1:20" ht="31.35" x14ac:dyDescent="0.55000000000000004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8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1">
        <f t="shared" si="38"/>
        <v>42548.208333333328</v>
      </c>
      <c r="T596" s="11">
        <f t="shared" si="39"/>
        <v>42551.208333333328</v>
      </c>
    </row>
    <row r="597" spans="1:20" ht="31.35" x14ac:dyDescent="0.55000000000000004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8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1">
        <f t="shared" si="38"/>
        <v>40253.208333333336</v>
      </c>
      <c r="T597" s="11">
        <f t="shared" si="39"/>
        <v>40274.208333333336</v>
      </c>
    </row>
    <row r="598" spans="1:20" x14ac:dyDescent="0.55000000000000004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8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1">
        <f t="shared" si="38"/>
        <v>42434.25</v>
      </c>
      <c r="T598" s="11">
        <f t="shared" si="39"/>
        <v>42441.25</v>
      </c>
    </row>
    <row r="599" spans="1:20" x14ac:dyDescent="0.55000000000000004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8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1">
        <f t="shared" si="38"/>
        <v>43786.25</v>
      </c>
      <c r="T599" s="11">
        <f t="shared" si="39"/>
        <v>43804.25</v>
      </c>
    </row>
    <row r="600" spans="1:20" x14ac:dyDescent="0.55000000000000004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8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1">
        <f t="shared" si="38"/>
        <v>40344.208333333336</v>
      </c>
      <c r="T600" s="11">
        <f t="shared" si="39"/>
        <v>40373.208333333336</v>
      </c>
    </row>
    <row r="601" spans="1:20" ht="31.35" x14ac:dyDescent="0.55000000000000004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8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1">
        <f t="shared" si="38"/>
        <v>42047.25</v>
      </c>
      <c r="T601" s="11">
        <f t="shared" si="39"/>
        <v>42055.25</v>
      </c>
    </row>
    <row r="602" spans="1:20" x14ac:dyDescent="0.55000000000000004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8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1">
        <f t="shared" si="38"/>
        <v>41485.208333333336</v>
      </c>
      <c r="T602" s="11">
        <f t="shared" si="39"/>
        <v>41497.208333333336</v>
      </c>
    </row>
    <row r="603" spans="1:20" x14ac:dyDescent="0.55000000000000004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8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1">
        <f t="shared" si="38"/>
        <v>41789.208333333336</v>
      </c>
      <c r="T603" s="11">
        <f t="shared" si="39"/>
        <v>41806.208333333336</v>
      </c>
    </row>
    <row r="604" spans="1:20" x14ac:dyDescent="0.55000000000000004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8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1">
        <f t="shared" si="38"/>
        <v>42160.208333333328</v>
      </c>
      <c r="T604" s="11">
        <f t="shared" si="39"/>
        <v>42171.208333333328</v>
      </c>
    </row>
    <row r="605" spans="1:20" x14ac:dyDescent="0.55000000000000004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8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1">
        <f t="shared" si="38"/>
        <v>43573.208333333328</v>
      </c>
      <c r="T605" s="11">
        <f t="shared" si="39"/>
        <v>43600.208333333328</v>
      </c>
    </row>
    <row r="606" spans="1:20" x14ac:dyDescent="0.55000000000000004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8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1">
        <f t="shared" si="38"/>
        <v>40565.25</v>
      </c>
      <c r="T606" s="11">
        <f t="shared" si="39"/>
        <v>40586.25</v>
      </c>
    </row>
    <row r="607" spans="1:20" x14ac:dyDescent="0.55000000000000004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8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1">
        <f t="shared" si="38"/>
        <v>42280.208333333328</v>
      </c>
      <c r="T607" s="11">
        <f t="shared" si="39"/>
        <v>42321.25</v>
      </c>
    </row>
    <row r="608" spans="1:20" x14ac:dyDescent="0.55000000000000004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8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1">
        <f t="shared" si="38"/>
        <v>42436.25</v>
      </c>
      <c r="T608" s="11">
        <f t="shared" si="39"/>
        <v>42447.208333333328</v>
      </c>
    </row>
    <row r="609" spans="1:20" x14ac:dyDescent="0.55000000000000004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8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1">
        <f t="shared" si="38"/>
        <v>41721.208333333336</v>
      </c>
      <c r="T609" s="11">
        <f t="shared" si="39"/>
        <v>41723.208333333336</v>
      </c>
    </row>
    <row r="610" spans="1:20" x14ac:dyDescent="0.55000000000000004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8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1">
        <f t="shared" si="38"/>
        <v>43530.25</v>
      </c>
      <c r="T610" s="11">
        <f t="shared" si="39"/>
        <v>43534.25</v>
      </c>
    </row>
    <row r="611" spans="1:20" x14ac:dyDescent="0.55000000000000004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8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8"/>
        <v>43481.25</v>
      </c>
      <c r="T611" s="11">
        <f t="shared" si="39"/>
        <v>43498.25</v>
      </c>
    </row>
    <row r="612" spans="1:20" ht="31.35" x14ac:dyDescent="0.55000000000000004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8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1">
        <f t="shared" si="38"/>
        <v>41259.25</v>
      </c>
      <c r="T612" s="11">
        <f t="shared" si="39"/>
        <v>41273.25</v>
      </c>
    </row>
    <row r="613" spans="1:20" x14ac:dyDescent="0.55000000000000004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8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1">
        <f t="shared" si="38"/>
        <v>41480.208333333336</v>
      </c>
      <c r="T613" s="11">
        <f t="shared" si="39"/>
        <v>41492.208333333336</v>
      </c>
    </row>
    <row r="614" spans="1:20" x14ac:dyDescent="0.55000000000000004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8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1">
        <f t="shared" si="38"/>
        <v>40474.208333333336</v>
      </c>
      <c r="T614" s="11">
        <f t="shared" si="39"/>
        <v>40497.25</v>
      </c>
    </row>
    <row r="615" spans="1:20" x14ac:dyDescent="0.55000000000000004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8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1">
        <f t="shared" si="38"/>
        <v>42973.208333333328</v>
      </c>
      <c r="T615" s="11">
        <f t="shared" si="39"/>
        <v>42982.208333333328</v>
      </c>
    </row>
    <row r="616" spans="1:20" ht="31.35" x14ac:dyDescent="0.55000000000000004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8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1">
        <f t="shared" si="38"/>
        <v>42746.25</v>
      </c>
      <c r="T616" s="11">
        <f t="shared" si="39"/>
        <v>42764.25</v>
      </c>
    </row>
    <row r="617" spans="1:20" x14ac:dyDescent="0.55000000000000004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8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1">
        <f t="shared" si="38"/>
        <v>42489.208333333328</v>
      </c>
      <c r="T617" s="11">
        <f t="shared" si="39"/>
        <v>42499.208333333328</v>
      </c>
    </row>
    <row r="618" spans="1:20" x14ac:dyDescent="0.55000000000000004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8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1">
        <f t="shared" si="38"/>
        <v>41537.208333333336</v>
      </c>
      <c r="T618" s="11">
        <f t="shared" si="39"/>
        <v>41538.208333333336</v>
      </c>
    </row>
    <row r="619" spans="1:20" x14ac:dyDescent="0.55000000000000004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8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1">
        <f t="shared" si="38"/>
        <v>41794.208333333336</v>
      </c>
      <c r="T619" s="11">
        <f t="shared" si="39"/>
        <v>41804.208333333336</v>
      </c>
    </row>
    <row r="620" spans="1:20" x14ac:dyDescent="0.55000000000000004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8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1">
        <f t="shared" si="38"/>
        <v>41396.208333333336</v>
      </c>
      <c r="T620" s="11">
        <f t="shared" si="39"/>
        <v>41417.208333333336</v>
      </c>
    </row>
    <row r="621" spans="1:20" x14ac:dyDescent="0.55000000000000004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8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1">
        <f t="shared" si="38"/>
        <v>40669.208333333336</v>
      </c>
      <c r="T621" s="11">
        <f t="shared" si="39"/>
        <v>40670.208333333336</v>
      </c>
    </row>
    <row r="622" spans="1:20" x14ac:dyDescent="0.55000000000000004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8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1">
        <f t="shared" si="38"/>
        <v>42559.208333333328</v>
      </c>
      <c r="T622" s="11">
        <f t="shared" si="39"/>
        <v>42563.208333333328</v>
      </c>
    </row>
    <row r="623" spans="1:20" x14ac:dyDescent="0.55000000000000004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8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1">
        <f t="shared" si="38"/>
        <v>42626.208333333328</v>
      </c>
      <c r="T623" s="11">
        <f t="shared" si="39"/>
        <v>42631.208333333328</v>
      </c>
    </row>
    <row r="624" spans="1:20" x14ac:dyDescent="0.55000000000000004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8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1">
        <f t="shared" si="38"/>
        <v>43205.208333333328</v>
      </c>
      <c r="T624" s="11">
        <f t="shared" si="39"/>
        <v>43231.208333333328</v>
      </c>
    </row>
    <row r="625" spans="1:20" x14ac:dyDescent="0.55000000000000004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8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1">
        <f t="shared" si="38"/>
        <v>42201.208333333328</v>
      </c>
      <c r="T625" s="11">
        <f t="shared" si="39"/>
        <v>42206.208333333328</v>
      </c>
    </row>
    <row r="626" spans="1:20" x14ac:dyDescent="0.55000000000000004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8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1">
        <f t="shared" si="38"/>
        <v>42029.25</v>
      </c>
      <c r="T626" s="11">
        <f t="shared" si="39"/>
        <v>42035.25</v>
      </c>
    </row>
    <row r="627" spans="1:20" ht="31.35" x14ac:dyDescent="0.55000000000000004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8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1">
        <f t="shared" si="38"/>
        <v>43857.25</v>
      </c>
      <c r="T627" s="11">
        <f t="shared" si="39"/>
        <v>43871.25</v>
      </c>
    </row>
    <row r="628" spans="1:20" ht="31.35" x14ac:dyDescent="0.55000000000000004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8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1">
        <f t="shared" si="38"/>
        <v>40449.208333333336</v>
      </c>
      <c r="T628" s="11">
        <f t="shared" si="39"/>
        <v>40458.208333333336</v>
      </c>
    </row>
    <row r="629" spans="1:20" x14ac:dyDescent="0.55000000000000004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8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1">
        <f t="shared" si="38"/>
        <v>40345.208333333336</v>
      </c>
      <c r="T629" s="11">
        <f t="shared" si="39"/>
        <v>40369.208333333336</v>
      </c>
    </row>
    <row r="630" spans="1:20" x14ac:dyDescent="0.55000000000000004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8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1">
        <f t="shared" si="38"/>
        <v>40455.208333333336</v>
      </c>
      <c r="T630" s="11">
        <f t="shared" si="39"/>
        <v>40458.208333333336</v>
      </c>
    </row>
    <row r="631" spans="1:20" x14ac:dyDescent="0.55000000000000004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8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1">
        <f t="shared" si="38"/>
        <v>42557.208333333328</v>
      </c>
      <c r="T631" s="11">
        <f t="shared" si="39"/>
        <v>42559.208333333328</v>
      </c>
    </row>
    <row r="632" spans="1:20" x14ac:dyDescent="0.55000000000000004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8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1">
        <f t="shared" si="38"/>
        <v>43586.208333333328</v>
      </c>
      <c r="T632" s="11">
        <f t="shared" si="39"/>
        <v>43597.208333333328</v>
      </c>
    </row>
    <row r="633" spans="1:20" x14ac:dyDescent="0.55000000000000004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8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1">
        <f t="shared" si="38"/>
        <v>43550.208333333328</v>
      </c>
      <c r="T633" s="11">
        <f t="shared" si="39"/>
        <v>43554.208333333328</v>
      </c>
    </row>
    <row r="634" spans="1:20" x14ac:dyDescent="0.55000000000000004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8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1">
        <f t="shared" si="38"/>
        <v>41945.208333333336</v>
      </c>
      <c r="T634" s="11">
        <f t="shared" si="39"/>
        <v>41963.25</v>
      </c>
    </row>
    <row r="635" spans="1:20" x14ac:dyDescent="0.55000000000000004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8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1">
        <f t="shared" si="38"/>
        <v>42315.25</v>
      </c>
      <c r="T635" s="11">
        <f t="shared" si="39"/>
        <v>42319.25</v>
      </c>
    </row>
    <row r="636" spans="1:20" x14ac:dyDescent="0.55000000000000004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8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1">
        <f t="shared" si="38"/>
        <v>42819.208333333328</v>
      </c>
      <c r="T636" s="11">
        <f t="shared" si="39"/>
        <v>42833.208333333328</v>
      </c>
    </row>
    <row r="637" spans="1:20" x14ac:dyDescent="0.55000000000000004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8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1">
        <f t="shared" si="38"/>
        <v>41314.25</v>
      </c>
      <c r="T637" s="11">
        <f t="shared" si="39"/>
        <v>41346.208333333336</v>
      </c>
    </row>
    <row r="638" spans="1:20" x14ac:dyDescent="0.55000000000000004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8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1">
        <f t="shared" si="38"/>
        <v>40926.25</v>
      </c>
      <c r="T638" s="11">
        <f t="shared" si="39"/>
        <v>40971.25</v>
      </c>
    </row>
    <row r="639" spans="1:20" x14ac:dyDescent="0.55000000000000004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8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1">
        <f t="shared" si="38"/>
        <v>42688.25</v>
      </c>
      <c r="T639" s="11">
        <f t="shared" si="39"/>
        <v>42696.25</v>
      </c>
    </row>
    <row r="640" spans="1:20" x14ac:dyDescent="0.55000000000000004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8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1">
        <f t="shared" si="38"/>
        <v>40386.208333333336</v>
      </c>
      <c r="T640" s="11">
        <f t="shared" si="39"/>
        <v>40398.208333333336</v>
      </c>
    </row>
    <row r="641" spans="1:20" x14ac:dyDescent="0.55000000000000004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8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1">
        <f t="shared" si="38"/>
        <v>43309.208333333328</v>
      </c>
      <c r="T641" s="11">
        <f t="shared" si="39"/>
        <v>43309.208333333328</v>
      </c>
    </row>
    <row r="642" spans="1:20" x14ac:dyDescent="0.55000000000000004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8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1">
        <f t="shared" si="38"/>
        <v>42387.25</v>
      </c>
      <c r="T642" s="11">
        <f t="shared" si="39"/>
        <v>42390.25</v>
      </c>
    </row>
    <row r="643" spans="1:20" ht="31.35" x14ac:dyDescent="0.55000000000000004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8">
        <f t="shared" ref="O643:O706" si="40">E643/D643</f>
        <v>1.1996808510638297</v>
      </c>
      <c r="P643">
        <f t="shared" ref="P643:P706" si="41">E643/G643</f>
        <v>58.128865979381445</v>
      </c>
      <c r="Q643" t="str" cm="1">
        <f t="array" ref="Q643:R643">_xlfn.TEXTSPLIT(N643,"/")</f>
        <v>theater</v>
      </c>
      <c r="R643" t="str">
        <v>plays</v>
      </c>
      <c r="S643" s="11">
        <f t="shared" ref="S643:S706" si="42">(((J643/60)/60)/24)+DATE(1970,1,1)</f>
        <v>42786.25</v>
      </c>
      <c r="T643" s="11">
        <f t="shared" ref="T643:T706" si="43">(((K643/60)/60)/24)+DATE(1970,1,1)</f>
        <v>42814.208333333328</v>
      </c>
    </row>
    <row r="644" spans="1:20" x14ac:dyDescent="0.55000000000000004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8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1">
        <f t="shared" si="42"/>
        <v>43451.25</v>
      </c>
      <c r="T644" s="11">
        <f t="shared" si="43"/>
        <v>43460.25</v>
      </c>
    </row>
    <row r="645" spans="1:20" x14ac:dyDescent="0.55000000000000004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8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1">
        <f t="shared" si="42"/>
        <v>42795.25</v>
      </c>
      <c r="T645" s="11">
        <f t="shared" si="43"/>
        <v>42813.208333333328</v>
      </c>
    </row>
    <row r="646" spans="1:20" x14ac:dyDescent="0.55000000000000004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8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1">
        <f t="shared" si="42"/>
        <v>43452.25</v>
      </c>
      <c r="T646" s="11">
        <f t="shared" si="43"/>
        <v>43468.25</v>
      </c>
    </row>
    <row r="647" spans="1:20" x14ac:dyDescent="0.55000000000000004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8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1">
        <f t="shared" si="42"/>
        <v>43369.208333333328</v>
      </c>
      <c r="T647" s="11">
        <f t="shared" si="43"/>
        <v>43390.208333333328</v>
      </c>
    </row>
    <row r="648" spans="1:20" x14ac:dyDescent="0.55000000000000004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8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1">
        <f t="shared" si="42"/>
        <v>41346.208333333336</v>
      </c>
      <c r="T648" s="11">
        <f t="shared" si="43"/>
        <v>41357.208333333336</v>
      </c>
    </row>
    <row r="649" spans="1:20" x14ac:dyDescent="0.55000000000000004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8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1">
        <f t="shared" si="42"/>
        <v>43199.208333333328</v>
      </c>
      <c r="T649" s="11">
        <f t="shared" si="43"/>
        <v>43223.208333333328</v>
      </c>
    </row>
    <row r="650" spans="1:20" x14ac:dyDescent="0.55000000000000004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8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1">
        <f t="shared" si="42"/>
        <v>42922.208333333328</v>
      </c>
      <c r="T650" s="11">
        <f t="shared" si="43"/>
        <v>42940.208333333328</v>
      </c>
    </row>
    <row r="651" spans="1:20" x14ac:dyDescent="0.55000000000000004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8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1">
        <f t="shared" si="42"/>
        <v>40471.208333333336</v>
      </c>
      <c r="T651" s="11">
        <f t="shared" si="43"/>
        <v>40482.208333333336</v>
      </c>
    </row>
    <row r="652" spans="1:20" x14ac:dyDescent="0.55000000000000004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8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11">
        <f t="shared" si="42"/>
        <v>41828.208333333336</v>
      </c>
      <c r="T652" s="11">
        <f t="shared" si="43"/>
        <v>41855.208333333336</v>
      </c>
    </row>
    <row r="653" spans="1:20" x14ac:dyDescent="0.55000000000000004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8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1">
        <f t="shared" si="42"/>
        <v>41692.25</v>
      </c>
      <c r="T653" s="11">
        <f t="shared" si="43"/>
        <v>41707.25</v>
      </c>
    </row>
    <row r="654" spans="1:20" x14ac:dyDescent="0.55000000000000004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8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1">
        <f t="shared" si="42"/>
        <v>42587.208333333328</v>
      </c>
      <c r="T654" s="11">
        <f t="shared" si="43"/>
        <v>42630.208333333328</v>
      </c>
    </row>
    <row r="655" spans="1:20" x14ac:dyDescent="0.55000000000000004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8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1">
        <f t="shared" si="42"/>
        <v>42468.208333333328</v>
      </c>
      <c r="T655" s="11">
        <f t="shared" si="43"/>
        <v>42470.208333333328</v>
      </c>
    </row>
    <row r="656" spans="1:20" x14ac:dyDescent="0.55000000000000004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8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1">
        <f t="shared" si="42"/>
        <v>42240.208333333328</v>
      </c>
      <c r="T656" s="11">
        <f t="shared" si="43"/>
        <v>42245.208333333328</v>
      </c>
    </row>
    <row r="657" spans="1:20" x14ac:dyDescent="0.55000000000000004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8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1">
        <f t="shared" si="42"/>
        <v>42796.25</v>
      </c>
      <c r="T657" s="11">
        <f t="shared" si="43"/>
        <v>42809.208333333328</v>
      </c>
    </row>
    <row r="658" spans="1:20" ht="31.35" x14ac:dyDescent="0.55000000000000004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8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1">
        <f t="shared" si="42"/>
        <v>43097.25</v>
      </c>
      <c r="T658" s="11">
        <f t="shared" si="43"/>
        <v>43102.25</v>
      </c>
    </row>
    <row r="659" spans="1:20" x14ac:dyDescent="0.55000000000000004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8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2"/>
        <v>43096.25</v>
      </c>
      <c r="T659" s="11">
        <f t="shared" si="43"/>
        <v>43112.25</v>
      </c>
    </row>
    <row r="660" spans="1:20" x14ac:dyDescent="0.55000000000000004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8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1">
        <f t="shared" si="42"/>
        <v>42246.208333333328</v>
      </c>
      <c r="T660" s="11">
        <f t="shared" si="43"/>
        <v>42269.208333333328</v>
      </c>
    </row>
    <row r="661" spans="1:20" x14ac:dyDescent="0.55000000000000004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8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1">
        <f t="shared" si="42"/>
        <v>40570.25</v>
      </c>
      <c r="T661" s="11">
        <f t="shared" si="43"/>
        <v>40571.25</v>
      </c>
    </row>
    <row r="662" spans="1:20" x14ac:dyDescent="0.55000000000000004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8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1">
        <f t="shared" si="42"/>
        <v>42237.208333333328</v>
      </c>
      <c r="T662" s="11">
        <f t="shared" si="43"/>
        <v>42246.208333333328</v>
      </c>
    </row>
    <row r="663" spans="1:20" x14ac:dyDescent="0.55000000000000004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8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1">
        <f t="shared" si="42"/>
        <v>40996.208333333336</v>
      </c>
      <c r="T663" s="11">
        <f t="shared" si="43"/>
        <v>41026.208333333336</v>
      </c>
    </row>
    <row r="664" spans="1:20" x14ac:dyDescent="0.55000000000000004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8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1">
        <f t="shared" si="42"/>
        <v>43443.25</v>
      </c>
      <c r="T664" s="11">
        <f t="shared" si="43"/>
        <v>43447.25</v>
      </c>
    </row>
    <row r="665" spans="1:20" x14ac:dyDescent="0.55000000000000004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8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1">
        <f t="shared" si="42"/>
        <v>40458.208333333336</v>
      </c>
      <c r="T665" s="11">
        <f t="shared" si="43"/>
        <v>40481.208333333336</v>
      </c>
    </row>
    <row r="666" spans="1:20" x14ac:dyDescent="0.55000000000000004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8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1">
        <f t="shared" si="42"/>
        <v>40959.25</v>
      </c>
      <c r="T666" s="11">
        <f t="shared" si="43"/>
        <v>40969.25</v>
      </c>
    </row>
    <row r="667" spans="1:20" x14ac:dyDescent="0.55000000000000004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8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1">
        <f t="shared" si="42"/>
        <v>40733.208333333336</v>
      </c>
      <c r="T667" s="11">
        <f t="shared" si="43"/>
        <v>40747.208333333336</v>
      </c>
    </row>
    <row r="668" spans="1:20" x14ac:dyDescent="0.55000000000000004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8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1">
        <f t="shared" si="42"/>
        <v>41516.208333333336</v>
      </c>
      <c r="T668" s="11">
        <f t="shared" si="43"/>
        <v>41522.208333333336</v>
      </c>
    </row>
    <row r="669" spans="1:20" ht="31.35" x14ac:dyDescent="0.55000000000000004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8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1">
        <f t="shared" si="42"/>
        <v>41892.208333333336</v>
      </c>
      <c r="T669" s="11">
        <f t="shared" si="43"/>
        <v>41901.208333333336</v>
      </c>
    </row>
    <row r="670" spans="1:20" ht="31.35" x14ac:dyDescent="0.55000000000000004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8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1">
        <f t="shared" si="42"/>
        <v>41122.208333333336</v>
      </c>
      <c r="T670" s="11">
        <f t="shared" si="43"/>
        <v>41134.208333333336</v>
      </c>
    </row>
    <row r="671" spans="1:20" x14ac:dyDescent="0.55000000000000004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8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1">
        <f t="shared" si="42"/>
        <v>42912.208333333328</v>
      </c>
      <c r="T671" s="11">
        <f t="shared" si="43"/>
        <v>42921.208333333328</v>
      </c>
    </row>
    <row r="672" spans="1:20" ht="31.35" x14ac:dyDescent="0.55000000000000004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8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1">
        <f t="shared" si="42"/>
        <v>42425.25</v>
      </c>
      <c r="T672" s="11">
        <f t="shared" si="43"/>
        <v>42437.25</v>
      </c>
    </row>
    <row r="673" spans="1:20" ht="31.35" x14ac:dyDescent="0.55000000000000004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8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1">
        <f t="shared" si="42"/>
        <v>40390.208333333336</v>
      </c>
      <c r="T673" s="11">
        <f t="shared" si="43"/>
        <v>40394.208333333336</v>
      </c>
    </row>
    <row r="674" spans="1:20" x14ac:dyDescent="0.55000000000000004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8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1">
        <f t="shared" si="42"/>
        <v>43180.208333333328</v>
      </c>
      <c r="T674" s="11">
        <f t="shared" si="43"/>
        <v>43190.208333333328</v>
      </c>
    </row>
    <row r="675" spans="1:20" x14ac:dyDescent="0.55000000000000004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8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1">
        <f t="shared" si="42"/>
        <v>42475.208333333328</v>
      </c>
      <c r="T675" s="11">
        <f t="shared" si="43"/>
        <v>42496.208333333328</v>
      </c>
    </row>
    <row r="676" spans="1:20" x14ac:dyDescent="0.55000000000000004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8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1">
        <f t="shared" si="42"/>
        <v>40774.208333333336</v>
      </c>
      <c r="T676" s="11">
        <f t="shared" si="43"/>
        <v>40821.208333333336</v>
      </c>
    </row>
    <row r="677" spans="1:20" x14ac:dyDescent="0.55000000000000004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8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1">
        <f t="shared" si="42"/>
        <v>43719.208333333328</v>
      </c>
      <c r="T677" s="11">
        <f t="shared" si="43"/>
        <v>43726.208333333328</v>
      </c>
    </row>
    <row r="678" spans="1:20" x14ac:dyDescent="0.55000000000000004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8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1">
        <f t="shared" si="42"/>
        <v>41178.208333333336</v>
      </c>
      <c r="T678" s="11">
        <f t="shared" si="43"/>
        <v>41187.208333333336</v>
      </c>
    </row>
    <row r="679" spans="1:20" x14ac:dyDescent="0.55000000000000004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8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1">
        <f t="shared" si="42"/>
        <v>42561.208333333328</v>
      </c>
      <c r="T679" s="11">
        <f t="shared" si="43"/>
        <v>42611.208333333328</v>
      </c>
    </row>
    <row r="680" spans="1:20" x14ac:dyDescent="0.55000000000000004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8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1">
        <f t="shared" si="42"/>
        <v>43484.25</v>
      </c>
      <c r="T680" s="11">
        <f t="shared" si="43"/>
        <v>43486.25</v>
      </c>
    </row>
    <row r="681" spans="1:20" x14ac:dyDescent="0.55000000000000004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8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1">
        <f t="shared" si="42"/>
        <v>43756.208333333328</v>
      </c>
      <c r="T681" s="11">
        <f t="shared" si="43"/>
        <v>43761.208333333328</v>
      </c>
    </row>
    <row r="682" spans="1:20" ht="31.35" x14ac:dyDescent="0.55000000000000004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8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1">
        <f t="shared" si="42"/>
        <v>43813.25</v>
      </c>
      <c r="T682" s="11">
        <f t="shared" si="43"/>
        <v>43815.25</v>
      </c>
    </row>
    <row r="683" spans="1:20" ht="31.35" x14ac:dyDescent="0.55000000000000004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8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1">
        <f t="shared" si="42"/>
        <v>40898.25</v>
      </c>
      <c r="T683" s="11">
        <f t="shared" si="43"/>
        <v>40904.25</v>
      </c>
    </row>
    <row r="684" spans="1:20" x14ac:dyDescent="0.55000000000000004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8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1">
        <f t="shared" si="42"/>
        <v>41619.25</v>
      </c>
      <c r="T684" s="11">
        <f t="shared" si="43"/>
        <v>41628.25</v>
      </c>
    </row>
    <row r="685" spans="1:20" x14ac:dyDescent="0.55000000000000004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8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1">
        <f t="shared" si="42"/>
        <v>43359.208333333328</v>
      </c>
      <c r="T685" s="11">
        <f t="shared" si="43"/>
        <v>43361.208333333328</v>
      </c>
    </row>
    <row r="686" spans="1:20" x14ac:dyDescent="0.55000000000000004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8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1">
        <f t="shared" si="42"/>
        <v>40358.208333333336</v>
      </c>
      <c r="T686" s="11">
        <f t="shared" si="43"/>
        <v>40378.208333333336</v>
      </c>
    </row>
    <row r="687" spans="1:20" x14ac:dyDescent="0.55000000000000004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8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1">
        <f t="shared" si="42"/>
        <v>42239.208333333328</v>
      </c>
      <c r="T687" s="11">
        <f t="shared" si="43"/>
        <v>42263.208333333328</v>
      </c>
    </row>
    <row r="688" spans="1:20" x14ac:dyDescent="0.55000000000000004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8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1">
        <f t="shared" si="42"/>
        <v>43186.208333333328</v>
      </c>
      <c r="T688" s="11">
        <f t="shared" si="43"/>
        <v>43197.208333333328</v>
      </c>
    </row>
    <row r="689" spans="1:20" x14ac:dyDescent="0.55000000000000004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8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1">
        <f t="shared" si="42"/>
        <v>42806.25</v>
      </c>
      <c r="T689" s="11">
        <f t="shared" si="43"/>
        <v>42809.208333333328</v>
      </c>
    </row>
    <row r="690" spans="1:20" x14ac:dyDescent="0.55000000000000004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8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1">
        <f t="shared" si="42"/>
        <v>43475.25</v>
      </c>
      <c r="T690" s="11">
        <f t="shared" si="43"/>
        <v>43491.25</v>
      </c>
    </row>
    <row r="691" spans="1:20" x14ac:dyDescent="0.55000000000000004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8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1">
        <f t="shared" si="42"/>
        <v>41576.208333333336</v>
      </c>
      <c r="T691" s="11">
        <f t="shared" si="43"/>
        <v>41588.25</v>
      </c>
    </row>
    <row r="692" spans="1:20" x14ac:dyDescent="0.55000000000000004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8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1">
        <f t="shared" si="42"/>
        <v>40874.25</v>
      </c>
      <c r="T692" s="11">
        <f t="shared" si="43"/>
        <v>40880.25</v>
      </c>
    </row>
    <row r="693" spans="1:20" x14ac:dyDescent="0.55000000000000004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8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1">
        <f t="shared" si="42"/>
        <v>41185.208333333336</v>
      </c>
      <c r="T693" s="11">
        <f t="shared" si="43"/>
        <v>41202.208333333336</v>
      </c>
    </row>
    <row r="694" spans="1:20" x14ac:dyDescent="0.55000000000000004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8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1">
        <f t="shared" si="42"/>
        <v>43655.208333333328</v>
      </c>
      <c r="T694" s="11">
        <f t="shared" si="43"/>
        <v>43673.208333333328</v>
      </c>
    </row>
    <row r="695" spans="1:20" ht="31.35" x14ac:dyDescent="0.55000000000000004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8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1">
        <f t="shared" si="42"/>
        <v>43025.208333333328</v>
      </c>
      <c r="T695" s="11">
        <f t="shared" si="43"/>
        <v>43042.208333333328</v>
      </c>
    </row>
    <row r="696" spans="1:20" x14ac:dyDescent="0.55000000000000004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8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1">
        <f t="shared" si="42"/>
        <v>43066.25</v>
      </c>
      <c r="T696" s="11">
        <f t="shared" si="43"/>
        <v>43103.25</v>
      </c>
    </row>
    <row r="697" spans="1:20" x14ac:dyDescent="0.55000000000000004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8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1">
        <f t="shared" si="42"/>
        <v>42322.25</v>
      </c>
      <c r="T697" s="11">
        <f t="shared" si="43"/>
        <v>42338.25</v>
      </c>
    </row>
    <row r="698" spans="1:20" x14ac:dyDescent="0.55000000000000004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8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1">
        <f t="shared" si="42"/>
        <v>42114.208333333328</v>
      </c>
      <c r="T698" s="11">
        <f t="shared" si="43"/>
        <v>42115.208333333328</v>
      </c>
    </row>
    <row r="699" spans="1:20" x14ac:dyDescent="0.55000000000000004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8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1">
        <f t="shared" si="42"/>
        <v>43190.208333333328</v>
      </c>
      <c r="T699" s="11">
        <f t="shared" si="43"/>
        <v>43192.208333333328</v>
      </c>
    </row>
    <row r="700" spans="1:20" x14ac:dyDescent="0.55000000000000004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8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1">
        <f t="shared" si="42"/>
        <v>40871.25</v>
      </c>
      <c r="T700" s="11">
        <f t="shared" si="43"/>
        <v>40885.25</v>
      </c>
    </row>
    <row r="701" spans="1:20" x14ac:dyDescent="0.55000000000000004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8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1">
        <f t="shared" si="42"/>
        <v>43641.208333333328</v>
      </c>
      <c r="T701" s="11">
        <f t="shared" si="43"/>
        <v>43642.208333333328</v>
      </c>
    </row>
    <row r="702" spans="1:20" ht="31.35" x14ac:dyDescent="0.55000000000000004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8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1">
        <f t="shared" si="42"/>
        <v>40203.25</v>
      </c>
      <c r="T702" s="11">
        <f t="shared" si="43"/>
        <v>40218.25</v>
      </c>
    </row>
    <row r="703" spans="1:20" ht="31.35" x14ac:dyDescent="0.55000000000000004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8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1">
        <f t="shared" si="42"/>
        <v>40629.208333333336</v>
      </c>
      <c r="T703" s="11">
        <f t="shared" si="43"/>
        <v>40636.208333333336</v>
      </c>
    </row>
    <row r="704" spans="1:20" ht="31.35" x14ac:dyDescent="0.55000000000000004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8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1">
        <f t="shared" si="42"/>
        <v>41477.208333333336</v>
      </c>
      <c r="T704" s="11">
        <f t="shared" si="43"/>
        <v>41482.208333333336</v>
      </c>
    </row>
    <row r="705" spans="1:20" x14ac:dyDescent="0.55000000000000004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8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1">
        <f t="shared" si="42"/>
        <v>41020.208333333336</v>
      </c>
      <c r="T705" s="11">
        <f t="shared" si="43"/>
        <v>41037.208333333336</v>
      </c>
    </row>
    <row r="706" spans="1:20" ht="31.35" x14ac:dyDescent="0.55000000000000004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8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1">
        <f t="shared" si="42"/>
        <v>42555.208333333328</v>
      </c>
      <c r="T706" s="11">
        <f t="shared" si="43"/>
        <v>42570.208333333328</v>
      </c>
    </row>
    <row r="707" spans="1:20" x14ac:dyDescent="0.55000000000000004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8">
        <f t="shared" ref="O707:O770" si="44">E707/D707</f>
        <v>0.99026517383618151</v>
      </c>
      <c r="P707">
        <f t="shared" ref="P707:P770" si="45"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11">
        <f t="shared" ref="S707:S770" si="46">(((J707/60)/60)/24)+DATE(1970,1,1)</f>
        <v>41619.25</v>
      </c>
      <c r="T707" s="11">
        <f t="shared" ref="T707:T770" si="47">(((K707/60)/60)/24)+DATE(1970,1,1)</f>
        <v>41623.25</v>
      </c>
    </row>
    <row r="708" spans="1:20" ht="31.35" x14ac:dyDescent="0.55000000000000004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8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1">
        <f t="shared" si="46"/>
        <v>43471.25</v>
      </c>
      <c r="T708" s="11">
        <f t="shared" si="47"/>
        <v>43479.25</v>
      </c>
    </row>
    <row r="709" spans="1:20" ht="31.35" x14ac:dyDescent="0.55000000000000004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8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1">
        <f t="shared" si="46"/>
        <v>43442.25</v>
      </c>
      <c r="T709" s="11">
        <f t="shared" si="47"/>
        <v>43478.25</v>
      </c>
    </row>
    <row r="710" spans="1:20" x14ac:dyDescent="0.55000000000000004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8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1">
        <f t="shared" si="46"/>
        <v>42877.208333333328</v>
      </c>
      <c r="T710" s="11">
        <f t="shared" si="47"/>
        <v>42887.208333333328</v>
      </c>
    </row>
    <row r="711" spans="1:20" x14ac:dyDescent="0.55000000000000004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8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1">
        <f t="shared" si="46"/>
        <v>41018.208333333336</v>
      </c>
      <c r="T711" s="11">
        <f t="shared" si="47"/>
        <v>41025.208333333336</v>
      </c>
    </row>
    <row r="712" spans="1:20" ht="31.35" x14ac:dyDescent="0.55000000000000004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8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1">
        <f t="shared" si="46"/>
        <v>43295.208333333328</v>
      </c>
      <c r="T712" s="11">
        <f t="shared" si="47"/>
        <v>43302.208333333328</v>
      </c>
    </row>
    <row r="713" spans="1:20" ht="31.35" x14ac:dyDescent="0.55000000000000004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8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1">
        <f t="shared" si="46"/>
        <v>42393.25</v>
      </c>
      <c r="T713" s="11">
        <f t="shared" si="47"/>
        <v>42395.25</v>
      </c>
    </row>
    <row r="714" spans="1:20" ht="31.35" x14ac:dyDescent="0.55000000000000004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8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1">
        <f t="shared" si="46"/>
        <v>42559.208333333328</v>
      </c>
      <c r="T714" s="11">
        <f t="shared" si="47"/>
        <v>42600.208333333328</v>
      </c>
    </row>
    <row r="715" spans="1:20" x14ac:dyDescent="0.55000000000000004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8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6"/>
        <v>42604.208333333328</v>
      </c>
      <c r="T715" s="11">
        <f t="shared" si="47"/>
        <v>42616.208333333328</v>
      </c>
    </row>
    <row r="716" spans="1:20" x14ac:dyDescent="0.55000000000000004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8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1">
        <f t="shared" si="46"/>
        <v>41870.208333333336</v>
      </c>
      <c r="T716" s="11">
        <f t="shared" si="47"/>
        <v>41871.208333333336</v>
      </c>
    </row>
    <row r="717" spans="1:20" x14ac:dyDescent="0.55000000000000004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8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1">
        <f t="shared" si="46"/>
        <v>40397.208333333336</v>
      </c>
      <c r="T717" s="11">
        <f t="shared" si="47"/>
        <v>40402.208333333336</v>
      </c>
    </row>
    <row r="718" spans="1:20" x14ac:dyDescent="0.55000000000000004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8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1">
        <f t="shared" si="46"/>
        <v>41465.208333333336</v>
      </c>
      <c r="T718" s="11">
        <f t="shared" si="47"/>
        <v>41493.208333333336</v>
      </c>
    </row>
    <row r="719" spans="1:20" ht="31.35" x14ac:dyDescent="0.55000000000000004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8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1">
        <f t="shared" si="46"/>
        <v>40777.208333333336</v>
      </c>
      <c r="T719" s="11">
        <f t="shared" si="47"/>
        <v>40798.208333333336</v>
      </c>
    </row>
    <row r="720" spans="1:20" x14ac:dyDescent="0.55000000000000004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8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1">
        <f t="shared" si="46"/>
        <v>41442.208333333336</v>
      </c>
      <c r="T720" s="11">
        <f t="shared" si="47"/>
        <v>41468.208333333336</v>
      </c>
    </row>
    <row r="721" spans="1:20" x14ac:dyDescent="0.55000000000000004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8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1">
        <f t="shared" si="46"/>
        <v>41058.208333333336</v>
      </c>
      <c r="T721" s="11">
        <f t="shared" si="47"/>
        <v>41069.208333333336</v>
      </c>
    </row>
    <row r="722" spans="1:20" ht="31.35" x14ac:dyDescent="0.55000000000000004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8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1">
        <f t="shared" si="46"/>
        <v>43152.25</v>
      </c>
      <c r="T722" s="11">
        <f t="shared" si="47"/>
        <v>43166.25</v>
      </c>
    </row>
    <row r="723" spans="1:20" x14ac:dyDescent="0.55000000000000004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8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1">
        <f t="shared" si="46"/>
        <v>43194.208333333328</v>
      </c>
      <c r="T723" s="11">
        <f t="shared" si="47"/>
        <v>43200.208333333328</v>
      </c>
    </row>
    <row r="724" spans="1:20" x14ac:dyDescent="0.55000000000000004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8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1">
        <f t="shared" si="46"/>
        <v>43045.25</v>
      </c>
      <c r="T724" s="11">
        <f t="shared" si="47"/>
        <v>43072.25</v>
      </c>
    </row>
    <row r="725" spans="1:20" x14ac:dyDescent="0.55000000000000004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8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1">
        <f t="shared" si="46"/>
        <v>42431.25</v>
      </c>
      <c r="T725" s="11">
        <f t="shared" si="47"/>
        <v>42452.208333333328</v>
      </c>
    </row>
    <row r="726" spans="1:20" ht="31.35" x14ac:dyDescent="0.55000000000000004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8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1">
        <f t="shared" si="46"/>
        <v>41934.208333333336</v>
      </c>
      <c r="T726" s="11">
        <f t="shared" si="47"/>
        <v>41936.208333333336</v>
      </c>
    </row>
    <row r="727" spans="1:20" x14ac:dyDescent="0.55000000000000004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8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1">
        <f t="shared" si="46"/>
        <v>41958.25</v>
      </c>
      <c r="T727" s="11">
        <f t="shared" si="47"/>
        <v>41960.25</v>
      </c>
    </row>
    <row r="728" spans="1:20" x14ac:dyDescent="0.55000000000000004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8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1">
        <f t="shared" si="46"/>
        <v>40476.208333333336</v>
      </c>
      <c r="T728" s="11">
        <f t="shared" si="47"/>
        <v>40482.208333333336</v>
      </c>
    </row>
    <row r="729" spans="1:20" x14ac:dyDescent="0.55000000000000004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8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1">
        <f t="shared" si="46"/>
        <v>43485.25</v>
      </c>
      <c r="T729" s="11">
        <f t="shared" si="47"/>
        <v>43543.208333333328</v>
      </c>
    </row>
    <row r="730" spans="1:20" ht="31.35" x14ac:dyDescent="0.55000000000000004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8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1">
        <f t="shared" si="46"/>
        <v>42515.208333333328</v>
      </c>
      <c r="T730" s="11">
        <f t="shared" si="47"/>
        <v>42526.208333333328</v>
      </c>
    </row>
    <row r="731" spans="1:20" ht="31.35" x14ac:dyDescent="0.55000000000000004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8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1">
        <f t="shared" si="46"/>
        <v>41309.25</v>
      </c>
      <c r="T731" s="11">
        <f t="shared" si="47"/>
        <v>41311.25</v>
      </c>
    </row>
    <row r="732" spans="1:20" x14ac:dyDescent="0.55000000000000004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8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1">
        <f t="shared" si="46"/>
        <v>42147.208333333328</v>
      </c>
      <c r="T732" s="11">
        <f t="shared" si="47"/>
        <v>42153.208333333328</v>
      </c>
    </row>
    <row r="733" spans="1:20" x14ac:dyDescent="0.55000000000000004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8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1">
        <f t="shared" si="46"/>
        <v>42939.208333333328</v>
      </c>
      <c r="T733" s="11">
        <f t="shared" si="47"/>
        <v>42940.208333333328</v>
      </c>
    </row>
    <row r="734" spans="1:20" x14ac:dyDescent="0.55000000000000004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8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1">
        <f t="shared" si="46"/>
        <v>42816.208333333328</v>
      </c>
      <c r="T734" s="11">
        <f t="shared" si="47"/>
        <v>42839.208333333328</v>
      </c>
    </row>
    <row r="735" spans="1:20" x14ac:dyDescent="0.55000000000000004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8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1">
        <f t="shared" si="46"/>
        <v>41844.208333333336</v>
      </c>
      <c r="T735" s="11">
        <f t="shared" si="47"/>
        <v>41857.208333333336</v>
      </c>
    </row>
    <row r="736" spans="1:20" x14ac:dyDescent="0.55000000000000004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8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1">
        <f t="shared" si="46"/>
        <v>42763.25</v>
      </c>
      <c r="T736" s="11">
        <f t="shared" si="47"/>
        <v>42775.25</v>
      </c>
    </row>
    <row r="737" spans="1:20" x14ac:dyDescent="0.55000000000000004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8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1">
        <f t="shared" si="46"/>
        <v>42459.208333333328</v>
      </c>
      <c r="T737" s="11">
        <f t="shared" si="47"/>
        <v>42466.208333333328</v>
      </c>
    </row>
    <row r="738" spans="1:20" x14ac:dyDescent="0.55000000000000004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8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1">
        <f t="shared" si="46"/>
        <v>42055.25</v>
      </c>
      <c r="T738" s="11">
        <f t="shared" si="47"/>
        <v>42059.25</v>
      </c>
    </row>
    <row r="739" spans="1:20" ht="31.35" x14ac:dyDescent="0.55000000000000004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8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1">
        <f t="shared" si="46"/>
        <v>42685.25</v>
      </c>
      <c r="T739" s="11">
        <f t="shared" si="47"/>
        <v>42697.25</v>
      </c>
    </row>
    <row r="740" spans="1:20" x14ac:dyDescent="0.55000000000000004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8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1">
        <f t="shared" si="46"/>
        <v>41959.25</v>
      </c>
      <c r="T740" s="11">
        <f t="shared" si="47"/>
        <v>41981.25</v>
      </c>
    </row>
    <row r="741" spans="1:20" x14ac:dyDescent="0.55000000000000004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8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1">
        <f t="shared" si="46"/>
        <v>41089.208333333336</v>
      </c>
      <c r="T741" s="11">
        <f t="shared" si="47"/>
        <v>41090.208333333336</v>
      </c>
    </row>
    <row r="742" spans="1:20" x14ac:dyDescent="0.55000000000000004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8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1">
        <f t="shared" si="46"/>
        <v>42769.25</v>
      </c>
      <c r="T742" s="11">
        <f t="shared" si="47"/>
        <v>42772.25</v>
      </c>
    </row>
    <row r="743" spans="1:20" x14ac:dyDescent="0.55000000000000004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8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1">
        <f t="shared" si="46"/>
        <v>40321.208333333336</v>
      </c>
      <c r="T743" s="11">
        <f t="shared" si="47"/>
        <v>40322.208333333336</v>
      </c>
    </row>
    <row r="744" spans="1:20" x14ac:dyDescent="0.55000000000000004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8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1">
        <f t="shared" si="46"/>
        <v>40197.25</v>
      </c>
      <c r="T744" s="11">
        <f t="shared" si="47"/>
        <v>40239.25</v>
      </c>
    </row>
    <row r="745" spans="1:20" ht="31.35" x14ac:dyDescent="0.55000000000000004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8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1">
        <f t="shared" si="46"/>
        <v>42298.208333333328</v>
      </c>
      <c r="T745" s="11">
        <f t="shared" si="47"/>
        <v>42304.208333333328</v>
      </c>
    </row>
    <row r="746" spans="1:20" x14ac:dyDescent="0.55000000000000004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8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1">
        <f t="shared" si="46"/>
        <v>43322.208333333328</v>
      </c>
      <c r="T746" s="11">
        <f t="shared" si="47"/>
        <v>43324.208333333328</v>
      </c>
    </row>
    <row r="747" spans="1:20" ht="31.35" x14ac:dyDescent="0.55000000000000004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8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1">
        <f t="shared" si="46"/>
        <v>40328.208333333336</v>
      </c>
      <c r="T747" s="11">
        <f t="shared" si="47"/>
        <v>40355.208333333336</v>
      </c>
    </row>
    <row r="748" spans="1:20" x14ac:dyDescent="0.55000000000000004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8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1">
        <f t="shared" si="46"/>
        <v>40825.208333333336</v>
      </c>
      <c r="T748" s="11">
        <f t="shared" si="47"/>
        <v>40830.208333333336</v>
      </c>
    </row>
    <row r="749" spans="1:20" x14ac:dyDescent="0.55000000000000004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8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1">
        <f t="shared" si="46"/>
        <v>40423.208333333336</v>
      </c>
      <c r="T749" s="11">
        <f t="shared" si="47"/>
        <v>40434.208333333336</v>
      </c>
    </row>
    <row r="750" spans="1:20" x14ac:dyDescent="0.55000000000000004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8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1">
        <f t="shared" si="46"/>
        <v>40238.25</v>
      </c>
      <c r="T750" s="11">
        <f t="shared" si="47"/>
        <v>40263.208333333336</v>
      </c>
    </row>
    <row r="751" spans="1:20" x14ac:dyDescent="0.55000000000000004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8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1">
        <f t="shared" si="46"/>
        <v>41920.208333333336</v>
      </c>
      <c r="T751" s="11">
        <f t="shared" si="47"/>
        <v>41932.208333333336</v>
      </c>
    </row>
    <row r="752" spans="1:20" x14ac:dyDescent="0.55000000000000004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8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1">
        <f t="shared" si="46"/>
        <v>40360.208333333336</v>
      </c>
      <c r="T752" s="11">
        <f t="shared" si="47"/>
        <v>40385.208333333336</v>
      </c>
    </row>
    <row r="753" spans="1:20" x14ac:dyDescent="0.55000000000000004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8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1">
        <f t="shared" si="46"/>
        <v>42446.208333333328</v>
      </c>
      <c r="T753" s="11">
        <f t="shared" si="47"/>
        <v>42461.208333333328</v>
      </c>
    </row>
    <row r="754" spans="1:20" x14ac:dyDescent="0.55000000000000004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8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1">
        <f t="shared" si="46"/>
        <v>40395.208333333336</v>
      </c>
      <c r="T754" s="11">
        <f t="shared" si="47"/>
        <v>40413.208333333336</v>
      </c>
    </row>
    <row r="755" spans="1:20" x14ac:dyDescent="0.55000000000000004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8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1">
        <f t="shared" si="46"/>
        <v>40321.208333333336</v>
      </c>
      <c r="T755" s="11">
        <f t="shared" si="47"/>
        <v>40336.208333333336</v>
      </c>
    </row>
    <row r="756" spans="1:20" x14ac:dyDescent="0.55000000000000004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8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1">
        <f t="shared" si="46"/>
        <v>41210.208333333336</v>
      </c>
      <c r="T756" s="11">
        <f t="shared" si="47"/>
        <v>41263.25</v>
      </c>
    </row>
    <row r="757" spans="1:20" x14ac:dyDescent="0.55000000000000004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8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1">
        <f t="shared" si="46"/>
        <v>43096.25</v>
      </c>
      <c r="T757" s="11">
        <f t="shared" si="47"/>
        <v>43108.25</v>
      </c>
    </row>
    <row r="758" spans="1:20" x14ac:dyDescent="0.55000000000000004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8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1">
        <f t="shared" si="46"/>
        <v>42024.25</v>
      </c>
      <c r="T758" s="11">
        <f t="shared" si="47"/>
        <v>42030.25</v>
      </c>
    </row>
    <row r="759" spans="1:20" x14ac:dyDescent="0.55000000000000004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8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1">
        <f t="shared" si="46"/>
        <v>40675.208333333336</v>
      </c>
      <c r="T759" s="11">
        <f t="shared" si="47"/>
        <v>40679.208333333336</v>
      </c>
    </row>
    <row r="760" spans="1:20" x14ac:dyDescent="0.55000000000000004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8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1">
        <f t="shared" si="46"/>
        <v>41936.208333333336</v>
      </c>
      <c r="T760" s="11">
        <f t="shared" si="47"/>
        <v>41945.208333333336</v>
      </c>
    </row>
    <row r="761" spans="1:20" ht="31.35" x14ac:dyDescent="0.55000000000000004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8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1">
        <f t="shared" si="46"/>
        <v>43136.25</v>
      </c>
      <c r="T761" s="11">
        <f t="shared" si="47"/>
        <v>43166.25</v>
      </c>
    </row>
    <row r="762" spans="1:20" x14ac:dyDescent="0.55000000000000004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8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1">
        <f t="shared" si="46"/>
        <v>43678.208333333328</v>
      </c>
      <c r="T762" s="11">
        <f t="shared" si="47"/>
        <v>43707.208333333328</v>
      </c>
    </row>
    <row r="763" spans="1:20" x14ac:dyDescent="0.55000000000000004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8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1">
        <f t="shared" si="46"/>
        <v>42938.208333333328</v>
      </c>
      <c r="T763" s="11">
        <f t="shared" si="47"/>
        <v>42943.208333333328</v>
      </c>
    </row>
    <row r="764" spans="1:20" x14ac:dyDescent="0.55000000000000004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8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1">
        <f t="shared" si="46"/>
        <v>41241.25</v>
      </c>
      <c r="T764" s="11">
        <f t="shared" si="47"/>
        <v>41252.25</v>
      </c>
    </row>
    <row r="765" spans="1:20" x14ac:dyDescent="0.55000000000000004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8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1">
        <f t="shared" si="46"/>
        <v>41037.208333333336</v>
      </c>
      <c r="T765" s="11">
        <f t="shared" si="47"/>
        <v>41072.208333333336</v>
      </c>
    </row>
    <row r="766" spans="1:20" ht="31.35" x14ac:dyDescent="0.55000000000000004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8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1">
        <f t="shared" si="46"/>
        <v>40676.208333333336</v>
      </c>
      <c r="T766" s="11">
        <f t="shared" si="47"/>
        <v>40684.208333333336</v>
      </c>
    </row>
    <row r="767" spans="1:20" x14ac:dyDescent="0.55000000000000004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8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1">
        <f t="shared" si="46"/>
        <v>42840.208333333328</v>
      </c>
      <c r="T767" s="11">
        <f t="shared" si="47"/>
        <v>42865.208333333328</v>
      </c>
    </row>
    <row r="768" spans="1:20" ht="31.35" x14ac:dyDescent="0.55000000000000004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8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6"/>
        <v>43362.208333333328</v>
      </c>
      <c r="T768" s="11">
        <f t="shared" si="47"/>
        <v>43363.208333333328</v>
      </c>
    </row>
    <row r="769" spans="1:20" x14ac:dyDescent="0.55000000000000004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8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1">
        <f t="shared" si="46"/>
        <v>42283.208333333328</v>
      </c>
      <c r="T769" s="11">
        <f t="shared" si="47"/>
        <v>42328.25</v>
      </c>
    </row>
    <row r="770" spans="1:20" x14ac:dyDescent="0.55000000000000004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8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1">
        <f t="shared" si="46"/>
        <v>41619.25</v>
      </c>
      <c r="T770" s="11">
        <f t="shared" si="47"/>
        <v>41634.25</v>
      </c>
    </row>
    <row r="771" spans="1:20" x14ac:dyDescent="0.55000000000000004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8">
        <f t="shared" ref="O771:O834" si="48">E771/D771</f>
        <v>0.86867834394904464</v>
      </c>
      <c r="P771">
        <f t="shared" ref="P771:P834" si="49">E771/G771</f>
        <v>31.995894428152493</v>
      </c>
      <c r="Q771" t="str" cm="1">
        <f t="array" ref="Q771:R771">_xlfn.TEXTSPLIT(N771,"/")</f>
        <v>games</v>
      </c>
      <c r="R771" t="str">
        <v>video games</v>
      </c>
      <c r="S771" s="11">
        <f t="shared" ref="S771:S834" si="50">(((J771/60)/60)/24)+DATE(1970,1,1)</f>
        <v>41501.208333333336</v>
      </c>
      <c r="T771" s="11">
        <f t="shared" ref="T771:T834" si="51">(((K771/60)/60)/24)+DATE(1970,1,1)</f>
        <v>41527.208333333336</v>
      </c>
    </row>
    <row r="772" spans="1:20" x14ac:dyDescent="0.55000000000000004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8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1">
        <f t="shared" si="50"/>
        <v>41743.208333333336</v>
      </c>
      <c r="T772" s="11">
        <f t="shared" si="51"/>
        <v>41750.208333333336</v>
      </c>
    </row>
    <row r="773" spans="1:20" x14ac:dyDescent="0.55000000000000004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8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1">
        <f t="shared" si="50"/>
        <v>43491.25</v>
      </c>
      <c r="T773" s="11">
        <f t="shared" si="51"/>
        <v>43518.25</v>
      </c>
    </row>
    <row r="774" spans="1:20" x14ac:dyDescent="0.55000000000000004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8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1">
        <f t="shared" si="50"/>
        <v>43505.25</v>
      </c>
      <c r="T774" s="11">
        <f t="shared" si="51"/>
        <v>43509.25</v>
      </c>
    </row>
    <row r="775" spans="1:20" x14ac:dyDescent="0.55000000000000004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8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1">
        <f t="shared" si="50"/>
        <v>42838.208333333328</v>
      </c>
      <c r="T775" s="11">
        <f t="shared" si="51"/>
        <v>42848.208333333328</v>
      </c>
    </row>
    <row r="776" spans="1:20" x14ac:dyDescent="0.55000000000000004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8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1">
        <f t="shared" si="50"/>
        <v>42513.208333333328</v>
      </c>
      <c r="T776" s="11">
        <f t="shared" si="51"/>
        <v>42554.208333333328</v>
      </c>
    </row>
    <row r="777" spans="1:20" ht="31.35" x14ac:dyDescent="0.55000000000000004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8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11">
        <f t="shared" si="50"/>
        <v>41949.25</v>
      </c>
      <c r="T777" s="11">
        <f t="shared" si="51"/>
        <v>41959.25</v>
      </c>
    </row>
    <row r="778" spans="1:20" x14ac:dyDescent="0.55000000000000004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8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1">
        <f t="shared" si="50"/>
        <v>43650.208333333328</v>
      </c>
      <c r="T778" s="11">
        <f t="shared" si="51"/>
        <v>43668.208333333328</v>
      </c>
    </row>
    <row r="779" spans="1:20" x14ac:dyDescent="0.55000000000000004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8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1">
        <f t="shared" si="50"/>
        <v>40809.208333333336</v>
      </c>
      <c r="T779" s="11">
        <f t="shared" si="51"/>
        <v>40838.208333333336</v>
      </c>
    </row>
    <row r="780" spans="1:20" x14ac:dyDescent="0.55000000000000004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8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1">
        <f t="shared" si="50"/>
        <v>40768.208333333336</v>
      </c>
      <c r="T780" s="11">
        <f t="shared" si="51"/>
        <v>40773.208333333336</v>
      </c>
    </row>
    <row r="781" spans="1:20" x14ac:dyDescent="0.55000000000000004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8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1">
        <f t="shared" si="50"/>
        <v>42230.208333333328</v>
      </c>
      <c r="T781" s="11">
        <f t="shared" si="51"/>
        <v>42239.208333333328</v>
      </c>
    </row>
    <row r="782" spans="1:20" x14ac:dyDescent="0.55000000000000004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8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1">
        <f t="shared" si="50"/>
        <v>42573.208333333328</v>
      </c>
      <c r="T782" s="11">
        <f t="shared" si="51"/>
        <v>42592.208333333328</v>
      </c>
    </row>
    <row r="783" spans="1:20" x14ac:dyDescent="0.55000000000000004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8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1">
        <f t="shared" si="50"/>
        <v>40482.208333333336</v>
      </c>
      <c r="T783" s="11">
        <f t="shared" si="51"/>
        <v>40533.25</v>
      </c>
    </row>
    <row r="784" spans="1:20" x14ac:dyDescent="0.55000000000000004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8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1">
        <f t="shared" si="50"/>
        <v>40603.25</v>
      </c>
      <c r="T784" s="11">
        <f t="shared" si="51"/>
        <v>40631.208333333336</v>
      </c>
    </row>
    <row r="785" spans="1:20" x14ac:dyDescent="0.55000000000000004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8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1">
        <f t="shared" si="50"/>
        <v>41625.25</v>
      </c>
      <c r="T785" s="11">
        <f t="shared" si="51"/>
        <v>41632.25</v>
      </c>
    </row>
    <row r="786" spans="1:20" x14ac:dyDescent="0.55000000000000004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8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1">
        <f t="shared" si="50"/>
        <v>42435.25</v>
      </c>
      <c r="T786" s="11">
        <f t="shared" si="51"/>
        <v>42446.208333333328</v>
      </c>
    </row>
    <row r="787" spans="1:20" ht="31.35" x14ac:dyDescent="0.55000000000000004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8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1">
        <f t="shared" si="50"/>
        <v>43582.208333333328</v>
      </c>
      <c r="T787" s="11">
        <f t="shared" si="51"/>
        <v>43616.208333333328</v>
      </c>
    </row>
    <row r="788" spans="1:20" x14ac:dyDescent="0.55000000000000004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8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1">
        <f t="shared" si="50"/>
        <v>43186.208333333328</v>
      </c>
      <c r="T788" s="11">
        <f t="shared" si="51"/>
        <v>43193.208333333328</v>
      </c>
    </row>
    <row r="789" spans="1:20" x14ac:dyDescent="0.55000000000000004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8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1">
        <f t="shared" si="50"/>
        <v>40684.208333333336</v>
      </c>
      <c r="T789" s="11">
        <f t="shared" si="51"/>
        <v>40693.208333333336</v>
      </c>
    </row>
    <row r="790" spans="1:20" x14ac:dyDescent="0.55000000000000004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8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1">
        <f t="shared" si="50"/>
        <v>41202.208333333336</v>
      </c>
      <c r="T790" s="11">
        <f t="shared" si="51"/>
        <v>41223.25</v>
      </c>
    </row>
    <row r="791" spans="1:20" x14ac:dyDescent="0.55000000000000004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8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1">
        <f t="shared" si="50"/>
        <v>41786.208333333336</v>
      </c>
      <c r="T791" s="11">
        <f t="shared" si="51"/>
        <v>41823.208333333336</v>
      </c>
    </row>
    <row r="792" spans="1:20" x14ac:dyDescent="0.55000000000000004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8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1">
        <f t="shared" si="50"/>
        <v>40223.25</v>
      </c>
      <c r="T792" s="11">
        <f t="shared" si="51"/>
        <v>40229.25</v>
      </c>
    </row>
    <row r="793" spans="1:20" x14ac:dyDescent="0.55000000000000004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8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1">
        <f t="shared" si="50"/>
        <v>42715.25</v>
      </c>
      <c r="T793" s="11">
        <f t="shared" si="51"/>
        <v>42731.25</v>
      </c>
    </row>
    <row r="794" spans="1:20" x14ac:dyDescent="0.55000000000000004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8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1">
        <f t="shared" si="50"/>
        <v>41451.208333333336</v>
      </c>
      <c r="T794" s="11">
        <f t="shared" si="51"/>
        <v>41479.208333333336</v>
      </c>
    </row>
    <row r="795" spans="1:20" x14ac:dyDescent="0.55000000000000004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8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1">
        <f t="shared" si="50"/>
        <v>41450.208333333336</v>
      </c>
      <c r="T795" s="11">
        <f t="shared" si="51"/>
        <v>41454.208333333336</v>
      </c>
    </row>
    <row r="796" spans="1:20" x14ac:dyDescent="0.55000000000000004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8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1">
        <f t="shared" si="50"/>
        <v>43091.25</v>
      </c>
      <c r="T796" s="11">
        <f t="shared" si="51"/>
        <v>43103.25</v>
      </c>
    </row>
    <row r="797" spans="1:20" ht="31.35" x14ac:dyDescent="0.55000000000000004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8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1">
        <f t="shared" si="50"/>
        <v>42675.208333333328</v>
      </c>
      <c r="T797" s="11">
        <f t="shared" si="51"/>
        <v>42678.208333333328</v>
      </c>
    </row>
    <row r="798" spans="1:20" x14ac:dyDescent="0.55000000000000004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8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1">
        <f t="shared" si="50"/>
        <v>41859.208333333336</v>
      </c>
      <c r="T798" s="11">
        <f t="shared" si="51"/>
        <v>41866.208333333336</v>
      </c>
    </row>
    <row r="799" spans="1:20" x14ac:dyDescent="0.55000000000000004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8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1">
        <f t="shared" si="50"/>
        <v>43464.25</v>
      </c>
      <c r="T799" s="11">
        <f t="shared" si="51"/>
        <v>43487.25</v>
      </c>
    </row>
    <row r="800" spans="1:20" x14ac:dyDescent="0.55000000000000004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8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1">
        <f t="shared" si="50"/>
        <v>41060.208333333336</v>
      </c>
      <c r="T800" s="11">
        <f t="shared" si="51"/>
        <v>41088.208333333336</v>
      </c>
    </row>
    <row r="801" spans="1:20" x14ac:dyDescent="0.55000000000000004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8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1">
        <f t="shared" si="50"/>
        <v>42399.25</v>
      </c>
      <c r="T801" s="11">
        <f t="shared" si="51"/>
        <v>42403.25</v>
      </c>
    </row>
    <row r="802" spans="1:20" x14ac:dyDescent="0.55000000000000004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8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11">
        <f t="shared" si="50"/>
        <v>42167.208333333328</v>
      </c>
      <c r="T802" s="11">
        <f t="shared" si="51"/>
        <v>42171.208333333328</v>
      </c>
    </row>
    <row r="803" spans="1:20" x14ac:dyDescent="0.55000000000000004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8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1">
        <f t="shared" si="50"/>
        <v>43830.25</v>
      </c>
      <c r="T803" s="11">
        <f t="shared" si="51"/>
        <v>43852.25</v>
      </c>
    </row>
    <row r="804" spans="1:20" ht="31.35" x14ac:dyDescent="0.55000000000000004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8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1">
        <f t="shared" si="50"/>
        <v>43650.208333333328</v>
      </c>
      <c r="T804" s="11">
        <f t="shared" si="51"/>
        <v>43652.208333333328</v>
      </c>
    </row>
    <row r="805" spans="1:20" ht="31.35" x14ac:dyDescent="0.55000000000000004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8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1">
        <f t="shared" si="50"/>
        <v>43492.25</v>
      </c>
      <c r="T805" s="11">
        <f t="shared" si="51"/>
        <v>43526.25</v>
      </c>
    </row>
    <row r="806" spans="1:20" x14ac:dyDescent="0.55000000000000004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8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1">
        <f t="shared" si="50"/>
        <v>43102.25</v>
      </c>
      <c r="T806" s="11">
        <f t="shared" si="51"/>
        <v>43122.25</v>
      </c>
    </row>
    <row r="807" spans="1:20" ht="31.35" x14ac:dyDescent="0.55000000000000004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8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1">
        <f t="shared" si="50"/>
        <v>41958.25</v>
      </c>
      <c r="T807" s="11">
        <f t="shared" si="51"/>
        <v>42009.25</v>
      </c>
    </row>
    <row r="808" spans="1:20" x14ac:dyDescent="0.55000000000000004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8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1">
        <f t="shared" si="50"/>
        <v>40973.25</v>
      </c>
      <c r="T808" s="11">
        <f t="shared" si="51"/>
        <v>40997.208333333336</v>
      </c>
    </row>
    <row r="809" spans="1:20" x14ac:dyDescent="0.55000000000000004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8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1">
        <f t="shared" si="50"/>
        <v>43753.208333333328</v>
      </c>
      <c r="T809" s="11">
        <f t="shared" si="51"/>
        <v>43797.25</v>
      </c>
    </row>
    <row r="810" spans="1:20" x14ac:dyDescent="0.55000000000000004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8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1">
        <f t="shared" si="50"/>
        <v>42507.208333333328</v>
      </c>
      <c r="T810" s="11">
        <f t="shared" si="51"/>
        <v>42524.208333333328</v>
      </c>
    </row>
    <row r="811" spans="1:20" x14ac:dyDescent="0.55000000000000004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8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1">
        <f t="shared" si="50"/>
        <v>41135.208333333336</v>
      </c>
      <c r="T811" s="11">
        <f t="shared" si="51"/>
        <v>41136.208333333336</v>
      </c>
    </row>
    <row r="812" spans="1:20" x14ac:dyDescent="0.55000000000000004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8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1">
        <f t="shared" si="50"/>
        <v>43067.25</v>
      </c>
      <c r="T812" s="11">
        <f t="shared" si="51"/>
        <v>43077.25</v>
      </c>
    </row>
    <row r="813" spans="1:20" x14ac:dyDescent="0.55000000000000004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8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1">
        <f t="shared" si="50"/>
        <v>42378.25</v>
      </c>
      <c r="T813" s="11">
        <f t="shared" si="51"/>
        <v>42380.25</v>
      </c>
    </row>
    <row r="814" spans="1:20" x14ac:dyDescent="0.55000000000000004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8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1">
        <f t="shared" si="50"/>
        <v>43206.208333333328</v>
      </c>
      <c r="T814" s="11">
        <f t="shared" si="51"/>
        <v>43211.208333333328</v>
      </c>
    </row>
    <row r="815" spans="1:20" x14ac:dyDescent="0.55000000000000004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8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1">
        <f t="shared" si="50"/>
        <v>41148.208333333336</v>
      </c>
      <c r="T815" s="11">
        <f t="shared" si="51"/>
        <v>41158.208333333336</v>
      </c>
    </row>
    <row r="816" spans="1:20" x14ac:dyDescent="0.55000000000000004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8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1">
        <f t="shared" si="50"/>
        <v>42517.208333333328</v>
      </c>
      <c r="T816" s="11">
        <f t="shared" si="51"/>
        <v>42519.208333333328</v>
      </c>
    </row>
    <row r="817" spans="1:20" ht="31.35" x14ac:dyDescent="0.55000000000000004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8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1">
        <f t="shared" si="50"/>
        <v>43068.25</v>
      </c>
      <c r="T817" s="11">
        <f t="shared" si="51"/>
        <v>43094.25</v>
      </c>
    </row>
    <row r="818" spans="1:20" x14ac:dyDescent="0.55000000000000004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8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1">
        <f t="shared" si="50"/>
        <v>41680.25</v>
      </c>
      <c r="T818" s="11">
        <f t="shared" si="51"/>
        <v>41682.25</v>
      </c>
    </row>
    <row r="819" spans="1:20" x14ac:dyDescent="0.55000000000000004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8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1">
        <f t="shared" si="50"/>
        <v>43589.208333333328</v>
      </c>
      <c r="T819" s="11">
        <f t="shared" si="51"/>
        <v>43617.208333333328</v>
      </c>
    </row>
    <row r="820" spans="1:20" x14ac:dyDescent="0.55000000000000004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8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1">
        <f t="shared" si="50"/>
        <v>43486.25</v>
      </c>
      <c r="T820" s="11">
        <f t="shared" si="51"/>
        <v>43499.25</v>
      </c>
    </row>
    <row r="821" spans="1:20" ht="31.35" x14ac:dyDescent="0.55000000000000004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8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1">
        <f t="shared" si="50"/>
        <v>41237.25</v>
      </c>
      <c r="T821" s="11">
        <f t="shared" si="51"/>
        <v>41252.25</v>
      </c>
    </row>
    <row r="822" spans="1:20" x14ac:dyDescent="0.55000000000000004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8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1">
        <f t="shared" si="50"/>
        <v>43310.208333333328</v>
      </c>
      <c r="T822" s="11">
        <f t="shared" si="51"/>
        <v>43323.208333333328</v>
      </c>
    </row>
    <row r="823" spans="1:20" x14ac:dyDescent="0.55000000000000004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8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1">
        <f t="shared" si="50"/>
        <v>42794.25</v>
      </c>
      <c r="T823" s="11">
        <f t="shared" si="51"/>
        <v>42807.208333333328</v>
      </c>
    </row>
    <row r="824" spans="1:20" x14ac:dyDescent="0.55000000000000004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8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1">
        <f t="shared" si="50"/>
        <v>41698.25</v>
      </c>
      <c r="T824" s="11">
        <f t="shared" si="51"/>
        <v>41715.208333333336</v>
      </c>
    </row>
    <row r="825" spans="1:20" x14ac:dyDescent="0.55000000000000004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8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1">
        <f t="shared" si="50"/>
        <v>41892.208333333336</v>
      </c>
      <c r="T825" s="11">
        <f t="shared" si="51"/>
        <v>41917.208333333336</v>
      </c>
    </row>
    <row r="826" spans="1:20" x14ac:dyDescent="0.55000000000000004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8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1">
        <f t="shared" si="50"/>
        <v>40348.208333333336</v>
      </c>
      <c r="T826" s="11">
        <f t="shared" si="51"/>
        <v>40380.208333333336</v>
      </c>
    </row>
    <row r="827" spans="1:20" x14ac:dyDescent="0.55000000000000004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8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1">
        <f t="shared" si="50"/>
        <v>42941.208333333328</v>
      </c>
      <c r="T827" s="11">
        <f t="shared" si="51"/>
        <v>42953.208333333328</v>
      </c>
    </row>
    <row r="828" spans="1:20" ht="31.35" x14ac:dyDescent="0.55000000000000004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8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1">
        <f t="shared" si="50"/>
        <v>40525.25</v>
      </c>
      <c r="T828" s="11">
        <f t="shared" si="51"/>
        <v>40553.25</v>
      </c>
    </row>
    <row r="829" spans="1:20" ht="31.35" x14ac:dyDescent="0.55000000000000004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8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1">
        <f t="shared" si="50"/>
        <v>40666.208333333336</v>
      </c>
      <c r="T829" s="11">
        <f t="shared" si="51"/>
        <v>40678.208333333336</v>
      </c>
    </row>
    <row r="830" spans="1:20" ht="31.35" x14ac:dyDescent="0.55000000000000004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8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1">
        <f t="shared" si="50"/>
        <v>43340.208333333328</v>
      </c>
      <c r="T830" s="11">
        <f t="shared" si="51"/>
        <v>43365.208333333328</v>
      </c>
    </row>
    <row r="831" spans="1:20" x14ac:dyDescent="0.55000000000000004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8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1">
        <f t="shared" si="50"/>
        <v>42164.208333333328</v>
      </c>
      <c r="T831" s="11">
        <f t="shared" si="51"/>
        <v>42179.208333333328</v>
      </c>
    </row>
    <row r="832" spans="1:20" ht="31.35" x14ac:dyDescent="0.55000000000000004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8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1">
        <f t="shared" si="50"/>
        <v>43103.25</v>
      </c>
      <c r="T832" s="11">
        <f t="shared" si="51"/>
        <v>43162.25</v>
      </c>
    </row>
    <row r="833" spans="1:20" ht="31.35" x14ac:dyDescent="0.55000000000000004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8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1">
        <f t="shared" si="50"/>
        <v>40994.208333333336</v>
      </c>
      <c r="T833" s="11">
        <f t="shared" si="51"/>
        <v>41028.208333333336</v>
      </c>
    </row>
    <row r="834" spans="1:20" x14ac:dyDescent="0.55000000000000004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8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1">
        <f t="shared" si="50"/>
        <v>42299.208333333328</v>
      </c>
      <c r="T834" s="11">
        <f t="shared" si="51"/>
        <v>42333.25</v>
      </c>
    </row>
    <row r="835" spans="1:20" x14ac:dyDescent="0.55000000000000004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8">
        <f t="shared" ref="O835:O898" si="52">E835/D835</f>
        <v>1.5769117647058823</v>
      </c>
      <c r="P835">
        <f t="shared" ref="P835:P898" si="53">E835/G835</f>
        <v>64.987878787878785</v>
      </c>
      <c r="Q835" t="str" cm="1">
        <f t="array" ref="Q835:R835">_xlfn.TEXTSPLIT(N835,"/")</f>
        <v>publishing</v>
      </c>
      <c r="R835" t="str">
        <v>translations</v>
      </c>
      <c r="S835" s="11">
        <f t="shared" ref="S835:S898" si="54">(((J835/60)/60)/24)+DATE(1970,1,1)</f>
        <v>40588.25</v>
      </c>
      <c r="T835" s="11">
        <f t="shared" ref="T835:T898" si="55">(((K835/60)/60)/24)+DATE(1970,1,1)</f>
        <v>40599.25</v>
      </c>
    </row>
    <row r="836" spans="1:20" x14ac:dyDescent="0.55000000000000004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8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1">
        <f t="shared" si="54"/>
        <v>41448.208333333336</v>
      </c>
      <c r="T836" s="11">
        <f t="shared" si="55"/>
        <v>41454.208333333336</v>
      </c>
    </row>
    <row r="837" spans="1:20" x14ac:dyDescent="0.55000000000000004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8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1">
        <f t="shared" si="54"/>
        <v>42063.25</v>
      </c>
      <c r="T837" s="11">
        <f t="shared" si="55"/>
        <v>42069.25</v>
      </c>
    </row>
    <row r="838" spans="1:20" x14ac:dyDescent="0.55000000000000004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8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1">
        <f t="shared" si="54"/>
        <v>40214.25</v>
      </c>
      <c r="T838" s="11">
        <f t="shared" si="55"/>
        <v>40225.25</v>
      </c>
    </row>
    <row r="839" spans="1:20" x14ac:dyDescent="0.55000000000000004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8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1">
        <f t="shared" si="54"/>
        <v>40629.208333333336</v>
      </c>
      <c r="T839" s="11">
        <f t="shared" si="55"/>
        <v>40683.208333333336</v>
      </c>
    </row>
    <row r="840" spans="1:20" x14ac:dyDescent="0.55000000000000004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8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1">
        <f t="shared" si="54"/>
        <v>43370.208333333328</v>
      </c>
      <c r="T840" s="11">
        <f t="shared" si="55"/>
        <v>43379.208333333328</v>
      </c>
    </row>
    <row r="841" spans="1:20" x14ac:dyDescent="0.55000000000000004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8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1">
        <f t="shared" si="54"/>
        <v>41715.208333333336</v>
      </c>
      <c r="T841" s="11">
        <f t="shared" si="55"/>
        <v>41760.208333333336</v>
      </c>
    </row>
    <row r="842" spans="1:20" x14ac:dyDescent="0.55000000000000004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8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1">
        <f t="shared" si="54"/>
        <v>41836.208333333336</v>
      </c>
      <c r="T842" s="11">
        <f t="shared" si="55"/>
        <v>41838.208333333336</v>
      </c>
    </row>
    <row r="843" spans="1:20" x14ac:dyDescent="0.55000000000000004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8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1">
        <f t="shared" si="54"/>
        <v>42419.25</v>
      </c>
      <c r="T843" s="11">
        <f t="shared" si="55"/>
        <v>42435.25</v>
      </c>
    </row>
    <row r="844" spans="1:20" ht="31.35" x14ac:dyDescent="0.55000000000000004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8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1">
        <f t="shared" si="54"/>
        <v>43266.208333333328</v>
      </c>
      <c r="T844" s="11">
        <f t="shared" si="55"/>
        <v>43269.208333333328</v>
      </c>
    </row>
    <row r="845" spans="1:20" ht="31.35" x14ac:dyDescent="0.55000000000000004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8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1">
        <f t="shared" si="54"/>
        <v>43338.208333333328</v>
      </c>
      <c r="T845" s="11">
        <f t="shared" si="55"/>
        <v>43344.208333333328</v>
      </c>
    </row>
    <row r="846" spans="1:20" x14ac:dyDescent="0.55000000000000004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8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1">
        <f t="shared" si="54"/>
        <v>40930.25</v>
      </c>
      <c r="T846" s="11">
        <f t="shared" si="55"/>
        <v>40933.25</v>
      </c>
    </row>
    <row r="847" spans="1:20" x14ac:dyDescent="0.55000000000000004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8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1">
        <f t="shared" si="54"/>
        <v>43235.208333333328</v>
      </c>
      <c r="T847" s="11">
        <f t="shared" si="55"/>
        <v>43272.208333333328</v>
      </c>
    </row>
    <row r="848" spans="1:20" x14ac:dyDescent="0.55000000000000004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8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1">
        <f t="shared" si="54"/>
        <v>43302.208333333328</v>
      </c>
      <c r="T848" s="11">
        <f t="shared" si="55"/>
        <v>43338.208333333328</v>
      </c>
    </row>
    <row r="849" spans="1:20" x14ac:dyDescent="0.55000000000000004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8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1">
        <f t="shared" si="54"/>
        <v>43107.25</v>
      </c>
      <c r="T849" s="11">
        <f t="shared" si="55"/>
        <v>43110.25</v>
      </c>
    </row>
    <row r="850" spans="1:20" x14ac:dyDescent="0.55000000000000004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8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1">
        <f t="shared" si="54"/>
        <v>40341.208333333336</v>
      </c>
      <c r="T850" s="11">
        <f t="shared" si="55"/>
        <v>40350.208333333336</v>
      </c>
    </row>
    <row r="851" spans="1:20" x14ac:dyDescent="0.55000000000000004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8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1">
        <f t="shared" si="54"/>
        <v>40948.25</v>
      </c>
      <c r="T851" s="11">
        <f t="shared" si="55"/>
        <v>40951.25</v>
      </c>
    </row>
    <row r="852" spans="1:20" x14ac:dyDescent="0.55000000000000004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8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11">
        <f t="shared" si="54"/>
        <v>40866.25</v>
      </c>
      <c r="T852" s="11">
        <f t="shared" si="55"/>
        <v>40881.25</v>
      </c>
    </row>
    <row r="853" spans="1:20" ht="31.35" x14ac:dyDescent="0.55000000000000004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8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1">
        <f t="shared" si="54"/>
        <v>41031.208333333336</v>
      </c>
      <c r="T853" s="11">
        <f t="shared" si="55"/>
        <v>41064.208333333336</v>
      </c>
    </row>
    <row r="854" spans="1:20" x14ac:dyDescent="0.55000000000000004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8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1">
        <f t="shared" si="54"/>
        <v>40740.208333333336</v>
      </c>
      <c r="T854" s="11">
        <f t="shared" si="55"/>
        <v>40750.208333333336</v>
      </c>
    </row>
    <row r="855" spans="1:20" x14ac:dyDescent="0.55000000000000004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8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1">
        <f t="shared" si="54"/>
        <v>40714.208333333336</v>
      </c>
      <c r="T855" s="11">
        <f t="shared" si="55"/>
        <v>40719.208333333336</v>
      </c>
    </row>
    <row r="856" spans="1:20" x14ac:dyDescent="0.55000000000000004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8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1">
        <f t="shared" si="54"/>
        <v>43787.25</v>
      </c>
      <c r="T856" s="11">
        <f t="shared" si="55"/>
        <v>43814.25</v>
      </c>
    </row>
    <row r="857" spans="1:20" x14ac:dyDescent="0.55000000000000004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8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1">
        <f t="shared" si="54"/>
        <v>40712.208333333336</v>
      </c>
      <c r="T857" s="11">
        <f t="shared" si="55"/>
        <v>40743.208333333336</v>
      </c>
    </row>
    <row r="858" spans="1:20" x14ac:dyDescent="0.55000000000000004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8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1">
        <f t="shared" si="54"/>
        <v>41023.208333333336</v>
      </c>
      <c r="T858" s="11">
        <f t="shared" si="55"/>
        <v>41040.208333333336</v>
      </c>
    </row>
    <row r="859" spans="1:20" ht="31.35" x14ac:dyDescent="0.55000000000000004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8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1">
        <f t="shared" si="54"/>
        <v>40944.25</v>
      </c>
      <c r="T859" s="11">
        <f t="shared" si="55"/>
        <v>40967.25</v>
      </c>
    </row>
    <row r="860" spans="1:20" ht="31.35" x14ac:dyDescent="0.55000000000000004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8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1">
        <f t="shared" si="54"/>
        <v>43211.208333333328</v>
      </c>
      <c r="T860" s="11">
        <f t="shared" si="55"/>
        <v>43218.208333333328</v>
      </c>
    </row>
    <row r="861" spans="1:20" ht="31.35" x14ac:dyDescent="0.55000000000000004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8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1">
        <f t="shared" si="54"/>
        <v>41334.25</v>
      </c>
      <c r="T861" s="11">
        <f t="shared" si="55"/>
        <v>41352.208333333336</v>
      </c>
    </row>
    <row r="862" spans="1:20" ht="31.35" x14ac:dyDescent="0.55000000000000004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8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1">
        <f t="shared" si="54"/>
        <v>43515.25</v>
      </c>
      <c r="T862" s="11">
        <f t="shared" si="55"/>
        <v>43525.25</v>
      </c>
    </row>
    <row r="863" spans="1:20" x14ac:dyDescent="0.55000000000000004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8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1">
        <f t="shared" si="54"/>
        <v>40258.208333333336</v>
      </c>
      <c r="T863" s="11">
        <f t="shared" si="55"/>
        <v>40266.208333333336</v>
      </c>
    </row>
    <row r="864" spans="1:20" x14ac:dyDescent="0.55000000000000004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8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1">
        <f t="shared" si="54"/>
        <v>40756.208333333336</v>
      </c>
      <c r="T864" s="11">
        <f t="shared" si="55"/>
        <v>40760.208333333336</v>
      </c>
    </row>
    <row r="865" spans="1:20" x14ac:dyDescent="0.55000000000000004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8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1">
        <f t="shared" si="54"/>
        <v>42172.208333333328</v>
      </c>
      <c r="T865" s="11">
        <f t="shared" si="55"/>
        <v>42195.208333333328</v>
      </c>
    </row>
    <row r="866" spans="1:20" x14ac:dyDescent="0.55000000000000004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8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1">
        <f t="shared" si="54"/>
        <v>42601.208333333328</v>
      </c>
      <c r="T866" s="11">
        <f t="shared" si="55"/>
        <v>42606.208333333328</v>
      </c>
    </row>
    <row r="867" spans="1:20" x14ac:dyDescent="0.55000000000000004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8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1">
        <f t="shared" si="54"/>
        <v>41897.208333333336</v>
      </c>
      <c r="T867" s="11">
        <f t="shared" si="55"/>
        <v>41906.208333333336</v>
      </c>
    </row>
    <row r="868" spans="1:20" x14ac:dyDescent="0.55000000000000004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8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1">
        <f t="shared" si="54"/>
        <v>40671.208333333336</v>
      </c>
      <c r="T868" s="11">
        <f t="shared" si="55"/>
        <v>40672.208333333336</v>
      </c>
    </row>
    <row r="869" spans="1:20" ht="31.35" x14ac:dyDescent="0.55000000000000004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8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1">
        <f t="shared" si="54"/>
        <v>43382.208333333328</v>
      </c>
      <c r="T869" s="11">
        <f t="shared" si="55"/>
        <v>43388.208333333328</v>
      </c>
    </row>
    <row r="870" spans="1:20" x14ac:dyDescent="0.55000000000000004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8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1">
        <f t="shared" si="54"/>
        <v>41559.208333333336</v>
      </c>
      <c r="T870" s="11">
        <f t="shared" si="55"/>
        <v>41570.208333333336</v>
      </c>
    </row>
    <row r="871" spans="1:20" x14ac:dyDescent="0.55000000000000004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8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1">
        <f t="shared" si="54"/>
        <v>40350.208333333336</v>
      </c>
      <c r="T871" s="11">
        <f t="shared" si="55"/>
        <v>40364.208333333336</v>
      </c>
    </row>
    <row r="872" spans="1:20" x14ac:dyDescent="0.55000000000000004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8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1">
        <f t="shared" si="54"/>
        <v>42240.208333333328</v>
      </c>
      <c r="T872" s="11">
        <f t="shared" si="55"/>
        <v>42265.208333333328</v>
      </c>
    </row>
    <row r="873" spans="1:20" ht="31.35" x14ac:dyDescent="0.55000000000000004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8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1">
        <f t="shared" si="54"/>
        <v>43040.208333333328</v>
      </c>
      <c r="T873" s="11">
        <f t="shared" si="55"/>
        <v>43058.25</v>
      </c>
    </row>
    <row r="874" spans="1:20" x14ac:dyDescent="0.55000000000000004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8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4"/>
        <v>43346.208333333328</v>
      </c>
      <c r="T874" s="11">
        <f t="shared" si="55"/>
        <v>43351.208333333328</v>
      </c>
    </row>
    <row r="875" spans="1:20" x14ac:dyDescent="0.55000000000000004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8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1">
        <f t="shared" si="54"/>
        <v>41647.25</v>
      </c>
      <c r="T875" s="11">
        <f t="shared" si="55"/>
        <v>41652.25</v>
      </c>
    </row>
    <row r="876" spans="1:20" x14ac:dyDescent="0.55000000000000004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8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4"/>
        <v>40291.208333333336</v>
      </c>
      <c r="T876" s="11">
        <f t="shared" si="55"/>
        <v>40329.208333333336</v>
      </c>
    </row>
    <row r="877" spans="1:20" x14ac:dyDescent="0.55000000000000004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8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1">
        <f t="shared" si="54"/>
        <v>40556.25</v>
      </c>
      <c r="T877" s="11">
        <f t="shared" si="55"/>
        <v>40557.25</v>
      </c>
    </row>
    <row r="878" spans="1:20" x14ac:dyDescent="0.55000000000000004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8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1">
        <f t="shared" si="54"/>
        <v>43624.208333333328</v>
      </c>
      <c r="T878" s="11">
        <f t="shared" si="55"/>
        <v>43648.208333333328</v>
      </c>
    </row>
    <row r="879" spans="1:20" x14ac:dyDescent="0.55000000000000004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8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1">
        <f t="shared" si="54"/>
        <v>42577.208333333328</v>
      </c>
      <c r="T879" s="11">
        <f t="shared" si="55"/>
        <v>42578.208333333328</v>
      </c>
    </row>
    <row r="880" spans="1:20" x14ac:dyDescent="0.55000000000000004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8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1">
        <f t="shared" si="54"/>
        <v>43845.25</v>
      </c>
      <c r="T880" s="11">
        <f t="shared" si="55"/>
        <v>43869.25</v>
      </c>
    </row>
    <row r="881" spans="1:20" x14ac:dyDescent="0.55000000000000004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8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1">
        <f t="shared" si="54"/>
        <v>42788.25</v>
      </c>
      <c r="T881" s="11">
        <f t="shared" si="55"/>
        <v>42797.25</v>
      </c>
    </row>
    <row r="882" spans="1:20" x14ac:dyDescent="0.55000000000000004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8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1">
        <f t="shared" si="54"/>
        <v>43667.208333333328</v>
      </c>
      <c r="T882" s="11">
        <f t="shared" si="55"/>
        <v>43669.208333333328</v>
      </c>
    </row>
    <row r="883" spans="1:20" x14ac:dyDescent="0.55000000000000004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8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1">
        <f t="shared" si="54"/>
        <v>42194.208333333328</v>
      </c>
      <c r="T883" s="11">
        <f t="shared" si="55"/>
        <v>42223.208333333328</v>
      </c>
    </row>
    <row r="884" spans="1:20" x14ac:dyDescent="0.55000000000000004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8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1">
        <f t="shared" si="54"/>
        <v>42025.25</v>
      </c>
      <c r="T884" s="11">
        <f t="shared" si="55"/>
        <v>42029.25</v>
      </c>
    </row>
    <row r="885" spans="1:20" ht="31.35" x14ac:dyDescent="0.55000000000000004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8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1">
        <f t="shared" si="54"/>
        <v>40323.208333333336</v>
      </c>
      <c r="T885" s="11">
        <f t="shared" si="55"/>
        <v>40359.208333333336</v>
      </c>
    </row>
    <row r="886" spans="1:20" x14ac:dyDescent="0.55000000000000004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8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1">
        <f t="shared" si="54"/>
        <v>41763.208333333336</v>
      </c>
      <c r="T886" s="11">
        <f t="shared" si="55"/>
        <v>41765.208333333336</v>
      </c>
    </row>
    <row r="887" spans="1:20" x14ac:dyDescent="0.55000000000000004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8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1">
        <f t="shared" si="54"/>
        <v>40335.208333333336</v>
      </c>
      <c r="T887" s="11">
        <f t="shared" si="55"/>
        <v>40373.208333333336</v>
      </c>
    </row>
    <row r="888" spans="1:20" x14ac:dyDescent="0.55000000000000004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8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1">
        <f t="shared" si="54"/>
        <v>40416.208333333336</v>
      </c>
      <c r="T888" s="11">
        <f t="shared" si="55"/>
        <v>40434.208333333336</v>
      </c>
    </row>
    <row r="889" spans="1:20" ht="31.35" x14ac:dyDescent="0.55000000000000004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8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1">
        <f t="shared" si="54"/>
        <v>42202.208333333328</v>
      </c>
      <c r="T889" s="11">
        <f t="shared" si="55"/>
        <v>42249.208333333328</v>
      </c>
    </row>
    <row r="890" spans="1:20" ht="31.35" x14ac:dyDescent="0.55000000000000004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8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1">
        <f t="shared" si="54"/>
        <v>42836.208333333328</v>
      </c>
      <c r="T890" s="11">
        <f t="shared" si="55"/>
        <v>42855.208333333328</v>
      </c>
    </row>
    <row r="891" spans="1:20" x14ac:dyDescent="0.55000000000000004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8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1">
        <f t="shared" si="54"/>
        <v>41710.208333333336</v>
      </c>
      <c r="T891" s="11">
        <f t="shared" si="55"/>
        <v>41717.208333333336</v>
      </c>
    </row>
    <row r="892" spans="1:20" x14ac:dyDescent="0.55000000000000004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8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1">
        <f t="shared" si="54"/>
        <v>43640.208333333328</v>
      </c>
      <c r="T892" s="11">
        <f t="shared" si="55"/>
        <v>43641.208333333328</v>
      </c>
    </row>
    <row r="893" spans="1:20" ht="31.35" x14ac:dyDescent="0.55000000000000004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8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1">
        <f t="shared" si="54"/>
        <v>40880.25</v>
      </c>
      <c r="T893" s="11">
        <f t="shared" si="55"/>
        <v>40924.25</v>
      </c>
    </row>
    <row r="894" spans="1:20" x14ac:dyDescent="0.55000000000000004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8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1">
        <f t="shared" si="54"/>
        <v>40319.208333333336</v>
      </c>
      <c r="T894" s="11">
        <f t="shared" si="55"/>
        <v>40360.208333333336</v>
      </c>
    </row>
    <row r="895" spans="1:20" x14ac:dyDescent="0.55000000000000004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8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1">
        <f t="shared" si="54"/>
        <v>42170.208333333328</v>
      </c>
      <c r="T895" s="11">
        <f t="shared" si="55"/>
        <v>42174.208333333328</v>
      </c>
    </row>
    <row r="896" spans="1:20" x14ac:dyDescent="0.55000000000000004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8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1">
        <f t="shared" si="54"/>
        <v>41466.208333333336</v>
      </c>
      <c r="T896" s="11">
        <f t="shared" si="55"/>
        <v>41496.208333333336</v>
      </c>
    </row>
    <row r="897" spans="1:20" ht="31.35" x14ac:dyDescent="0.55000000000000004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8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1">
        <f t="shared" si="54"/>
        <v>43134.25</v>
      </c>
      <c r="T897" s="11">
        <f t="shared" si="55"/>
        <v>43143.25</v>
      </c>
    </row>
    <row r="898" spans="1:20" ht="31.35" x14ac:dyDescent="0.55000000000000004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8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1">
        <f t="shared" si="54"/>
        <v>40738.208333333336</v>
      </c>
      <c r="T898" s="11">
        <f t="shared" si="55"/>
        <v>40741.208333333336</v>
      </c>
    </row>
    <row r="899" spans="1:20" x14ac:dyDescent="0.55000000000000004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8">
        <f t="shared" ref="O899:O962" si="56">E899/D899</f>
        <v>0.27693181818181817</v>
      </c>
      <c r="P899">
        <f t="shared" ref="P899:P962" si="57">E899/G899</f>
        <v>90.259259259259252</v>
      </c>
      <c r="Q899" t="str" cm="1">
        <f t="array" ref="Q899:R899">_xlfn.TEXTSPLIT(N899,"/")</f>
        <v>theater</v>
      </c>
      <c r="R899" t="str">
        <v>plays</v>
      </c>
      <c r="S899" s="11">
        <f t="shared" ref="S899:S962" si="58">(((J899/60)/60)/24)+DATE(1970,1,1)</f>
        <v>43583.208333333328</v>
      </c>
      <c r="T899" s="11">
        <f t="shared" ref="T899:T962" si="59">(((K899/60)/60)/24)+DATE(1970,1,1)</f>
        <v>43585.208333333328</v>
      </c>
    </row>
    <row r="900" spans="1:20" x14ac:dyDescent="0.55000000000000004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8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1">
        <f t="shared" si="58"/>
        <v>43815.25</v>
      </c>
      <c r="T900" s="11">
        <f t="shared" si="59"/>
        <v>43821.25</v>
      </c>
    </row>
    <row r="901" spans="1:20" x14ac:dyDescent="0.55000000000000004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8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1">
        <f t="shared" si="58"/>
        <v>41554.208333333336</v>
      </c>
      <c r="T901" s="11">
        <f t="shared" si="59"/>
        <v>41572.208333333336</v>
      </c>
    </row>
    <row r="902" spans="1:20" x14ac:dyDescent="0.55000000000000004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8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1">
        <f t="shared" si="58"/>
        <v>41901.208333333336</v>
      </c>
      <c r="T902" s="11">
        <f t="shared" si="59"/>
        <v>41902.208333333336</v>
      </c>
    </row>
    <row r="903" spans="1:20" x14ac:dyDescent="0.55000000000000004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8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1">
        <f t="shared" si="58"/>
        <v>43298.208333333328</v>
      </c>
      <c r="T903" s="11">
        <f t="shared" si="59"/>
        <v>43331.208333333328</v>
      </c>
    </row>
    <row r="904" spans="1:20" x14ac:dyDescent="0.55000000000000004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8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1">
        <f t="shared" si="58"/>
        <v>42399.25</v>
      </c>
      <c r="T904" s="11">
        <f t="shared" si="59"/>
        <v>42441.25</v>
      </c>
    </row>
    <row r="905" spans="1:20" ht="31.35" x14ac:dyDescent="0.55000000000000004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8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1">
        <f t="shared" si="58"/>
        <v>41034.208333333336</v>
      </c>
      <c r="T905" s="11">
        <f t="shared" si="59"/>
        <v>41049.208333333336</v>
      </c>
    </row>
    <row r="906" spans="1:20" x14ac:dyDescent="0.55000000000000004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8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8"/>
        <v>41186.208333333336</v>
      </c>
      <c r="T906" s="11">
        <f t="shared" si="59"/>
        <v>41190.208333333336</v>
      </c>
    </row>
    <row r="907" spans="1:20" x14ac:dyDescent="0.55000000000000004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8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1">
        <f t="shared" si="58"/>
        <v>41536.208333333336</v>
      </c>
      <c r="T907" s="11">
        <f t="shared" si="59"/>
        <v>41539.208333333336</v>
      </c>
    </row>
    <row r="908" spans="1:20" ht="31.35" x14ac:dyDescent="0.55000000000000004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8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1">
        <f t="shared" si="58"/>
        <v>42868.208333333328</v>
      </c>
      <c r="T908" s="11">
        <f t="shared" si="59"/>
        <v>42904.208333333328</v>
      </c>
    </row>
    <row r="909" spans="1:20" x14ac:dyDescent="0.55000000000000004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8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1">
        <f t="shared" si="58"/>
        <v>40660.208333333336</v>
      </c>
      <c r="T909" s="11">
        <f t="shared" si="59"/>
        <v>40667.208333333336</v>
      </c>
    </row>
    <row r="910" spans="1:20" x14ac:dyDescent="0.55000000000000004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8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1">
        <f t="shared" si="58"/>
        <v>41031.208333333336</v>
      </c>
      <c r="T910" s="11">
        <f t="shared" si="59"/>
        <v>41042.208333333336</v>
      </c>
    </row>
    <row r="911" spans="1:20" x14ac:dyDescent="0.55000000000000004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8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1">
        <f t="shared" si="58"/>
        <v>43255.208333333328</v>
      </c>
      <c r="T911" s="11">
        <f t="shared" si="59"/>
        <v>43282.208333333328</v>
      </c>
    </row>
    <row r="912" spans="1:20" x14ac:dyDescent="0.55000000000000004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8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1">
        <f t="shared" si="58"/>
        <v>42026.25</v>
      </c>
      <c r="T912" s="11">
        <f t="shared" si="59"/>
        <v>42027.25</v>
      </c>
    </row>
    <row r="913" spans="1:20" x14ac:dyDescent="0.55000000000000004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8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1">
        <f t="shared" si="58"/>
        <v>43717.208333333328</v>
      </c>
      <c r="T913" s="11">
        <f t="shared" si="59"/>
        <v>43719.208333333328</v>
      </c>
    </row>
    <row r="914" spans="1:20" x14ac:dyDescent="0.55000000000000004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8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1">
        <f t="shared" si="58"/>
        <v>41157.208333333336</v>
      </c>
      <c r="T914" s="11">
        <f t="shared" si="59"/>
        <v>41170.208333333336</v>
      </c>
    </row>
    <row r="915" spans="1:20" x14ac:dyDescent="0.55000000000000004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8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1">
        <f t="shared" si="58"/>
        <v>43597.208333333328</v>
      </c>
      <c r="T915" s="11">
        <f t="shared" si="59"/>
        <v>43610.208333333328</v>
      </c>
    </row>
    <row r="916" spans="1:20" x14ac:dyDescent="0.55000000000000004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8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1">
        <f t="shared" si="58"/>
        <v>41490.208333333336</v>
      </c>
      <c r="T916" s="11">
        <f t="shared" si="59"/>
        <v>41502.208333333336</v>
      </c>
    </row>
    <row r="917" spans="1:20" x14ac:dyDescent="0.55000000000000004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8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1">
        <f t="shared" si="58"/>
        <v>42976.208333333328</v>
      </c>
      <c r="T917" s="11">
        <f t="shared" si="59"/>
        <v>42985.208333333328</v>
      </c>
    </row>
    <row r="918" spans="1:20" ht="31.35" x14ac:dyDescent="0.55000000000000004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8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1">
        <f t="shared" si="58"/>
        <v>41991.25</v>
      </c>
      <c r="T918" s="11">
        <f t="shared" si="59"/>
        <v>42000.25</v>
      </c>
    </row>
    <row r="919" spans="1:20" x14ac:dyDescent="0.55000000000000004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8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1">
        <f t="shared" si="58"/>
        <v>40722.208333333336</v>
      </c>
      <c r="T919" s="11">
        <f t="shared" si="59"/>
        <v>40746.208333333336</v>
      </c>
    </row>
    <row r="920" spans="1:20" x14ac:dyDescent="0.55000000000000004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8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8"/>
        <v>41117.208333333336</v>
      </c>
      <c r="T920" s="11">
        <f t="shared" si="59"/>
        <v>41128.208333333336</v>
      </c>
    </row>
    <row r="921" spans="1:20" x14ac:dyDescent="0.55000000000000004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8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1">
        <f t="shared" si="58"/>
        <v>43022.208333333328</v>
      </c>
      <c r="T921" s="11">
        <f t="shared" si="59"/>
        <v>43054.25</v>
      </c>
    </row>
    <row r="922" spans="1:20" x14ac:dyDescent="0.55000000000000004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8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1">
        <f t="shared" si="58"/>
        <v>43503.25</v>
      </c>
      <c r="T922" s="11">
        <f t="shared" si="59"/>
        <v>43523.25</v>
      </c>
    </row>
    <row r="923" spans="1:20" x14ac:dyDescent="0.55000000000000004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8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1">
        <f t="shared" si="58"/>
        <v>40951.25</v>
      </c>
      <c r="T923" s="11">
        <f t="shared" si="59"/>
        <v>40965.25</v>
      </c>
    </row>
    <row r="924" spans="1:20" x14ac:dyDescent="0.55000000000000004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8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1">
        <f t="shared" si="58"/>
        <v>43443.25</v>
      </c>
      <c r="T924" s="11">
        <f t="shared" si="59"/>
        <v>43452.25</v>
      </c>
    </row>
    <row r="925" spans="1:20" x14ac:dyDescent="0.55000000000000004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8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1">
        <f t="shared" si="58"/>
        <v>40373.208333333336</v>
      </c>
      <c r="T925" s="11">
        <f t="shared" si="59"/>
        <v>40374.208333333336</v>
      </c>
    </row>
    <row r="926" spans="1:20" x14ac:dyDescent="0.55000000000000004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8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1">
        <f t="shared" si="58"/>
        <v>43769.208333333328</v>
      </c>
      <c r="T926" s="11">
        <f t="shared" si="59"/>
        <v>43780.25</v>
      </c>
    </row>
    <row r="927" spans="1:20" ht="31.35" x14ac:dyDescent="0.55000000000000004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8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1">
        <f t="shared" si="58"/>
        <v>43000.208333333328</v>
      </c>
      <c r="T927" s="11">
        <f t="shared" si="59"/>
        <v>43012.208333333328</v>
      </c>
    </row>
    <row r="928" spans="1:20" x14ac:dyDescent="0.55000000000000004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8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1">
        <f t="shared" si="58"/>
        <v>42502.208333333328</v>
      </c>
      <c r="T928" s="11">
        <f t="shared" si="59"/>
        <v>42506.208333333328</v>
      </c>
    </row>
    <row r="929" spans="1:20" x14ac:dyDescent="0.55000000000000004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8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1">
        <f t="shared" si="58"/>
        <v>41102.208333333336</v>
      </c>
      <c r="T929" s="11">
        <f t="shared" si="59"/>
        <v>41131.208333333336</v>
      </c>
    </row>
    <row r="930" spans="1:20" x14ac:dyDescent="0.55000000000000004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8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1">
        <f t="shared" si="58"/>
        <v>41637.25</v>
      </c>
      <c r="T930" s="11">
        <f t="shared" si="59"/>
        <v>41646.25</v>
      </c>
    </row>
    <row r="931" spans="1:20" x14ac:dyDescent="0.55000000000000004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8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1">
        <f t="shared" si="58"/>
        <v>42858.208333333328</v>
      </c>
      <c r="T931" s="11">
        <f t="shared" si="59"/>
        <v>42872.208333333328</v>
      </c>
    </row>
    <row r="932" spans="1:20" x14ac:dyDescent="0.55000000000000004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8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1">
        <f t="shared" si="58"/>
        <v>42060.25</v>
      </c>
      <c r="T932" s="11">
        <f t="shared" si="59"/>
        <v>42067.25</v>
      </c>
    </row>
    <row r="933" spans="1:20" x14ac:dyDescent="0.55000000000000004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8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1">
        <f t="shared" si="58"/>
        <v>41818.208333333336</v>
      </c>
      <c r="T933" s="11">
        <f t="shared" si="59"/>
        <v>41820.208333333336</v>
      </c>
    </row>
    <row r="934" spans="1:20" x14ac:dyDescent="0.55000000000000004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8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1">
        <f t="shared" si="58"/>
        <v>41709.208333333336</v>
      </c>
      <c r="T934" s="11">
        <f t="shared" si="59"/>
        <v>41712.208333333336</v>
      </c>
    </row>
    <row r="935" spans="1:20" x14ac:dyDescent="0.55000000000000004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8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1">
        <f t="shared" si="58"/>
        <v>41372.208333333336</v>
      </c>
      <c r="T935" s="11">
        <f t="shared" si="59"/>
        <v>41385.208333333336</v>
      </c>
    </row>
    <row r="936" spans="1:20" x14ac:dyDescent="0.55000000000000004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8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1">
        <f t="shared" si="58"/>
        <v>42422.25</v>
      </c>
      <c r="T936" s="11">
        <f t="shared" si="59"/>
        <v>42428.25</v>
      </c>
    </row>
    <row r="937" spans="1:20" x14ac:dyDescent="0.55000000000000004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8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1">
        <f t="shared" si="58"/>
        <v>42209.208333333328</v>
      </c>
      <c r="T937" s="11">
        <f t="shared" si="59"/>
        <v>42216.208333333328</v>
      </c>
    </row>
    <row r="938" spans="1:20" x14ac:dyDescent="0.55000000000000004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8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1">
        <f t="shared" si="58"/>
        <v>43668.208333333328</v>
      </c>
      <c r="T938" s="11">
        <f t="shared" si="59"/>
        <v>43671.208333333328</v>
      </c>
    </row>
    <row r="939" spans="1:20" x14ac:dyDescent="0.55000000000000004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8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1">
        <f t="shared" si="58"/>
        <v>42334.25</v>
      </c>
      <c r="T939" s="11">
        <f t="shared" si="59"/>
        <v>42343.25</v>
      </c>
    </row>
    <row r="940" spans="1:20" x14ac:dyDescent="0.55000000000000004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8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1">
        <f t="shared" si="58"/>
        <v>43263.208333333328</v>
      </c>
      <c r="T940" s="11">
        <f t="shared" si="59"/>
        <v>43299.208333333328</v>
      </c>
    </row>
    <row r="941" spans="1:20" ht="31.35" x14ac:dyDescent="0.55000000000000004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8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1">
        <f t="shared" si="58"/>
        <v>40670.208333333336</v>
      </c>
      <c r="T941" s="11">
        <f t="shared" si="59"/>
        <v>40687.208333333336</v>
      </c>
    </row>
    <row r="942" spans="1:20" x14ac:dyDescent="0.55000000000000004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8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1">
        <f t="shared" si="58"/>
        <v>41244.25</v>
      </c>
      <c r="T942" s="11">
        <f t="shared" si="59"/>
        <v>41266.25</v>
      </c>
    </row>
    <row r="943" spans="1:20" x14ac:dyDescent="0.55000000000000004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8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1">
        <f t="shared" si="58"/>
        <v>40552.25</v>
      </c>
      <c r="T943" s="11">
        <f t="shared" si="59"/>
        <v>40587.25</v>
      </c>
    </row>
    <row r="944" spans="1:20" x14ac:dyDescent="0.55000000000000004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8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1">
        <f t="shared" si="58"/>
        <v>40568.25</v>
      </c>
      <c r="T944" s="11">
        <f t="shared" si="59"/>
        <v>40571.25</v>
      </c>
    </row>
    <row r="945" spans="1:20" x14ac:dyDescent="0.55000000000000004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8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1">
        <f t="shared" si="58"/>
        <v>41906.208333333336</v>
      </c>
      <c r="T945" s="11">
        <f t="shared" si="59"/>
        <v>41941.208333333336</v>
      </c>
    </row>
    <row r="946" spans="1:20" x14ac:dyDescent="0.55000000000000004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8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1">
        <f t="shared" si="58"/>
        <v>42776.25</v>
      </c>
      <c r="T946" s="11">
        <f t="shared" si="59"/>
        <v>42795.25</v>
      </c>
    </row>
    <row r="947" spans="1:20" x14ac:dyDescent="0.55000000000000004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8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1">
        <f t="shared" si="58"/>
        <v>41004.208333333336</v>
      </c>
      <c r="T947" s="11">
        <f t="shared" si="59"/>
        <v>41019.208333333336</v>
      </c>
    </row>
    <row r="948" spans="1:20" ht="31.35" x14ac:dyDescent="0.55000000000000004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8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1">
        <f t="shared" si="58"/>
        <v>40710.208333333336</v>
      </c>
      <c r="T948" s="11">
        <f t="shared" si="59"/>
        <v>40712.208333333336</v>
      </c>
    </row>
    <row r="949" spans="1:20" x14ac:dyDescent="0.55000000000000004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8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1">
        <f t="shared" si="58"/>
        <v>41908.208333333336</v>
      </c>
      <c r="T949" s="11">
        <f t="shared" si="59"/>
        <v>41915.208333333336</v>
      </c>
    </row>
    <row r="950" spans="1:20" x14ac:dyDescent="0.55000000000000004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8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1">
        <f t="shared" si="58"/>
        <v>41985.25</v>
      </c>
      <c r="T950" s="11">
        <f t="shared" si="59"/>
        <v>41995.25</v>
      </c>
    </row>
    <row r="951" spans="1:20" x14ac:dyDescent="0.55000000000000004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8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1">
        <f t="shared" si="58"/>
        <v>42112.208333333328</v>
      </c>
      <c r="T951" s="11">
        <f t="shared" si="59"/>
        <v>42131.208333333328</v>
      </c>
    </row>
    <row r="952" spans="1:20" x14ac:dyDescent="0.55000000000000004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8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11">
        <f t="shared" si="58"/>
        <v>43571.208333333328</v>
      </c>
      <c r="T952" s="11">
        <f t="shared" si="59"/>
        <v>43576.208333333328</v>
      </c>
    </row>
    <row r="953" spans="1:20" x14ac:dyDescent="0.55000000000000004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8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1">
        <f t="shared" si="58"/>
        <v>42730.25</v>
      </c>
      <c r="T953" s="11">
        <f t="shared" si="59"/>
        <v>42731.25</v>
      </c>
    </row>
    <row r="954" spans="1:20" x14ac:dyDescent="0.55000000000000004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8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1">
        <f t="shared" si="58"/>
        <v>42591.208333333328</v>
      </c>
      <c r="T954" s="11">
        <f t="shared" si="59"/>
        <v>42605.208333333328</v>
      </c>
    </row>
    <row r="955" spans="1:20" ht="31.35" x14ac:dyDescent="0.55000000000000004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8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8"/>
        <v>42358.25</v>
      </c>
      <c r="T955" s="11">
        <f t="shared" si="59"/>
        <v>42394.25</v>
      </c>
    </row>
    <row r="956" spans="1:20" x14ac:dyDescent="0.55000000000000004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8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1">
        <f t="shared" si="58"/>
        <v>41174.208333333336</v>
      </c>
      <c r="T956" s="11">
        <f t="shared" si="59"/>
        <v>41198.208333333336</v>
      </c>
    </row>
    <row r="957" spans="1:20" ht="31.35" x14ac:dyDescent="0.55000000000000004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8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1">
        <f t="shared" si="58"/>
        <v>41238.25</v>
      </c>
      <c r="T957" s="11">
        <f t="shared" si="59"/>
        <v>41240.25</v>
      </c>
    </row>
    <row r="958" spans="1:20" x14ac:dyDescent="0.55000000000000004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8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8"/>
        <v>42360.25</v>
      </c>
      <c r="T958" s="11">
        <f t="shared" si="59"/>
        <v>42364.25</v>
      </c>
    </row>
    <row r="959" spans="1:20" x14ac:dyDescent="0.55000000000000004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8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1">
        <f t="shared" si="58"/>
        <v>40955.25</v>
      </c>
      <c r="T959" s="11">
        <f t="shared" si="59"/>
        <v>40958.25</v>
      </c>
    </row>
    <row r="960" spans="1:20" ht="31.35" x14ac:dyDescent="0.55000000000000004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8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1">
        <f t="shared" si="58"/>
        <v>40350.208333333336</v>
      </c>
      <c r="T960" s="11">
        <f t="shared" si="59"/>
        <v>40372.208333333336</v>
      </c>
    </row>
    <row r="961" spans="1:20" x14ac:dyDescent="0.55000000000000004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8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1">
        <f t="shared" si="58"/>
        <v>40357.208333333336</v>
      </c>
      <c r="T961" s="11">
        <f t="shared" si="59"/>
        <v>40385.208333333336</v>
      </c>
    </row>
    <row r="962" spans="1:20" x14ac:dyDescent="0.55000000000000004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8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1">
        <f t="shared" si="58"/>
        <v>42408.25</v>
      </c>
      <c r="T962" s="11">
        <f t="shared" si="59"/>
        <v>42445.208333333328</v>
      </c>
    </row>
    <row r="963" spans="1:20" x14ac:dyDescent="0.55000000000000004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8">
        <f t="shared" ref="O963:O1001" si="60">E963/D963</f>
        <v>1.1929824561403508</v>
      </c>
      <c r="P963">
        <f t="shared" ref="P963:P1001" si="61">E963/G963</f>
        <v>43.87096774193548</v>
      </c>
      <c r="Q963" t="str" cm="1">
        <f t="array" ref="Q963:R963">_xlfn.TEXTSPLIT(N963,"/")</f>
        <v>publishing</v>
      </c>
      <c r="R963" t="str">
        <v>translations</v>
      </c>
      <c r="S963" s="11">
        <f t="shared" ref="S963:S1001" si="62">(((J963/60)/60)/24)+DATE(1970,1,1)</f>
        <v>40591.25</v>
      </c>
      <c r="T963" s="11">
        <f t="shared" ref="T963:T1001" si="63">(((K963/60)/60)/24)+DATE(1970,1,1)</f>
        <v>40595.25</v>
      </c>
    </row>
    <row r="964" spans="1:20" x14ac:dyDescent="0.55000000000000004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8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1">
        <f t="shared" si="62"/>
        <v>41592.25</v>
      </c>
      <c r="T964" s="11">
        <f t="shared" si="63"/>
        <v>41613.25</v>
      </c>
    </row>
    <row r="965" spans="1:20" x14ac:dyDescent="0.55000000000000004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8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2"/>
        <v>40607.25</v>
      </c>
      <c r="T965" s="11">
        <f t="shared" si="63"/>
        <v>40613.25</v>
      </c>
    </row>
    <row r="966" spans="1:20" x14ac:dyDescent="0.55000000000000004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8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1">
        <f t="shared" si="62"/>
        <v>42135.208333333328</v>
      </c>
      <c r="T966" s="11">
        <f t="shared" si="63"/>
        <v>42140.208333333328</v>
      </c>
    </row>
    <row r="967" spans="1:20" x14ac:dyDescent="0.55000000000000004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8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1">
        <f t="shared" si="62"/>
        <v>40203.25</v>
      </c>
      <c r="T967" s="11">
        <f t="shared" si="63"/>
        <v>40243.25</v>
      </c>
    </row>
    <row r="968" spans="1:20" x14ac:dyDescent="0.55000000000000004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8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1">
        <f t="shared" si="62"/>
        <v>42901.208333333328</v>
      </c>
      <c r="T968" s="11">
        <f t="shared" si="63"/>
        <v>42903.208333333328</v>
      </c>
    </row>
    <row r="969" spans="1:20" x14ac:dyDescent="0.55000000000000004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8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1">
        <f t="shared" si="62"/>
        <v>41005.208333333336</v>
      </c>
      <c r="T969" s="11">
        <f t="shared" si="63"/>
        <v>41042.208333333336</v>
      </c>
    </row>
    <row r="970" spans="1:20" ht="31.35" x14ac:dyDescent="0.55000000000000004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8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1">
        <f t="shared" si="62"/>
        <v>40544.25</v>
      </c>
      <c r="T970" s="11">
        <f t="shared" si="63"/>
        <v>40559.25</v>
      </c>
    </row>
    <row r="971" spans="1:20" x14ac:dyDescent="0.55000000000000004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8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1">
        <f t="shared" si="62"/>
        <v>43821.25</v>
      </c>
      <c r="T971" s="11">
        <f t="shared" si="63"/>
        <v>43828.25</v>
      </c>
    </row>
    <row r="972" spans="1:20" x14ac:dyDescent="0.55000000000000004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8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1">
        <f t="shared" si="62"/>
        <v>40672.208333333336</v>
      </c>
      <c r="T972" s="11">
        <f t="shared" si="63"/>
        <v>40673.208333333336</v>
      </c>
    </row>
    <row r="973" spans="1:20" x14ac:dyDescent="0.55000000000000004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8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1">
        <f t="shared" si="62"/>
        <v>41555.208333333336</v>
      </c>
      <c r="T973" s="11">
        <f t="shared" si="63"/>
        <v>41561.208333333336</v>
      </c>
    </row>
    <row r="974" spans="1:20" x14ac:dyDescent="0.55000000000000004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8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1">
        <f t="shared" si="62"/>
        <v>41792.208333333336</v>
      </c>
      <c r="T974" s="11">
        <f t="shared" si="63"/>
        <v>41801.208333333336</v>
      </c>
    </row>
    <row r="975" spans="1:20" x14ac:dyDescent="0.55000000000000004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8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1">
        <f t="shared" si="62"/>
        <v>40522.25</v>
      </c>
      <c r="T975" s="11">
        <f t="shared" si="63"/>
        <v>40524.25</v>
      </c>
    </row>
    <row r="976" spans="1:20" x14ac:dyDescent="0.55000000000000004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8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1">
        <f t="shared" si="62"/>
        <v>41412.208333333336</v>
      </c>
      <c r="T976" s="11">
        <f t="shared" si="63"/>
        <v>41413.208333333336</v>
      </c>
    </row>
    <row r="977" spans="1:20" x14ac:dyDescent="0.55000000000000004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8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1">
        <f t="shared" si="62"/>
        <v>42337.25</v>
      </c>
      <c r="T977" s="11">
        <f t="shared" si="63"/>
        <v>42376.25</v>
      </c>
    </row>
    <row r="978" spans="1:20" ht="31.35" x14ac:dyDescent="0.55000000000000004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8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1">
        <f t="shared" si="62"/>
        <v>40571.25</v>
      </c>
      <c r="T978" s="11">
        <f t="shared" si="63"/>
        <v>40577.25</v>
      </c>
    </row>
    <row r="979" spans="1:20" x14ac:dyDescent="0.55000000000000004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8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1">
        <f t="shared" si="62"/>
        <v>43138.25</v>
      </c>
      <c r="T979" s="11">
        <f t="shared" si="63"/>
        <v>43170.25</v>
      </c>
    </row>
    <row r="980" spans="1:20" x14ac:dyDescent="0.55000000000000004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8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1">
        <f t="shared" si="62"/>
        <v>42686.25</v>
      </c>
      <c r="T980" s="11">
        <f t="shared" si="63"/>
        <v>42708.25</v>
      </c>
    </row>
    <row r="981" spans="1:20" x14ac:dyDescent="0.55000000000000004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8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1">
        <f t="shared" si="62"/>
        <v>42078.208333333328</v>
      </c>
      <c r="T981" s="11">
        <f t="shared" si="63"/>
        <v>42084.208333333328</v>
      </c>
    </row>
    <row r="982" spans="1:20" x14ac:dyDescent="0.55000000000000004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8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1">
        <f t="shared" si="62"/>
        <v>42307.208333333328</v>
      </c>
      <c r="T982" s="11">
        <f t="shared" si="63"/>
        <v>42312.25</v>
      </c>
    </row>
    <row r="983" spans="1:20" x14ac:dyDescent="0.55000000000000004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8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1">
        <f t="shared" si="62"/>
        <v>43094.25</v>
      </c>
      <c r="T983" s="11">
        <f t="shared" si="63"/>
        <v>43127.25</v>
      </c>
    </row>
    <row r="984" spans="1:20" x14ac:dyDescent="0.55000000000000004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8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1">
        <f t="shared" si="62"/>
        <v>40743.208333333336</v>
      </c>
      <c r="T984" s="11">
        <f t="shared" si="63"/>
        <v>40745.208333333336</v>
      </c>
    </row>
    <row r="985" spans="1:20" x14ac:dyDescent="0.55000000000000004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8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1">
        <f t="shared" si="62"/>
        <v>43681.208333333328</v>
      </c>
      <c r="T985" s="11">
        <f t="shared" si="63"/>
        <v>43696.208333333328</v>
      </c>
    </row>
    <row r="986" spans="1:20" ht="31.35" x14ac:dyDescent="0.55000000000000004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8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1">
        <f t="shared" si="62"/>
        <v>43716.208333333328</v>
      </c>
      <c r="T986" s="11">
        <f t="shared" si="63"/>
        <v>43742.208333333328</v>
      </c>
    </row>
    <row r="987" spans="1:20" x14ac:dyDescent="0.55000000000000004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8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1">
        <f t="shared" si="62"/>
        <v>41614.25</v>
      </c>
      <c r="T987" s="11">
        <f t="shared" si="63"/>
        <v>41640.25</v>
      </c>
    </row>
    <row r="988" spans="1:20" x14ac:dyDescent="0.55000000000000004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8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1">
        <f t="shared" si="62"/>
        <v>40638.208333333336</v>
      </c>
      <c r="T988" s="11">
        <f t="shared" si="63"/>
        <v>40652.208333333336</v>
      </c>
    </row>
    <row r="989" spans="1:20" x14ac:dyDescent="0.55000000000000004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8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1">
        <f t="shared" si="62"/>
        <v>42852.208333333328</v>
      </c>
      <c r="T989" s="11">
        <f t="shared" si="63"/>
        <v>42866.208333333328</v>
      </c>
    </row>
    <row r="990" spans="1:20" x14ac:dyDescent="0.55000000000000004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8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2"/>
        <v>42686.25</v>
      </c>
      <c r="T990" s="11">
        <f t="shared" si="63"/>
        <v>42707.25</v>
      </c>
    </row>
    <row r="991" spans="1:20" x14ac:dyDescent="0.55000000000000004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8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1">
        <f t="shared" si="62"/>
        <v>43571.208333333328</v>
      </c>
      <c r="T991" s="11">
        <f t="shared" si="63"/>
        <v>43576.208333333328</v>
      </c>
    </row>
    <row r="992" spans="1:20" x14ac:dyDescent="0.55000000000000004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8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1">
        <f t="shared" si="62"/>
        <v>42432.25</v>
      </c>
      <c r="T992" s="11">
        <f t="shared" si="63"/>
        <v>42454.208333333328</v>
      </c>
    </row>
    <row r="993" spans="1:20" x14ac:dyDescent="0.55000000000000004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8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1">
        <f t="shared" si="62"/>
        <v>41907.208333333336</v>
      </c>
      <c r="T993" s="11">
        <f t="shared" si="63"/>
        <v>41911.208333333336</v>
      </c>
    </row>
    <row r="994" spans="1:20" x14ac:dyDescent="0.55000000000000004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8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1">
        <f t="shared" si="62"/>
        <v>43227.208333333328</v>
      </c>
      <c r="T994" s="11">
        <f t="shared" si="63"/>
        <v>43241.208333333328</v>
      </c>
    </row>
    <row r="995" spans="1:20" x14ac:dyDescent="0.55000000000000004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8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2"/>
        <v>42362.25</v>
      </c>
      <c r="T995" s="11">
        <f t="shared" si="63"/>
        <v>42379.25</v>
      </c>
    </row>
    <row r="996" spans="1:20" x14ac:dyDescent="0.55000000000000004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8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1">
        <f t="shared" si="62"/>
        <v>41929.208333333336</v>
      </c>
      <c r="T996" s="11">
        <f t="shared" si="63"/>
        <v>41935.208333333336</v>
      </c>
    </row>
    <row r="997" spans="1:20" x14ac:dyDescent="0.55000000000000004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8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1">
        <f t="shared" si="62"/>
        <v>43408.208333333328</v>
      </c>
      <c r="T997" s="11">
        <f t="shared" si="63"/>
        <v>43437.25</v>
      </c>
    </row>
    <row r="998" spans="1:20" ht="31.35" x14ac:dyDescent="0.55000000000000004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8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1">
        <f t="shared" si="62"/>
        <v>41276.25</v>
      </c>
      <c r="T998" s="11">
        <f t="shared" si="63"/>
        <v>41306.25</v>
      </c>
    </row>
    <row r="999" spans="1:20" x14ac:dyDescent="0.55000000000000004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8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1">
        <f t="shared" si="62"/>
        <v>41659.25</v>
      </c>
      <c r="T999" s="11">
        <f t="shared" si="63"/>
        <v>41664.25</v>
      </c>
    </row>
    <row r="1000" spans="1:20" x14ac:dyDescent="0.55000000000000004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8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1">
        <f t="shared" si="62"/>
        <v>40220.25</v>
      </c>
      <c r="T1000" s="11">
        <f t="shared" si="63"/>
        <v>40234.25</v>
      </c>
    </row>
    <row r="1001" spans="1:20" x14ac:dyDescent="0.55000000000000004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8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1">
        <f t="shared" si="62"/>
        <v>42550.208333333328</v>
      </c>
      <c r="T1001" s="11">
        <f t="shared" si="63"/>
        <v>42557.208333333328</v>
      </c>
    </row>
  </sheetData>
  <conditionalFormatting sqref="F1:F1048576">
    <cfRule type="containsText" dxfId="5" priority="7" operator="containsText" text="failed">
      <formula>NOT(ISERROR(SEARCH("failed",F1)))</formula>
    </cfRule>
    <cfRule type="containsText" dxfId="3" priority="4" operator="containsText" text="successful">
      <formula>NOT(ISERROR(SEARCH("successful",F1)))</formula>
    </cfRule>
    <cfRule type="containsText" dxfId="2" priority="3" operator="containsText" text="live">
      <formula>NOT(ISERROR(SEARCH("live",F1)))</formula>
    </cfRule>
    <cfRule type="containsText" dxfId="1" priority="2" operator="containsText" text="canceled">
      <formula>NOT(ISERROR(SEARCH("canceled",F1)))</formula>
    </cfRule>
  </conditionalFormatting>
  <conditionalFormatting sqref="F3">
    <cfRule type="containsText" dxfId="0" priority="5" operator="containsText" text="successful">
      <formula>NOT(ISERROR(SEARCH("successful",F3)))</formula>
    </cfRule>
  </conditionalFormatting>
  <conditionalFormatting sqref="O2:O1001">
    <cfRule type="colorScale" priority="1">
      <colorScale>
        <cfvo type="min"/>
        <cfvo type="percentile" val="1"/>
        <cfvo type="max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D19A6CB-3206-46E4-9604-FA0095FD35AD}">
            <xm:f>NOT(ISERROR(SEARCH(successful,F1)))</xm:f>
            <xm:f>successful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FFE9-DE20-4F78-B4D7-812655B6FE53}">
  <sheetPr codeName="Sheet3"/>
  <dimension ref="A1:G14"/>
  <sheetViews>
    <sheetView tabSelected="1" zoomScale="152" zoomScaleNormal="115" workbookViewId="0">
      <selection activeCell="A3" sqref="A3"/>
    </sheetView>
  </sheetViews>
  <sheetFormatPr defaultRowHeight="15.7" x14ac:dyDescent="0.55000000000000004"/>
  <cols>
    <col min="1" max="1" width="15.83203125" bestFit="1" customWidth="1"/>
    <col min="2" max="2" width="14.71875" bestFit="1" customWidth="1"/>
    <col min="3" max="3" width="5.38671875" bestFit="1" customWidth="1"/>
    <col min="4" max="4" width="3.6640625" bestFit="1" customWidth="1"/>
    <col min="5" max="5" width="9.109375" bestFit="1" customWidth="1"/>
    <col min="6" max="6" width="10.5546875" bestFit="1" customWidth="1"/>
    <col min="7" max="7" width="15.109375" bestFit="1" customWidth="1"/>
  </cols>
  <sheetData>
    <row r="1" spans="1:7" x14ac:dyDescent="0.55000000000000004">
      <c r="A1" s="5" t="s">
        <v>6</v>
      </c>
      <c r="B1" t="s" vm="1">
        <v>2071</v>
      </c>
    </row>
    <row r="3" spans="1:7" x14ac:dyDescent="0.55000000000000004">
      <c r="A3" s="5" t="s">
        <v>2036</v>
      </c>
      <c r="B3" s="5" t="s">
        <v>2031</v>
      </c>
    </row>
    <row r="4" spans="1:7" x14ac:dyDescent="0.55000000000000004">
      <c r="A4" s="5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  <c r="G4" s="13" t="s">
        <v>2087</v>
      </c>
    </row>
    <row r="5" spans="1:7" x14ac:dyDescent="0.55000000000000004">
      <c r="A5" s="6" t="s">
        <v>2037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  <c r="G5" s="8">
        <f>GETPIVOTDATA("[Measures].[Count of outcome]",$A$3,"[Range].[Parent Category]","[Range].[Parent Category].&amp;[film &amp; video]","[Range].[outcome]","[Range].[outcome].&amp;[successful]")/GETPIVOTDATA("[Measures].[Count of outcome]",$A$3,"[Range].[Parent Category]","[Range].[Parent Category].&amp;[film &amp; video]")</f>
        <v>0.5730337078651685</v>
      </c>
    </row>
    <row r="6" spans="1:7" x14ac:dyDescent="0.55000000000000004">
      <c r="A6" s="6" t="s">
        <v>2038</v>
      </c>
      <c r="B6" s="7">
        <v>4</v>
      </c>
      <c r="C6" s="7">
        <v>20</v>
      </c>
      <c r="D6" s="7"/>
      <c r="E6" s="7">
        <v>22</v>
      </c>
      <c r="F6" s="7">
        <v>46</v>
      </c>
      <c r="G6" s="8">
        <f>GETPIVOTDATA("[Measures].[Count of outcome]",$A$3,"[Range].[Parent Category]","[Range].[Parent Category].&amp;[food]","[Range].[outcome]","[Range].[outcome].&amp;[successful]")/GETPIVOTDATA("[Measures].[Count of outcome]",$A$3,"[Range].[Parent Category]","[Range].[Parent Category].&amp;[food]")</f>
        <v>0.47826086956521741</v>
      </c>
    </row>
    <row r="7" spans="1:7" x14ac:dyDescent="0.55000000000000004">
      <c r="A7" s="6" t="s">
        <v>2039</v>
      </c>
      <c r="B7" s="7">
        <v>1</v>
      </c>
      <c r="C7" s="7">
        <v>23</v>
      </c>
      <c r="D7" s="7">
        <v>3</v>
      </c>
      <c r="E7" s="7">
        <v>21</v>
      </c>
      <c r="F7" s="7">
        <v>48</v>
      </c>
      <c r="G7" s="8">
        <f>GETPIVOTDATA("[Measures].[Count of outcome]",$A$3,"[Range].[Parent Category]","[Range].[Parent Category].&amp;[games]","[Range].[outcome]","[Range].[outcome].&amp;[successful]")/GETPIVOTDATA("[Measures].[Count of outcome]",$A$3,"[Range].[Parent Category]","[Range].[Parent Category].&amp;[games]")</f>
        <v>0.4375</v>
      </c>
    </row>
    <row r="8" spans="1:7" x14ac:dyDescent="0.55000000000000004">
      <c r="A8" s="6" t="s">
        <v>2040</v>
      </c>
      <c r="B8" s="7"/>
      <c r="C8" s="7"/>
      <c r="D8" s="7"/>
      <c r="E8" s="7">
        <v>4</v>
      </c>
      <c r="F8" s="7">
        <v>4</v>
      </c>
      <c r="G8" s="8">
        <f>GETPIVOTDATA("[Measures].[Count of outcome]",$A$3,"[Range].[Parent Category]","[Range].[Parent Category].&amp;[journalism]","[Range].[outcome]","[Range].[outcome].&amp;[successful]")/GETPIVOTDATA("[Measures].[Count of outcome]",$A$3,"[Range].[Parent Category]","[Range].[Parent Category].&amp;[journalism]")</f>
        <v>1</v>
      </c>
    </row>
    <row r="9" spans="1:7" x14ac:dyDescent="0.55000000000000004">
      <c r="A9" s="6" t="s">
        <v>2041</v>
      </c>
      <c r="B9" s="7">
        <v>10</v>
      </c>
      <c r="C9" s="7">
        <v>66</v>
      </c>
      <c r="D9" s="7"/>
      <c r="E9" s="7">
        <v>99</v>
      </c>
      <c r="F9" s="7">
        <v>175</v>
      </c>
      <c r="G9" s="8">
        <f>GETPIVOTDATA("[Measures].[Count of outcome]",$A$3,"[Range].[Parent Category]","[Range].[Parent Category].&amp;[music]","[Range].[outcome]","[Range].[outcome].&amp;[successful]")/GETPIVOTDATA("[Measures].[Count of outcome]",$A$3,"[Range].[Parent Category]","[Range].[Parent Category].&amp;[music]")</f>
        <v>0.56571428571428573</v>
      </c>
    </row>
    <row r="10" spans="1:7" x14ac:dyDescent="0.55000000000000004">
      <c r="A10" s="6" t="s">
        <v>2042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  <c r="G10" s="8">
        <f>GETPIVOTDATA("[Measures].[Count of outcome]",$A$3,"[Range].[Parent Category]","[Range].[Parent Category].&amp;[photography]","[Range].[outcome]","[Range].[outcome].&amp;[successful]")/GETPIVOTDATA("[Measures].[Count of outcome]",$A$3,"[Range].[Parent Category]","[Range].[Parent Category].&amp;[photography]")</f>
        <v>0.61904761904761907</v>
      </c>
    </row>
    <row r="11" spans="1:7" x14ac:dyDescent="0.55000000000000004">
      <c r="A11" s="6" t="s">
        <v>2043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  <c r="G11" s="8">
        <f>GETPIVOTDATA("[Measures].[Count of outcome]",$A$3,"[Range].[Parent Category]","[Range].[Parent Category].&amp;[publishing]","[Range].[outcome]","[Range].[outcome].&amp;[successful]")/GETPIVOTDATA("[Measures].[Count of outcome]",$A$3,"[Range].[Parent Category]","[Range].[Parent Category].&amp;[publishing]")</f>
        <v>0.59701492537313428</v>
      </c>
    </row>
    <row r="12" spans="1:7" x14ac:dyDescent="0.55000000000000004">
      <c r="A12" s="6" t="s">
        <v>2044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  <c r="G12" s="8">
        <f>GETPIVOTDATA("[Measures].[Count of outcome]",$A$3,"[Range].[Parent Category]","[Range].[Parent Category].&amp;[technology]","[Range].[outcome]","[Range].[outcome].&amp;[successful]")/GETPIVOTDATA("[Measures].[Count of outcome]",$A$3,"[Range].[Parent Category]","[Range].[Parent Category].&amp;[technology]")</f>
        <v>0.66666666666666663</v>
      </c>
    </row>
    <row r="13" spans="1:7" x14ac:dyDescent="0.55000000000000004">
      <c r="A13" s="6" t="s">
        <v>2045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  <c r="G13" s="8">
        <f>GETPIVOTDATA("[Measures].[Count of outcome]",$A$3,"[Range].[Parent Category]","[Range].[Parent Category].&amp;[theater]","[Range].[outcome]","[Range].[outcome].&amp;[successful]")/GETPIVOTDATA("[Measures].[Count of outcome]",$A$3,"[Range].[Parent Category]","[Range].[Parent Category].&amp;[theater]")</f>
        <v>0.54360465116279066</v>
      </c>
    </row>
    <row r="14" spans="1:7" x14ac:dyDescent="0.55000000000000004">
      <c r="A14" s="6" t="s">
        <v>2030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D8FC-20E8-48CD-9907-CC1825E93181}">
  <sheetPr codeName="Sheet6"/>
  <dimension ref="A1:R35"/>
  <sheetViews>
    <sheetView workbookViewId="0">
      <selection sqref="A1:R35"/>
    </sheetView>
  </sheetViews>
  <sheetFormatPr defaultRowHeight="15.7" x14ac:dyDescent="0.55000000000000004"/>
  <cols>
    <col min="5" max="5" width="9" customWidth="1"/>
    <col min="6" max="6" width="9.6640625" customWidth="1"/>
    <col min="7" max="7" width="14.38671875" customWidth="1"/>
    <col min="9" max="9" width="9.5546875" customWidth="1"/>
    <col min="10" max="10" width="12.609375" customWidth="1"/>
    <col min="11" max="11" width="9.5546875" customWidth="1"/>
    <col min="12" max="12" width="10.38671875" customWidth="1"/>
    <col min="13" max="13" width="9.609375" customWidth="1"/>
    <col min="14" max="14" width="22.5" customWidth="1"/>
    <col min="15" max="15" width="15.33203125" customWidth="1"/>
    <col min="16" max="16" width="17.33203125" customWidth="1"/>
    <col min="17" max="17" width="15.71875" customWidth="1"/>
    <col min="18" max="18" width="14.27734375" customWidth="1"/>
  </cols>
  <sheetData>
    <row r="1" spans="1:18" x14ac:dyDescent="0.55000000000000004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2028</v>
      </c>
      <c r="O1" t="s">
        <v>2032</v>
      </c>
      <c r="P1" t="s">
        <v>2033</v>
      </c>
      <c r="Q1" t="s">
        <v>2034</v>
      </c>
      <c r="R1" t="s">
        <v>2035</v>
      </c>
    </row>
    <row r="2" spans="1:18" x14ac:dyDescent="0.55000000000000004">
      <c r="A2">
        <v>748</v>
      </c>
      <c r="B2" t="s">
        <v>1532</v>
      </c>
      <c r="C2" t="s">
        <v>1533</v>
      </c>
      <c r="D2">
        <v>194900</v>
      </c>
      <c r="E2">
        <v>68137</v>
      </c>
      <c r="F2" t="s">
        <v>74</v>
      </c>
      <c r="G2">
        <v>614</v>
      </c>
      <c r="H2" t="s">
        <v>21</v>
      </c>
      <c r="I2" t="s">
        <v>22</v>
      </c>
      <c r="J2">
        <v>1267423200</v>
      </c>
      <c r="K2">
        <v>1269579600</v>
      </c>
      <c r="L2" t="b">
        <v>0</v>
      </c>
      <c r="M2" t="b">
        <v>1</v>
      </c>
      <c r="N2" t="s">
        <v>71</v>
      </c>
      <c r="O2">
        <v>0.34959979476654696</v>
      </c>
      <c r="P2">
        <v>110.97231270358306</v>
      </c>
      <c r="Q2" t="s">
        <v>2037</v>
      </c>
      <c r="R2" t="s">
        <v>2046</v>
      </c>
    </row>
    <row r="3" spans="1:18" x14ac:dyDescent="0.55000000000000004">
      <c r="A3">
        <v>636</v>
      </c>
      <c r="B3" t="s">
        <v>1314</v>
      </c>
      <c r="C3" t="s">
        <v>1315</v>
      </c>
      <c r="D3">
        <v>197700</v>
      </c>
      <c r="E3">
        <v>127591</v>
      </c>
      <c r="F3" t="s">
        <v>14</v>
      </c>
      <c r="G3">
        <v>2604</v>
      </c>
      <c r="H3" t="s">
        <v>36</v>
      </c>
      <c r="I3" t="s">
        <v>37</v>
      </c>
      <c r="J3">
        <v>1326866400</v>
      </c>
      <c r="K3">
        <v>1330754400</v>
      </c>
      <c r="L3" t="b">
        <v>0</v>
      </c>
      <c r="M3" t="b">
        <v>1</v>
      </c>
      <c r="N3" t="s">
        <v>71</v>
      </c>
      <c r="O3">
        <v>0.64537683358624176</v>
      </c>
      <c r="P3">
        <v>48.998079877112133</v>
      </c>
      <c r="Q3" t="s">
        <v>2037</v>
      </c>
      <c r="R3" t="s">
        <v>2046</v>
      </c>
    </row>
    <row r="4" spans="1:18" x14ac:dyDescent="0.55000000000000004">
      <c r="A4">
        <v>633</v>
      </c>
      <c r="B4" t="s">
        <v>1308</v>
      </c>
      <c r="C4" t="s">
        <v>1309</v>
      </c>
      <c r="D4">
        <v>6700</v>
      </c>
      <c r="E4">
        <v>5569</v>
      </c>
      <c r="F4" t="s">
        <v>14</v>
      </c>
      <c r="G4">
        <v>105</v>
      </c>
      <c r="H4" t="s">
        <v>21</v>
      </c>
      <c r="I4" t="s">
        <v>22</v>
      </c>
      <c r="J4">
        <v>1446876000</v>
      </c>
      <c r="K4">
        <v>1447221600</v>
      </c>
      <c r="L4" t="b">
        <v>0</v>
      </c>
      <c r="M4" t="b">
        <v>0</v>
      </c>
      <c r="N4" t="s">
        <v>71</v>
      </c>
      <c r="O4">
        <v>0.83119402985074631</v>
      </c>
      <c r="P4">
        <v>53.038095238095238</v>
      </c>
      <c r="Q4" t="s">
        <v>2037</v>
      </c>
      <c r="R4" t="s">
        <v>2046</v>
      </c>
    </row>
    <row r="5" spans="1:18" x14ac:dyDescent="0.55000000000000004">
      <c r="A5">
        <v>527</v>
      </c>
      <c r="B5" t="s">
        <v>1099</v>
      </c>
      <c r="C5" t="s">
        <v>1100</v>
      </c>
      <c r="D5">
        <v>189200</v>
      </c>
      <c r="E5">
        <v>188480</v>
      </c>
      <c r="F5" t="s">
        <v>14</v>
      </c>
      <c r="G5">
        <v>6080</v>
      </c>
      <c r="H5" t="s">
        <v>15</v>
      </c>
      <c r="I5" t="s">
        <v>16</v>
      </c>
      <c r="J5">
        <v>1454652000</v>
      </c>
      <c r="K5">
        <v>1457762400</v>
      </c>
      <c r="L5" t="b">
        <v>0</v>
      </c>
      <c r="M5" t="b">
        <v>0</v>
      </c>
      <c r="N5" t="s">
        <v>71</v>
      </c>
      <c r="O5">
        <v>0.99619450317124736</v>
      </c>
      <c r="P5">
        <v>31</v>
      </c>
      <c r="Q5" t="s">
        <v>2037</v>
      </c>
      <c r="R5" t="s">
        <v>2046</v>
      </c>
    </row>
    <row r="6" spans="1:18" x14ac:dyDescent="0.55000000000000004">
      <c r="A6">
        <v>518</v>
      </c>
      <c r="B6" t="s">
        <v>1082</v>
      </c>
      <c r="C6" t="s">
        <v>1083</v>
      </c>
      <c r="D6">
        <v>8800</v>
      </c>
      <c r="E6">
        <v>622</v>
      </c>
      <c r="F6" t="s">
        <v>14</v>
      </c>
      <c r="G6">
        <v>10</v>
      </c>
      <c r="H6" t="s">
        <v>21</v>
      </c>
      <c r="I6" t="s">
        <v>22</v>
      </c>
      <c r="J6">
        <v>1519365600</v>
      </c>
      <c r="K6">
        <v>1519538400</v>
      </c>
      <c r="L6" t="b">
        <v>0</v>
      </c>
      <c r="M6" t="b">
        <v>1</v>
      </c>
      <c r="N6" t="s">
        <v>71</v>
      </c>
      <c r="O6">
        <v>7.0681818181818179E-2</v>
      </c>
      <c r="P6">
        <v>62.2</v>
      </c>
      <c r="Q6" t="s">
        <v>2037</v>
      </c>
      <c r="R6" t="s">
        <v>2046</v>
      </c>
    </row>
    <row r="7" spans="1:18" x14ac:dyDescent="0.55000000000000004">
      <c r="A7">
        <v>496</v>
      </c>
      <c r="B7" t="s">
        <v>1040</v>
      </c>
      <c r="C7" t="s">
        <v>1041</v>
      </c>
      <c r="D7">
        <v>183800</v>
      </c>
      <c r="E7">
        <v>1667</v>
      </c>
      <c r="F7" t="s">
        <v>14</v>
      </c>
      <c r="G7">
        <v>54</v>
      </c>
      <c r="H7" t="s">
        <v>21</v>
      </c>
      <c r="I7" t="s">
        <v>22</v>
      </c>
      <c r="J7">
        <v>1495342800</v>
      </c>
      <c r="K7">
        <v>1496811600</v>
      </c>
      <c r="L7" t="b">
        <v>0</v>
      </c>
      <c r="M7" t="b">
        <v>0</v>
      </c>
      <c r="N7" t="s">
        <v>71</v>
      </c>
      <c r="O7">
        <v>9.0696409140369975E-3</v>
      </c>
      <c r="P7">
        <v>30.87037037037037</v>
      </c>
      <c r="Q7" t="s">
        <v>2037</v>
      </c>
      <c r="R7" t="s">
        <v>2046</v>
      </c>
    </row>
    <row r="8" spans="1:18" x14ac:dyDescent="0.55000000000000004">
      <c r="A8">
        <v>450</v>
      </c>
      <c r="B8" t="s">
        <v>948</v>
      </c>
      <c r="C8" t="s">
        <v>949</v>
      </c>
      <c r="D8">
        <v>100</v>
      </c>
      <c r="E8">
        <v>4</v>
      </c>
      <c r="F8" t="s">
        <v>14</v>
      </c>
      <c r="G8">
        <v>1</v>
      </c>
      <c r="H8" t="s">
        <v>15</v>
      </c>
      <c r="I8" t="s">
        <v>16</v>
      </c>
      <c r="J8">
        <v>1540098000</v>
      </c>
      <c r="K8">
        <v>1542088800</v>
      </c>
      <c r="L8" t="b">
        <v>0</v>
      </c>
      <c r="M8" t="b">
        <v>0</v>
      </c>
      <c r="N8" t="s">
        <v>71</v>
      </c>
      <c r="O8">
        <v>0.04</v>
      </c>
      <c r="P8">
        <v>4</v>
      </c>
      <c r="Q8" t="s">
        <v>2037</v>
      </c>
      <c r="R8" t="s">
        <v>2046</v>
      </c>
    </row>
    <row r="9" spans="1:18" x14ac:dyDescent="0.55000000000000004">
      <c r="A9">
        <v>428</v>
      </c>
      <c r="B9" t="s">
        <v>905</v>
      </c>
      <c r="C9" t="s">
        <v>906</v>
      </c>
      <c r="D9">
        <v>101400</v>
      </c>
      <c r="E9">
        <v>47037</v>
      </c>
      <c r="F9" t="s">
        <v>14</v>
      </c>
      <c r="G9">
        <v>747</v>
      </c>
      <c r="H9" t="s">
        <v>21</v>
      </c>
      <c r="I9" t="s">
        <v>22</v>
      </c>
      <c r="J9">
        <v>1297404000</v>
      </c>
      <c r="K9">
        <v>1298008800</v>
      </c>
      <c r="L9" t="b">
        <v>0</v>
      </c>
      <c r="M9" t="b">
        <v>0</v>
      </c>
      <c r="N9" t="s">
        <v>71</v>
      </c>
      <c r="O9">
        <v>0.46387573964497042</v>
      </c>
      <c r="P9">
        <v>62.967871485943775</v>
      </c>
      <c r="Q9" t="s">
        <v>2037</v>
      </c>
      <c r="R9" t="s">
        <v>2046</v>
      </c>
    </row>
    <row r="10" spans="1:18" x14ac:dyDescent="0.55000000000000004">
      <c r="A10">
        <v>326</v>
      </c>
      <c r="B10" t="s">
        <v>704</v>
      </c>
      <c r="C10" t="s">
        <v>705</v>
      </c>
      <c r="D10">
        <v>7200</v>
      </c>
      <c r="E10">
        <v>3326</v>
      </c>
      <c r="F10" t="s">
        <v>14</v>
      </c>
      <c r="G10">
        <v>128</v>
      </c>
      <c r="H10" t="s">
        <v>21</v>
      </c>
      <c r="I10" t="s">
        <v>22</v>
      </c>
      <c r="J10">
        <v>1451109600</v>
      </c>
      <c r="K10">
        <v>1451628000</v>
      </c>
      <c r="L10" t="b">
        <v>0</v>
      </c>
      <c r="M10" t="b">
        <v>0</v>
      </c>
      <c r="N10" t="s">
        <v>71</v>
      </c>
      <c r="O10">
        <v>0.46194444444444444</v>
      </c>
      <c r="P10">
        <v>25.984375</v>
      </c>
      <c r="Q10" t="s">
        <v>2037</v>
      </c>
      <c r="R10" t="s">
        <v>2046</v>
      </c>
    </row>
    <row r="11" spans="1:18" x14ac:dyDescent="0.55000000000000004">
      <c r="A11">
        <v>235</v>
      </c>
      <c r="B11" t="s">
        <v>522</v>
      </c>
      <c r="C11" t="s">
        <v>523</v>
      </c>
      <c r="D11">
        <v>8600</v>
      </c>
      <c r="E11">
        <v>3589</v>
      </c>
      <c r="F11" t="s">
        <v>14</v>
      </c>
      <c r="G11">
        <v>92</v>
      </c>
      <c r="H11" t="s">
        <v>21</v>
      </c>
      <c r="I11" t="s">
        <v>22</v>
      </c>
      <c r="J11">
        <v>1486965600</v>
      </c>
      <c r="K11">
        <v>1487397600</v>
      </c>
      <c r="L11" t="b">
        <v>0</v>
      </c>
      <c r="M11" t="b">
        <v>0</v>
      </c>
      <c r="N11" t="s">
        <v>71</v>
      </c>
      <c r="O11">
        <v>0.41732558139534881</v>
      </c>
      <c r="P11">
        <v>39.010869565217391</v>
      </c>
      <c r="Q11" t="s">
        <v>2037</v>
      </c>
      <c r="R11" t="s">
        <v>2046</v>
      </c>
    </row>
    <row r="12" spans="1:18" x14ac:dyDescent="0.55000000000000004">
      <c r="A12">
        <v>77</v>
      </c>
      <c r="B12" t="s">
        <v>202</v>
      </c>
      <c r="C12" t="s">
        <v>203</v>
      </c>
      <c r="D12">
        <v>9500</v>
      </c>
      <c r="E12">
        <v>4460</v>
      </c>
      <c r="F12" t="s">
        <v>14</v>
      </c>
      <c r="G12">
        <v>56</v>
      </c>
      <c r="H12" t="s">
        <v>21</v>
      </c>
      <c r="I12" t="s">
        <v>22</v>
      </c>
      <c r="J12">
        <v>1285563600</v>
      </c>
      <c r="K12">
        <v>1286773200</v>
      </c>
      <c r="L12" t="b">
        <v>0</v>
      </c>
      <c r="M12" t="b">
        <v>1</v>
      </c>
      <c r="N12" t="s">
        <v>71</v>
      </c>
      <c r="O12">
        <v>0.46947368421052632</v>
      </c>
      <c r="P12">
        <v>79.642857142857139</v>
      </c>
      <c r="Q12" t="s">
        <v>2037</v>
      </c>
      <c r="R12" t="s">
        <v>2046</v>
      </c>
    </row>
    <row r="13" spans="1:18" x14ac:dyDescent="0.55000000000000004">
      <c r="A13">
        <v>788</v>
      </c>
      <c r="B13" t="s">
        <v>1611</v>
      </c>
      <c r="C13" t="s">
        <v>1612</v>
      </c>
      <c r="D13">
        <v>3600</v>
      </c>
      <c r="E13">
        <v>3174</v>
      </c>
      <c r="F13" t="s">
        <v>47</v>
      </c>
      <c r="G13">
        <v>31</v>
      </c>
      <c r="H13" t="s">
        <v>21</v>
      </c>
      <c r="I13" t="s">
        <v>22</v>
      </c>
      <c r="J13">
        <v>1350709200</v>
      </c>
      <c r="K13">
        <v>1352527200</v>
      </c>
      <c r="L13" t="b">
        <v>0</v>
      </c>
      <c r="M13" t="b">
        <v>0</v>
      </c>
      <c r="N13" t="s">
        <v>71</v>
      </c>
      <c r="O13">
        <v>0.88166666666666671</v>
      </c>
      <c r="P13">
        <v>102.38709677419355</v>
      </c>
      <c r="Q13" t="s">
        <v>2037</v>
      </c>
      <c r="R13" t="s">
        <v>2046</v>
      </c>
    </row>
    <row r="14" spans="1:18" x14ac:dyDescent="0.55000000000000004">
      <c r="A14">
        <v>413</v>
      </c>
      <c r="B14" t="s">
        <v>876</v>
      </c>
      <c r="C14" t="s">
        <v>877</v>
      </c>
      <c r="D14">
        <v>189500</v>
      </c>
      <c r="E14">
        <v>117628</v>
      </c>
      <c r="F14" t="s">
        <v>47</v>
      </c>
      <c r="G14">
        <v>1089</v>
      </c>
      <c r="H14" t="s">
        <v>21</v>
      </c>
      <c r="I14" t="s">
        <v>22</v>
      </c>
      <c r="J14">
        <v>1543298400</v>
      </c>
      <c r="K14">
        <v>1545631200</v>
      </c>
      <c r="L14" t="b">
        <v>0</v>
      </c>
      <c r="M14" t="b">
        <v>0</v>
      </c>
      <c r="N14" t="s">
        <v>71</v>
      </c>
      <c r="O14">
        <v>0.62072823218997364</v>
      </c>
      <c r="P14">
        <v>108.01469237832875</v>
      </c>
      <c r="Q14" t="s">
        <v>2037</v>
      </c>
      <c r="R14" t="s">
        <v>2046</v>
      </c>
    </row>
    <row r="15" spans="1:18" x14ac:dyDescent="0.55000000000000004">
      <c r="A15">
        <v>958</v>
      </c>
      <c r="B15" t="s">
        <v>1946</v>
      </c>
      <c r="C15" t="s">
        <v>1947</v>
      </c>
      <c r="D15">
        <v>1100</v>
      </c>
      <c r="E15">
        <v>8081</v>
      </c>
      <c r="F15" t="s">
        <v>20</v>
      </c>
      <c r="G15">
        <v>112</v>
      </c>
      <c r="H15" t="s">
        <v>21</v>
      </c>
      <c r="I15" t="s">
        <v>22</v>
      </c>
      <c r="J15">
        <v>1277096400</v>
      </c>
      <c r="K15">
        <v>1278997200</v>
      </c>
      <c r="L15" t="b">
        <v>0</v>
      </c>
      <c r="M15" t="b">
        <v>0</v>
      </c>
      <c r="N15" t="s">
        <v>71</v>
      </c>
      <c r="O15">
        <v>7.3463636363636367</v>
      </c>
      <c r="P15">
        <v>72.151785714285708</v>
      </c>
      <c r="Q15" t="s">
        <v>2037</v>
      </c>
      <c r="R15" t="s">
        <v>2046</v>
      </c>
    </row>
    <row r="16" spans="1:18" x14ac:dyDescent="0.55000000000000004">
      <c r="A16">
        <v>920</v>
      </c>
      <c r="B16" t="s">
        <v>1872</v>
      </c>
      <c r="C16" t="s">
        <v>1873</v>
      </c>
      <c r="D16">
        <v>5300</v>
      </c>
      <c r="E16">
        <v>9676</v>
      </c>
      <c r="F16" t="s">
        <v>20</v>
      </c>
      <c r="G16">
        <v>255</v>
      </c>
      <c r="H16" t="s">
        <v>21</v>
      </c>
      <c r="I16" t="s">
        <v>22</v>
      </c>
      <c r="J16">
        <v>1549519200</v>
      </c>
      <c r="K16">
        <v>1551247200</v>
      </c>
      <c r="L16" t="b">
        <v>1</v>
      </c>
      <c r="M16" t="b">
        <v>0</v>
      </c>
      <c r="N16" t="s">
        <v>71</v>
      </c>
      <c r="O16">
        <v>1.8256603773584905</v>
      </c>
      <c r="P16">
        <v>37.945098039215686</v>
      </c>
      <c r="Q16" t="s">
        <v>2037</v>
      </c>
      <c r="R16" t="s">
        <v>2046</v>
      </c>
    </row>
    <row r="17" spans="1:18" x14ac:dyDescent="0.55000000000000004">
      <c r="A17">
        <v>785</v>
      </c>
      <c r="B17" t="s">
        <v>1605</v>
      </c>
      <c r="C17" t="s">
        <v>1606</v>
      </c>
      <c r="D17">
        <v>6700</v>
      </c>
      <c r="E17">
        <v>12939</v>
      </c>
      <c r="F17" t="s">
        <v>20</v>
      </c>
      <c r="G17">
        <v>127</v>
      </c>
      <c r="H17" t="s">
        <v>26</v>
      </c>
      <c r="I17" t="s">
        <v>27</v>
      </c>
      <c r="J17">
        <v>1556341200</v>
      </c>
      <c r="K17">
        <v>1559278800</v>
      </c>
      <c r="L17" t="b">
        <v>0</v>
      </c>
      <c r="M17" t="b">
        <v>1</v>
      </c>
      <c r="N17" t="s">
        <v>71</v>
      </c>
      <c r="O17">
        <v>1.9311940298507462</v>
      </c>
      <c r="P17">
        <v>101.88188976377953</v>
      </c>
      <c r="Q17" t="s">
        <v>2037</v>
      </c>
      <c r="R17" t="s">
        <v>2046</v>
      </c>
    </row>
    <row r="18" spans="1:18" x14ac:dyDescent="0.55000000000000004">
      <c r="A18">
        <v>782</v>
      </c>
      <c r="B18" t="s">
        <v>1599</v>
      </c>
      <c r="C18" t="s">
        <v>1600</v>
      </c>
      <c r="D18">
        <v>5100</v>
      </c>
      <c r="E18">
        <v>10981</v>
      </c>
      <c r="F18" t="s">
        <v>20</v>
      </c>
      <c r="G18">
        <v>161</v>
      </c>
      <c r="H18" t="s">
        <v>21</v>
      </c>
      <c r="I18" t="s">
        <v>22</v>
      </c>
      <c r="J18">
        <v>1298959200</v>
      </c>
      <c r="K18">
        <v>1301374800</v>
      </c>
      <c r="L18" t="b">
        <v>0</v>
      </c>
      <c r="M18" t="b">
        <v>1</v>
      </c>
      <c r="N18" t="s">
        <v>71</v>
      </c>
      <c r="O18">
        <v>2.153137254901961</v>
      </c>
      <c r="P18">
        <v>68.204968944099377</v>
      </c>
      <c r="Q18" t="s">
        <v>2037</v>
      </c>
      <c r="R18" t="s">
        <v>2046</v>
      </c>
    </row>
    <row r="19" spans="1:18" x14ac:dyDescent="0.55000000000000004">
      <c r="A19">
        <v>778</v>
      </c>
      <c r="B19" t="s">
        <v>1591</v>
      </c>
      <c r="C19" t="s">
        <v>1592</v>
      </c>
      <c r="D19">
        <v>1300</v>
      </c>
      <c r="E19">
        <v>10243</v>
      </c>
      <c r="F19" t="s">
        <v>20</v>
      </c>
      <c r="G19">
        <v>174</v>
      </c>
      <c r="H19" t="s">
        <v>98</v>
      </c>
      <c r="I19" t="s">
        <v>99</v>
      </c>
      <c r="J19">
        <v>1313211600</v>
      </c>
      <c r="K19">
        <v>1313643600</v>
      </c>
      <c r="L19" t="b">
        <v>0</v>
      </c>
      <c r="M19" t="b">
        <v>0</v>
      </c>
      <c r="N19" t="s">
        <v>71</v>
      </c>
      <c r="O19">
        <v>7.8792307692307695</v>
      </c>
      <c r="P19">
        <v>58.867816091954026</v>
      </c>
      <c r="Q19" t="s">
        <v>2037</v>
      </c>
      <c r="R19" t="s">
        <v>2046</v>
      </c>
    </row>
    <row r="20" spans="1:18" x14ac:dyDescent="0.55000000000000004">
      <c r="A20">
        <v>704</v>
      </c>
      <c r="B20" t="s">
        <v>1446</v>
      </c>
      <c r="C20" t="s">
        <v>1447</v>
      </c>
      <c r="D20">
        <v>8700</v>
      </c>
      <c r="E20">
        <v>10682</v>
      </c>
      <c r="F20" t="s">
        <v>20</v>
      </c>
      <c r="G20">
        <v>116</v>
      </c>
      <c r="H20" t="s">
        <v>21</v>
      </c>
      <c r="I20" t="s">
        <v>22</v>
      </c>
      <c r="J20">
        <v>1467608400</v>
      </c>
      <c r="K20">
        <v>1468904400</v>
      </c>
      <c r="L20" t="b">
        <v>0</v>
      </c>
      <c r="M20" t="b">
        <v>0</v>
      </c>
      <c r="N20" t="s">
        <v>71</v>
      </c>
      <c r="O20">
        <v>1.2278160919540231</v>
      </c>
      <c r="P20">
        <v>92.08620689655173</v>
      </c>
      <c r="Q20" t="s">
        <v>2037</v>
      </c>
      <c r="R20" t="s">
        <v>2046</v>
      </c>
    </row>
    <row r="21" spans="1:18" x14ac:dyDescent="0.55000000000000004">
      <c r="A21">
        <v>593</v>
      </c>
      <c r="B21" t="s">
        <v>1228</v>
      </c>
      <c r="C21" t="s">
        <v>1229</v>
      </c>
      <c r="D21">
        <v>121600</v>
      </c>
      <c r="E21">
        <v>188288</v>
      </c>
      <c r="F21" t="s">
        <v>20</v>
      </c>
      <c r="G21">
        <v>4006</v>
      </c>
      <c r="H21" t="s">
        <v>21</v>
      </c>
      <c r="I21" t="s">
        <v>22</v>
      </c>
      <c r="J21">
        <v>1395810000</v>
      </c>
      <c r="K21">
        <v>1396933200</v>
      </c>
      <c r="L21" t="b">
        <v>0</v>
      </c>
      <c r="M21" t="b">
        <v>0</v>
      </c>
      <c r="N21" t="s">
        <v>71</v>
      </c>
      <c r="O21">
        <v>1.5484210526315789</v>
      </c>
      <c r="P21">
        <v>47.001497753369947</v>
      </c>
      <c r="Q21" t="s">
        <v>2037</v>
      </c>
      <c r="R21" t="s">
        <v>2046</v>
      </c>
    </row>
    <row r="22" spans="1:18" x14ac:dyDescent="0.55000000000000004">
      <c r="A22">
        <v>569</v>
      </c>
      <c r="B22" t="s">
        <v>1182</v>
      </c>
      <c r="C22" t="s">
        <v>1183</v>
      </c>
      <c r="D22">
        <v>20100</v>
      </c>
      <c r="E22">
        <v>47705</v>
      </c>
      <c r="F22" t="s">
        <v>20</v>
      </c>
      <c r="G22">
        <v>589</v>
      </c>
      <c r="H22" t="s">
        <v>107</v>
      </c>
      <c r="I22" t="s">
        <v>108</v>
      </c>
      <c r="J22">
        <v>1294725600</v>
      </c>
      <c r="K22">
        <v>1295762400</v>
      </c>
      <c r="L22" t="b">
        <v>0</v>
      </c>
      <c r="M22" t="b">
        <v>0</v>
      </c>
      <c r="N22" t="s">
        <v>71</v>
      </c>
      <c r="O22">
        <v>2.3733830845771142</v>
      </c>
      <c r="P22">
        <v>80.993208828522924</v>
      </c>
      <c r="Q22" t="s">
        <v>2037</v>
      </c>
      <c r="R22" t="s">
        <v>2046</v>
      </c>
    </row>
    <row r="23" spans="1:18" x14ac:dyDescent="0.55000000000000004">
      <c r="A23">
        <v>560</v>
      </c>
      <c r="B23" t="s">
        <v>1164</v>
      </c>
      <c r="C23" t="s">
        <v>1165</v>
      </c>
      <c r="D23">
        <v>20000</v>
      </c>
      <c r="E23">
        <v>158832</v>
      </c>
      <c r="F23" t="s">
        <v>20</v>
      </c>
      <c r="G23">
        <v>3177</v>
      </c>
      <c r="H23" t="s">
        <v>21</v>
      </c>
      <c r="I23" t="s">
        <v>22</v>
      </c>
      <c r="J23">
        <v>1321596000</v>
      </c>
      <c r="K23">
        <v>1325052000</v>
      </c>
      <c r="L23" t="b">
        <v>0</v>
      </c>
      <c r="M23" t="b">
        <v>0</v>
      </c>
      <c r="N23" t="s">
        <v>71</v>
      </c>
      <c r="O23">
        <v>7.9416000000000002</v>
      </c>
      <c r="P23">
        <v>49.994334277620396</v>
      </c>
      <c r="Q23" t="s">
        <v>2037</v>
      </c>
      <c r="R23" t="s">
        <v>2046</v>
      </c>
    </row>
    <row r="24" spans="1:18" x14ac:dyDescent="0.55000000000000004">
      <c r="A24">
        <v>463</v>
      </c>
      <c r="B24" t="s">
        <v>974</v>
      </c>
      <c r="C24" t="s">
        <v>975</v>
      </c>
      <c r="D24">
        <v>134300</v>
      </c>
      <c r="E24">
        <v>145265</v>
      </c>
      <c r="F24" t="s">
        <v>20</v>
      </c>
      <c r="G24">
        <v>2105</v>
      </c>
      <c r="H24" t="s">
        <v>21</v>
      </c>
      <c r="I24" t="s">
        <v>22</v>
      </c>
      <c r="J24">
        <v>1388469600</v>
      </c>
      <c r="K24">
        <v>1388815200</v>
      </c>
      <c r="L24" t="b">
        <v>0</v>
      </c>
      <c r="M24" t="b">
        <v>0</v>
      </c>
      <c r="N24" t="s">
        <v>71</v>
      </c>
      <c r="O24">
        <v>1.0816455696202532</v>
      </c>
      <c r="P24">
        <v>69.009501187648453</v>
      </c>
      <c r="Q24" t="s">
        <v>2037</v>
      </c>
      <c r="R24" t="s">
        <v>2046</v>
      </c>
    </row>
    <row r="25" spans="1:18" x14ac:dyDescent="0.55000000000000004">
      <c r="A25">
        <v>17</v>
      </c>
      <c r="B25" t="s">
        <v>69</v>
      </c>
      <c r="C25" t="s">
        <v>70</v>
      </c>
      <c r="D25">
        <v>84600</v>
      </c>
      <c r="E25">
        <v>134845</v>
      </c>
      <c r="F25" t="s">
        <v>20</v>
      </c>
      <c r="G25">
        <v>1249</v>
      </c>
      <c r="H25" t="s">
        <v>21</v>
      </c>
      <c r="I25" t="s">
        <v>22</v>
      </c>
      <c r="J25">
        <v>1294812000</v>
      </c>
      <c r="K25">
        <v>1294898400</v>
      </c>
      <c r="L25" t="b">
        <v>0</v>
      </c>
      <c r="M25" t="b">
        <v>0</v>
      </c>
      <c r="N25" t="s">
        <v>71</v>
      </c>
      <c r="O25">
        <v>1.5939125295508274</v>
      </c>
      <c r="P25">
        <v>107.96236989591674</v>
      </c>
      <c r="Q25" t="s">
        <v>2037</v>
      </c>
      <c r="R25" t="s">
        <v>2046</v>
      </c>
    </row>
    <row r="26" spans="1:18" x14ac:dyDescent="0.55000000000000004">
      <c r="A26">
        <v>437</v>
      </c>
      <c r="B26" t="s">
        <v>923</v>
      </c>
      <c r="C26" t="s">
        <v>924</v>
      </c>
      <c r="D26">
        <v>8100</v>
      </c>
      <c r="E26">
        <v>9969</v>
      </c>
      <c r="F26" t="s">
        <v>20</v>
      </c>
      <c r="G26">
        <v>192</v>
      </c>
      <c r="H26" t="s">
        <v>21</v>
      </c>
      <c r="I26" t="s">
        <v>22</v>
      </c>
      <c r="J26">
        <v>1442120400</v>
      </c>
      <c r="K26">
        <v>1442379600</v>
      </c>
      <c r="L26" t="b">
        <v>0</v>
      </c>
      <c r="M26" t="b">
        <v>1</v>
      </c>
      <c r="N26" t="s">
        <v>71</v>
      </c>
      <c r="O26">
        <v>1.2307407407407407</v>
      </c>
      <c r="P26">
        <v>51.921875</v>
      </c>
      <c r="Q26" t="s">
        <v>2037</v>
      </c>
      <c r="R26" t="s">
        <v>2046</v>
      </c>
    </row>
    <row r="27" spans="1:18" x14ac:dyDescent="0.55000000000000004">
      <c r="A27">
        <v>398</v>
      </c>
      <c r="B27" t="s">
        <v>847</v>
      </c>
      <c r="C27" t="s">
        <v>848</v>
      </c>
      <c r="D27">
        <v>1700</v>
      </c>
      <c r="E27">
        <v>12202</v>
      </c>
      <c r="F27" t="s">
        <v>20</v>
      </c>
      <c r="G27">
        <v>123</v>
      </c>
      <c r="H27" t="s">
        <v>107</v>
      </c>
      <c r="I27" t="s">
        <v>108</v>
      </c>
      <c r="J27">
        <v>1525755600</v>
      </c>
      <c r="K27">
        <v>1525928400</v>
      </c>
      <c r="L27" t="b">
        <v>0</v>
      </c>
      <c r="M27" t="b">
        <v>1</v>
      </c>
      <c r="N27" t="s">
        <v>71</v>
      </c>
      <c r="O27">
        <v>7.1776470588235295</v>
      </c>
      <c r="P27">
        <v>99.203252032520325</v>
      </c>
      <c r="Q27" t="s">
        <v>2037</v>
      </c>
      <c r="R27" t="s">
        <v>2046</v>
      </c>
    </row>
    <row r="28" spans="1:18" x14ac:dyDescent="0.55000000000000004">
      <c r="A28">
        <v>359</v>
      </c>
      <c r="B28" t="s">
        <v>770</v>
      </c>
      <c r="C28" t="s">
        <v>771</v>
      </c>
      <c r="D28">
        <v>4000</v>
      </c>
      <c r="E28">
        <v>11948</v>
      </c>
      <c r="F28" t="s">
        <v>20</v>
      </c>
      <c r="G28">
        <v>187</v>
      </c>
      <c r="H28" t="s">
        <v>21</v>
      </c>
      <c r="I28" t="s">
        <v>22</v>
      </c>
      <c r="J28">
        <v>1314421200</v>
      </c>
      <c r="K28">
        <v>1315026000</v>
      </c>
      <c r="L28" t="b">
        <v>0</v>
      </c>
      <c r="M28" t="b">
        <v>0</v>
      </c>
      <c r="N28" t="s">
        <v>71</v>
      </c>
      <c r="O28">
        <v>2.9870000000000001</v>
      </c>
      <c r="P28">
        <v>63.893048128342244</v>
      </c>
      <c r="Q28" t="s">
        <v>2037</v>
      </c>
      <c r="R28" t="s">
        <v>2046</v>
      </c>
    </row>
    <row r="29" spans="1:18" x14ac:dyDescent="0.55000000000000004">
      <c r="A29">
        <v>280</v>
      </c>
      <c r="B29" t="s">
        <v>612</v>
      </c>
      <c r="C29" t="s">
        <v>613</v>
      </c>
      <c r="D29">
        <v>2500</v>
      </c>
      <c r="E29">
        <v>14536</v>
      </c>
      <c r="F29" t="s">
        <v>20</v>
      </c>
      <c r="G29">
        <v>393</v>
      </c>
      <c r="H29" t="s">
        <v>21</v>
      </c>
      <c r="I29" t="s">
        <v>22</v>
      </c>
      <c r="J29">
        <v>1511244000</v>
      </c>
      <c r="K29">
        <v>1511762400</v>
      </c>
      <c r="L29" t="b">
        <v>0</v>
      </c>
      <c r="M29" t="b">
        <v>0</v>
      </c>
      <c r="N29" t="s">
        <v>71</v>
      </c>
      <c r="O29">
        <v>5.8144</v>
      </c>
      <c r="P29">
        <v>36.987277353689571</v>
      </c>
      <c r="Q29" t="s">
        <v>2037</v>
      </c>
      <c r="R29" t="s">
        <v>2046</v>
      </c>
    </row>
    <row r="30" spans="1:18" x14ac:dyDescent="0.55000000000000004">
      <c r="A30">
        <v>237</v>
      </c>
      <c r="B30" t="s">
        <v>526</v>
      </c>
      <c r="C30" t="s">
        <v>527</v>
      </c>
      <c r="D30">
        <v>9300</v>
      </c>
      <c r="E30">
        <v>14822</v>
      </c>
      <c r="F30" t="s">
        <v>20</v>
      </c>
      <c r="G30">
        <v>329</v>
      </c>
      <c r="H30" t="s">
        <v>21</v>
      </c>
      <c r="I30" t="s">
        <v>22</v>
      </c>
      <c r="J30">
        <v>1398402000</v>
      </c>
      <c r="K30">
        <v>1398574800</v>
      </c>
      <c r="L30" t="b">
        <v>0</v>
      </c>
      <c r="M30" t="b">
        <v>0</v>
      </c>
      <c r="N30" t="s">
        <v>71</v>
      </c>
      <c r="O30">
        <v>1.593763440860215</v>
      </c>
      <c r="P30">
        <v>45.051671732522799</v>
      </c>
      <c r="Q30" t="s">
        <v>2037</v>
      </c>
      <c r="R30" t="s">
        <v>2046</v>
      </c>
    </row>
    <row r="31" spans="1:18" x14ac:dyDescent="0.55000000000000004">
      <c r="A31">
        <v>233</v>
      </c>
      <c r="B31" t="s">
        <v>518</v>
      </c>
      <c r="C31" t="s">
        <v>519</v>
      </c>
      <c r="D31">
        <v>3800</v>
      </c>
      <c r="E31">
        <v>6000</v>
      </c>
      <c r="F31" t="s">
        <v>20</v>
      </c>
      <c r="G31">
        <v>62</v>
      </c>
      <c r="H31" t="s">
        <v>21</v>
      </c>
      <c r="I31" t="s">
        <v>22</v>
      </c>
      <c r="J31">
        <v>1307854800</v>
      </c>
      <c r="K31">
        <v>1309237200</v>
      </c>
      <c r="L31" t="b">
        <v>0</v>
      </c>
      <c r="M31" t="b">
        <v>0</v>
      </c>
      <c r="N31" t="s">
        <v>71</v>
      </c>
      <c r="O31">
        <v>1.5789473684210527</v>
      </c>
      <c r="P31">
        <v>96.774193548387103</v>
      </c>
      <c r="Q31" t="s">
        <v>2037</v>
      </c>
      <c r="R31" t="s">
        <v>2046</v>
      </c>
    </row>
    <row r="32" spans="1:18" x14ac:dyDescent="0.55000000000000004">
      <c r="A32">
        <v>228</v>
      </c>
      <c r="B32" t="s">
        <v>508</v>
      </c>
      <c r="C32" t="s">
        <v>509</v>
      </c>
      <c r="D32">
        <v>137900</v>
      </c>
      <c r="E32">
        <v>165352</v>
      </c>
      <c r="F32" t="s">
        <v>20</v>
      </c>
      <c r="G32">
        <v>2468</v>
      </c>
      <c r="H32" t="s">
        <v>21</v>
      </c>
      <c r="I32" t="s">
        <v>22</v>
      </c>
      <c r="J32">
        <v>1472619600</v>
      </c>
      <c r="K32">
        <v>1474779600</v>
      </c>
      <c r="L32" t="b">
        <v>0</v>
      </c>
      <c r="M32" t="b">
        <v>0</v>
      </c>
      <c r="N32" t="s">
        <v>71</v>
      </c>
      <c r="O32">
        <v>1.1990717911530093</v>
      </c>
      <c r="P32">
        <v>66.998379254457049</v>
      </c>
      <c r="Q32" t="s">
        <v>2037</v>
      </c>
      <c r="R32" t="s">
        <v>2046</v>
      </c>
    </row>
    <row r="33" spans="1:18" x14ac:dyDescent="0.55000000000000004">
      <c r="A33">
        <v>30</v>
      </c>
      <c r="B33" t="s">
        <v>101</v>
      </c>
      <c r="C33" t="s">
        <v>102</v>
      </c>
      <c r="D33">
        <v>9000</v>
      </c>
      <c r="E33">
        <v>14455</v>
      </c>
      <c r="F33" t="s">
        <v>20</v>
      </c>
      <c r="G33">
        <v>129</v>
      </c>
      <c r="H33" t="s">
        <v>21</v>
      </c>
      <c r="I33" t="s">
        <v>22</v>
      </c>
      <c r="J33">
        <v>1558674000</v>
      </c>
      <c r="K33">
        <v>1559106000</v>
      </c>
      <c r="L33" t="b">
        <v>0</v>
      </c>
      <c r="M33" t="b">
        <v>0</v>
      </c>
      <c r="N33" t="s">
        <v>71</v>
      </c>
      <c r="O33">
        <v>1.606111111111111</v>
      </c>
      <c r="P33">
        <v>112.05426356589147</v>
      </c>
      <c r="Q33" t="s">
        <v>2037</v>
      </c>
      <c r="R33" t="s">
        <v>2046</v>
      </c>
    </row>
    <row r="34" spans="1:18" x14ac:dyDescent="0.55000000000000004">
      <c r="A34">
        <v>219</v>
      </c>
      <c r="B34" t="s">
        <v>491</v>
      </c>
      <c r="C34" t="s">
        <v>492</v>
      </c>
      <c r="D34">
        <v>41700</v>
      </c>
      <c r="E34">
        <v>138497</v>
      </c>
      <c r="F34" t="s">
        <v>20</v>
      </c>
      <c r="G34">
        <v>1539</v>
      </c>
      <c r="H34" t="s">
        <v>21</v>
      </c>
      <c r="I34" t="s">
        <v>22</v>
      </c>
      <c r="J34">
        <v>1345093200</v>
      </c>
      <c r="K34">
        <v>1346130000</v>
      </c>
      <c r="L34" t="b">
        <v>0</v>
      </c>
      <c r="M34" t="b">
        <v>0</v>
      </c>
      <c r="N34" t="s">
        <v>71</v>
      </c>
      <c r="O34">
        <v>3.3212709832134291</v>
      </c>
      <c r="P34">
        <v>89.991552956465242</v>
      </c>
      <c r="Q34" t="s">
        <v>2037</v>
      </c>
      <c r="R34" t="s">
        <v>2046</v>
      </c>
    </row>
    <row r="35" spans="1:18" x14ac:dyDescent="0.55000000000000004">
      <c r="A35">
        <v>72</v>
      </c>
      <c r="B35" t="s">
        <v>192</v>
      </c>
      <c r="C35" t="s">
        <v>193</v>
      </c>
      <c r="D35">
        <v>600</v>
      </c>
      <c r="E35">
        <v>4022</v>
      </c>
      <c r="F35" t="s">
        <v>20</v>
      </c>
      <c r="G35">
        <v>54</v>
      </c>
      <c r="H35" t="s">
        <v>21</v>
      </c>
      <c r="I35" t="s">
        <v>22</v>
      </c>
      <c r="J35">
        <v>1435726800</v>
      </c>
      <c r="K35">
        <v>1438837200</v>
      </c>
      <c r="L35" t="b">
        <v>0</v>
      </c>
      <c r="M35" t="b">
        <v>0</v>
      </c>
      <c r="N35" t="s">
        <v>71</v>
      </c>
      <c r="O35">
        <v>6.7033333333333331</v>
      </c>
      <c r="P35">
        <v>74.481481481481481</v>
      </c>
      <c r="Q35" t="s">
        <v>2037</v>
      </c>
      <c r="R35" t="s">
        <v>2046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1927-CBCC-43DF-B6A5-1BDB7A3A3A96}">
  <sheetPr codeName="Sheet4"/>
  <dimension ref="A1:I30"/>
  <sheetViews>
    <sheetView zoomScale="124" zoomScaleNormal="205" workbookViewId="0">
      <selection activeCell="I6" sqref="I6"/>
    </sheetView>
  </sheetViews>
  <sheetFormatPr defaultRowHeight="15.7" x14ac:dyDescent="0.55000000000000004"/>
  <cols>
    <col min="1" max="1" width="16.77734375" bestFit="1" customWidth="1"/>
    <col min="2" max="2" width="14.71875" bestFit="1" customWidth="1"/>
    <col min="3" max="3" width="5.38671875" bestFit="1" customWidth="1"/>
    <col min="4" max="4" width="3.6640625" bestFit="1" customWidth="1"/>
    <col min="5" max="5" width="9.109375" bestFit="1" customWidth="1"/>
    <col min="6" max="6" width="10.5546875" bestFit="1" customWidth="1"/>
    <col min="7" max="8" width="0" hidden="1" customWidth="1"/>
    <col min="9" max="9" width="23.1640625" style="8" bestFit="1" customWidth="1"/>
  </cols>
  <sheetData>
    <row r="1" spans="1:9" x14ac:dyDescent="0.55000000000000004">
      <c r="A1" s="5" t="s">
        <v>6</v>
      </c>
      <c r="B1" t="s">
        <v>2070</v>
      </c>
    </row>
    <row r="2" spans="1:9" x14ac:dyDescent="0.55000000000000004">
      <c r="A2" s="5" t="s">
        <v>2034</v>
      </c>
      <c r="B2" t="s">
        <v>2070</v>
      </c>
    </row>
    <row r="4" spans="1:9" x14ac:dyDescent="0.55000000000000004">
      <c r="A4" s="5" t="s">
        <v>2036</v>
      </c>
      <c r="B4" s="5" t="s">
        <v>2031</v>
      </c>
    </row>
    <row r="5" spans="1:9" x14ac:dyDescent="0.55000000000000004">
      <c r="A5" s="5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  <c r="I5" s="14" t="s">
        <v>2088</v>
      </c>
    </row>
    <row r="6" spans="1:9" x14ac:dyDescent="0.55000000000000004">
      <c r="A6" s="6" t="s">
        <v>2046</v>
      </c>
      <c r="B6" s="7">
        <v>1</v>
      </c>
      <c r="C6" s="7">
        <v>10</v>
      </c>
      <c r="D6" s="7">
        <v>2</v>
      </c>
      <c r="E6" s="7">
        <v>21</v>
      </c>
      <c r="F6" s="7">
        <v>34</v>
      </c>
      <c r="G6">
        <v>21</v>
      </c>
      <c r="H6">
        <v>34</v>
      </c>
      <c r="I6" s="8">
        <f>G6/H6</f>
        <v>0.61764705882352944</v>
      </c>
    </row>
    <row r="7" spans="1:9" x14ac:dyDescent="0.55000000000000004">
      <c r="A7" s="6" t="s">
        <v>2055</v>
      </c>
      <c r="B7" s="7"/>
      <c r="C7" s="7"/>
      <c r="D7" s="7"/>
      <c r="E7" s="7">
        <v>4</v>
      </c>
      <c r="F7" s="7">
        <v>4</v>
      </c>
      <c r="G7">
        <v>4</v>
      </c>
      <c r="H7">
        <v>4</v>
      </c>
      <c r="I7" s="8">
        <f t="shared" ref="I7:I29" si="0">G7/H7</f>
        <v>1</v>
      </c>
    </row>
    <row r="8" spans="1:9" x14ac:dyDescent="0.55000000000000004">
      <c r="A8" s="6" t="s">
        <v>2047</v>
      </c>
      <c r="B8" s="7">
        <v>4</v>
      </c>
      <c r="C8" s="7">
        <v>21</v>
      </c>
      <c r="D8" s="7">
        <v>1</v>
      </c>
      <c r="E8" s="7">
        <v>34</v>
      </c>
      <c r="F8" s="7">
        <v>60</v>
      </c>
      <c r="G8">
        <v>34</v>
      </c>
      <c r="H8">
        <v>60</v>
      </c>
      <c r="I8" s="8">
        <f t="shared" si="0"/>
        <v>0.56666666666666665</v>
      </c>
    </row>
    <row r="9" spans="1:9" x14ac:dyDescent="0.55000000000000004">
      <c r="A9" s="6" t="s">
        <v>2048</v>
      </c>
      <c r="B9" s="7">
        <v>2</v>
      </c>
      <c r="C9" s="7">
        <v>12</v>
      </c>
      <c r="D9" s="7">
        <v>1</v>
      </c>
      <c r="E9" s="7">
        <v>22</v>
      </c>
      <c r="F9" s="7">
        <v>37</v>
      </c>
      <c r="G9">
        <v>22</v>
      </c>
      <c r="H9">
        <v>37</v>
      </c>
      <c r="I9" s="8">
        <f t="shared" si="0"/>
        <v>0.59459459459459463</v>
      </c>
    </row>
    <row r="10" spans="1:9" x14ac:dyDescent="0.55000000000000004">
      <c r="A10" s="6" t="s">
        <v>2056</v>
      </c>
      <c r="B10" s="7"/>
      <c r="C10" s="7">
        <v>8</v>
      </c>
      <c r="D10" s="7"/>
      <c r="E10" s="7">
        <v>10</v>
      </c>
      <c r="F10" s="7">
        <v>18</v>
      </c>
      <c r="G10">
        <v>10</v>
      </c>
      <c r="H10">
        <v>18</v>
      </c>
      <c r="I10" s="8">
        <f t="shared" si="0"/>
        <v>0.55555555555555558</v>
      </c>
    </row>
    <row r="11" spans="1:9" x14ac:dyDescent="0.55000000000000004">
      <c r="A11" s="6" t="s">
        <v>2063</v>
      </c>
      <c r="B11" s="7">
        <v>1</v>
      </c>
      <c r="C11" s="7">
        <v>7</v>
      </c>
      <c r="D11" s="7"/>
      <c r="E11" s="7">
        <v>9</v>
      </c>
      <c r="F11" s="7">
        <v>17</v>
      </c>
      <c r="G11">
        <v>9</v>
      </c>
      <c r="H11">
        <v>17</v>
      </c>
      <c r="I11" s="8">
        <f t="shared" si="0"/>
        <v>0.52941176470588236</v>
      </c>
    </row>
    <row r="12" spans="1:9" x14ac:dyDescent="0.55000000000000004">
      <c r="A12" s="6" t="s">
        <v>2052</v>
      </c>
      <c r="B12" s="7">
        <v>4</v>
      </c>
      <c r="C12" s="7">
        <v>20</v>
      </c>
      <c r="D12" s="7"/>
      <c r="E12" s="7">
        <v>22</v>
      </c>
      <c r="F12" s="7">
        <v>46</v>
      </c>
      <c r="G12">
        <v>22</v>
      </c>
      <c r="H12">
        <v>46</v>
      </c>
      <c r="I12" s="8">
        <f t="shared" si="0"/>
        <v>0.47826086956521741</v>
      </c>
    </row>
    <row r="13" spans="1:9" x14ac:dyDescent="0.55000000000000004">
      <c r="A13" s="6" t="s">
        <v>2057</v>
      </c>
      <c r="B13" s="7">
        <v>3</v>
      </c>
      <c r="C13" s="7">
        <v>19</v>
      </c>
      <c r="D13" s="7"/>
      <c r="E13" s="7">
        <v>23</v>
      </c>
      <c r="F13" s="7">
        <v>45</v>
      </c>
      <c r="G13">
        <v>23</v>
      </c>
      <c r="H13">
        <v>45</v>
      </c>
      <c r="I13" s="8">
        <f t="shared" si="0"/>
        <v>0.51111111111111107</v>
      </c>
    </row>
    <row r="14" spans="1:9" x14ac:dyDescent="0.55000000000000004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  <c r="G14">
        <v>10</v>
      </c>
      <c r="H14">
        <v>17</v>
      </c>
      <c r="I14" s="8">
        <f t="shared" si="0"/>
        <v>0.58823529411764708</v>
      </c>
    </row>
    <row r="15" spans="1:9" x14ac:dyDescent="0.55000000000000004">
      <c r="A15" s="6" t="s">
        <v>2059</v>
      </c>
      <c r="B15" s="7"/>
      <c r="C15" s="7">
        <v>3</v>
      </c>
      <c r="D15" s="7"/>
      <c r="E15" s="7">
        <v>4</v>
      </c>
      <c r="F15" s="7">
        <v>7</v>
      </c>
      <c r="G15">
        <v>4</v>
      </c>
      <c r="H15">
        <v>7</v>
      </c>
      <c r="I15" s="8">
        <f t="shared" si="0"/>
        <v>0.5714285714285714</v>
      </c>
    </row>
    <row r="16" spans="1:9" x14ac:dyDescent="0.55000000000000004">
      <c r="A16" s="6" t="s">
        <v>2053</v>
      </c>
      <c r="B16" s="7"/>
      <c r="C16" s="7">
        <v>8</v>
      </c>
      <c r="D16" s="7">
        <v>1</v>
      </c>
      <c r="E16" s="7">
        <v>4</v>
      </c>
      <c r="F16" s="7">
        <v>13</v>
      </c>
      <c r="G16">
        <v>4</v>
      </c>
      <c r="H16">
        <v>13</v>
      </c>
      <c r="I16" s="8">
        <f t="shared" si="0"/>
        <v>0.30769230769230771</v>
      </c>
    </row>
    <row r="17" spans="1:9" x14ac:dyDescent="0.55000000000000004">
      <c r="A17" s="6" t="s">
        <v>2064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  <c r="G17">
        <v>13</v>
      </c>
      <c r="H17">
        <v>21</v>
      </c>
      <c r="I17" s="8">
        <f t="shared" si="0"/>
        <v>0.61904761904761907</v>
      </c>
    </row>
    <row r="18" spans="1:9" x14ac:dyDescent="0.55000000000000004">
      <c r="A18" s="6" t="s">
        <v>2062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  <c r="G18">
        <v>26</v>
      </c>
      <c r="H18">
        <v>42</v>
      </c>
      <c r="I18" s="8">
        <f t="shared" si="0"/>
        <v>0.61904761904761907</v>
      </c>
    </row>
    <row r="19" spans="1:9" x14ac:dyDescent="0.55000000000000004">
      <c r="A19" s="6" t="s">
        <v>2069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  <c r="G19">
        <v>187</v>
      </c>
      <c r="H19">
        <v>344</v>
      </c>
      <c r="I19" s="8">
        <f t="shared" si="0"/>
        <v>0.54360465116279066</v>
      </c>
    </row>
    <row r="20" spans="1:9" x14ac:dyDescent="0.55000000000000004">
      <c r="A20" s="6" t="s">
        <v>2065</v>
      </c>
      <c r="B20" s="7"/>
      <c r="C20" s="7">
        <v>4</v>
      </c>
      <c r="D20" s="7"/>
      <c r="E20" s="7">
        <v>4</v>
      </c>
      <c r="F20" s="7">
        <v>8</v>
      </c>
      <c r="G20">
        <v>4</v>
      </c>
      <c r="H20">
        <v>8</v>
      </c>
      <c r="I20" s="8">
        <f t="shared" si="0"/>
        <v>0.5</v>
      </c>
    </row>
    <row r="21" spans="1:9" x14ac:dyDescent="0.55000000000000004">
      <c r="A21" s="6" t="s">
        <v>2060</v>
      </c>
      <c r="B21" s="7">
        <v>6</v>
      </c>
      <c r="C21" s="7">
        <v>30</v>
      </c>
      <c r="D21" s="7"/>
      <c r="E21" s="7">
        <v>49</v>
      </c>
      <c r="F21" s="7">
        <v>85</v>
      </c>
      <c r="G21">
        <v>49</v>
      </c>
      <c r="H21">
        <v>85</v>
      </c>
      <c r="I21" s="8">
        <f t="shared" si="0"/>
        <v>0.57647058823529407</v>
      </c>
    </row>
    <row r="22" spans="1:9" x14ac:dyDescent="0.55000000000000004">
      <c r="A22" s="6" t="s">
        <v>2049</v>
      </c>
      <c r="B22" s="7"/>
      <c r="C22" s="7">
        <v>9</v>
      </c>
      <c r="D22" s="7"/>
      <c r="E22" s="7">
        <v>5</v>
      </c>
      <c r="F22" s="7">
        <v>14</v>
      </c>
      <c r="G22">
        <v>5</v>
      </c>
      <c r="H22">
        <v>14</v>
      </c>
      <c r="I22" s="8">
        <f t="shared" si="0"/>
        <v>0.35714285714285715</v>
      </c>
    </row>
    <row r="23" spans="1:9" x14ac:dyDescent="0.55000000000000004">
      <c r="A23" s="6" t="s">
        <v>2050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  <c r="G23">
        <v>9</v>
      </c>
      <c r="H23">
        <v>16</v>
      </c>
      <c r="I23" s="8">
        <f t="shared" si="0"/>
        <v>0.5625</v>
      </c>
    </row>
    <row r="24" spans="1:9" x14ac:dyDescent="0.55000000000000004">
      <c r="A24" s="6" t="s">
        <v>2051</v>
      </c>
      <c r="B24" s="7">
        <v>3</v>
      </c>
      <c r="C24" s="7">
        <v>3</v>
      </c>
      <c r="D24" s="7"/>
      <c r="E24" s="7">
        <v>11</v>
      </c>
      <c r="F24" s="7">
        <v>17</v>
      </c>
      <c r="G24">
        <v>11</v>
      </c>
      <c r="H24">
        <v>17</v>
      </c>
      <c r="I24" s="8">
        <f t="shared" si="0"/>
        <v>0.6470588235294118</v>
      </c>
    </row>
    <row r="25" spans="1:9" x14ac:dyDescent="0.55000000000000004">
      <c r="A25" s="6" t="s">
        <v>2066</v>
      </c>
      <c r="B25" s="7"/>
      <c r="C25" s="7">
        <v>7</v>
      </c>
      <c r="D25" s="7"/>
      <c r="E25" s="7">
        <v>14</v>
      </c>
      <c r="F25" s="7">
        <v>21</v>
      </c>
      <c r="G25">
        <v>14</v>
      </c>
      <c r="H25">
        <v>21</v>
      </c>
      <c r="I25" s="8">
        <f t="shared" si="0"/>
        <v>0.66666666666666663</v>
      </c>
    </row>
    <row r="26" spans="1:9" x14ac:dyDescent="0.55000000000000004">
      <c r="A26" s="6" t="s">
        <v>2054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  <c r="G26">
        <v>17</v>
      </c>
      <c r="H26">
        <v>35</v>
      </c>
      <c r="I26" s="8">
        <f t="shared" si="0"/>
        <v>0.48571428571428571</v>
      </c>
    </row>
    <row r="27" spans="1:9" x14ac:dyDescent="0.55000000000000004">
      <c r="A27" s="6" t="s">
        <v>2067</v>
      </c>
      <c r="B27" s="7"/>
      <c r="C27" s="7">
        <v>16</v>
      </c>
      <c r="D27" s="7">
        <v>1</v>
      </c>
      <c r="E27" s="7">
        <v>28</v>
      </c>
      <c r="F27" s="7">
        <v>45</v>
      </c>
      <c r="G27">
        <v>28</v>
      </c>
      <c r="H27">
        <v>45</v>
      </c>
      <c r="I27" s="8">
        <f t="shared" si="0"/>
        <v>0.62222222222222223</v>
      </c>
    </row>
    <row r="28" spans="1:9" x14ac:dyDescent="0.55000000000000004">
      <c r="A28" s="6" t="s">
        <v>2068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  <c r="G28">
        <v>36</v>
      </c>
      <c r="H28">
        <v>51</v>
      </c>
      <c r="I28" s="8">
        <f t="shared" si="0"/>
        <v>0.70588235294117652</v>
      </c>
    </row>
    <row r="29" spans="1:9" x14ac:dyDescent="0.55000000000000004">
      <c r="A29" s="6" t="s">
        <v>2061</v>
      </c>
      <c r="B29" s="7"/>
      <c r="C29" s="7"/>
      <c r="D29" s="7"/>
      <c r="E29" s="7">
        <v>3</v>
      </c>
      <c r="F29" s="7">
        <v>3</v>
      </c>
      <c r="G29">
        <v>3</v>
      </c>
      <c r="H29">
        <v>3</v>
      </c>
      <c r="I29" s="8">
        <f t="shared" si="0"/>
        <v>1</v>
      </c>
    </row>
    <row r="30" spans="1:9" x14ac:dyDescent="0.55000000000000004">
      <c r="A30" s="6" t="s">
        <v>2030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2DD1-8383-406A-9D52-B85DD9E1CEA5}">
  <sheetPr codeName="Sheet5"/>
  <dimension ref="A1:F18"/>
  <sheetViews>
    <sheetView workbookViewId="0">
      <selection activeCell="F23" sqref="F23"/>
    </sheetView>
  </sheetViews>
  <sheetFormatPr defaultRowHeight="15.7" x14ac:dyDescent="0.55000000000000004"/>
  <cols>
    <col min="1" max="1" width="15.5" bestFit="1" customWidth="1"/>
    <col min="2" max="2" width="14.71875" bestFit="1" customWidth="1"/>
    <col min="3" max="3" width="5.38671875" bestFit="1" customWidth="1"/>
    <col min="4" max="4" width="3.6640625" bestFit="1" customWidth="1"/>
    <col min="5" max="5" width="8.94140625" bestFit="1" customWidth="1"/>
    <col min="6" max="6" width="10.5" bestFit="1" customWidth="1"/>
  </cols>
  <sheetData>
    <row r="1" spans="1:6" x14ac:dyDescent="0.55000000000000004">
      <c r="A1" s="5" t="s">
        <v>2034</v>
      </c>
      <c r="B1" t="s">
        <v>2070</v>
      </c>
    </row>
    <row r="2" spans="1:6" x14ac:dyDescent="0.55000000000000004">
      <c r="A2" s="5" t="s">
        <v>2086</v>
      </c>
      <c r="B2" t="s">
        <v>2070</v>
      </c>
    </row>
    <row r="4" spans="1:6" x14ac:dyDescent="0.55000000000000004">
      <c r="A4" s="5" t="s">
        <v>2036</v>
      </c>
      <c r="B4" s="5" t="s">
        <v>2031</v>
      </c>
    </row>
    <row r="5" spans="1:6" x14ac:dyDescent="0.55000000000000004">
      <c r="A5" s="5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55000000000000004">
      <c r="A6" s="12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55000000000000004">
      <c r="A7" s="12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55000000000000004">
      <c r="A8" s="12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55000000000000004">
      <c r="A9" s="12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55000000000000004">
      <c r="A10" s="12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55000000000000004">
      <c r="A11" s="12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55000000000000004">
      <c r="A12" s="12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55000000000000004">
      <c r="A13" s="12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55000000000000004">
      <c r="A14" s="12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55000000000000004">
      <c r="A15" s="12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55000000000000004">
      <c r="A16" s="12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55000000000000004">
      <c r="A17" s="12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55000000000000004">
      <c r="A18" s="12" t="s">
        <v>2030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Category Outcomes</vt:lpstr>
      <vt:lpstr>Sheet5</vt:lpstr>
      <vt:lpstr>Sub-Category</vt:lpstr>
      <vt:lpstr>Date Started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Sulman Choudhary</cp:lastModifiedBy>
  <dcterms:created xsi:type="dcterms:W3CDTF">2021-09-29T18:52:28Z</dcterms:created>
  <dcterms:modified xsi:type="dcterms:W3CDTF">2022-09-30T03:46:56Z</dcterms:modified>
</cp:coreProperties>
</file>