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975" activeTab="2"/>
  </bookViews>
  <sheets>
    <sheet name="门店信息" sheetId="4" r:id="rId1"/>
    <sheet name="商品表" sheetId="3" r:id="rId2"/>
    <sheet name="充值" sheetId="2" r:id="rId3"/>
    <sheet name="使用说明" sheetId="5" r:id="rId4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2" i="5"/>
  <c r="C1" i="5"/>
  <c r="D1" i="5" l="1"/>
  <c r="B10" i="5"/>
  <c r="B9" i="5"/>
  <c r="B8" i="5"/>
  <c r="B7" i="5"/>
  <c r="B6" i="5"/>
  <c r="B5" i="5"/>
  <c r="B4" i="5"/>
  <c r="B3" i="5"/>
  <c r="B2" i="5"/>
  <c r="B1" i="5"/>
  <c r="D2" i="5" l="1"/>
  <c r="D3" i="5" s="1"/>
  <c r="D4" i="5" s="1"/>
  <c r="D5" i="5" s="1"/>
  <c r="D6" i="5" s="1"/>
  <c r="D7" i="5" s="1"/>
  <c r="D8" i="5" s="1"/>
  <c r="D9" i="5" s="1"/>
  <c r="D10" i="5" s="1"/>
  <c r="D14" i="5" s="1"/>
</calcChain>
</file>

<file path=xl/sharedStrings.xml><?xml version="1.0" encoding="utf-8"?>
<sst xmlns="http://schemas.openxmlformats.org/spreadsheetml/2006/main" count="135" uniqueCount="86">
  <si>
    <t>价格</t>
    <phoneticPr fontId="1" type="noConversion"/>
  </si>
  <si>
    <t>备注（无用项）</t>
    <phoneticPr fontId="1" type="noConversion"/>
  </si>
  <si>
    <t>NOVA</t>
    <phoneticPr fontId="1" type="noConversion"/>
  </si>
  <si>
    <t>游戏方后端判断</t>
    <phoneticPr fontId="1" type="noConversion"/>
  </si>
  <si>
    <t>游戏方前端显示</t>
    <phoneticPr fontId="1" type="noConversion"/>
  </si>
  <si>
    <t>游戏方发送道具</t>
    <phoneticPr fontId="1" type="noConversion"/>
  </si>
  <si>
    <t>无用</t>
    <phoneticPr fontId="1" type="noConversion"/>
  </si>
  <si>
    <t>八点半扣费</t>
    <phoneticPr fontId="1" type="noConversion"/>
  </si>
  <si>
    <t>商品道具单价格*商品数量</t>
    <phoneticPr fontId="1" type="noConversion"/>
  </si>
  <si>
    <t>商品ID</t>
    <phoneticPr fontId="1" type="noConversion"/>
  </si>
  <si>
    <t>商品名字</t>
    <phoneticPr fontId="1" type="noConversion"/>
  </si>
  <si>
    <t>商品数量</t>
    <phoneticPr fontId="1" type="noConversion"/>
  </si>
  <si>
    <t>URL</t>
    <phoneticPr fontId="1" type="noConversion"/>
  </si>
  <si>
    <t>文本信息</t>
    <phoneticPr fontId="1" type="noConversion"/>
  </si>
  <si>
    <t>游戏方→八点半发送道具</t>
    <phoneticPr fontId="1" type="noConversion"/>
  </si>
  <si>
    <t>NOVE餐巾纸酒券x1</t>
    <phoneticPr fontId="1" type="noConversion"/>
  </si>
  <si>
    <t>商品详情图片</t>
    <phoneticPr fontId="1" type="noConversion"/>
  </si>
  <si>
    <t>库存</t>
    <phoneticPr fontId="1" type="noConversion"/>
  </si>
  <si>
    <t>商品详情（暂无）</t>
    <phoneticPr fontId="1" type="noConversion"/>
  </si>
  <si>
    <t>remoteClubId</t>
    <phoneticPr fontId="1" type="noConversion"/>
  </si>
  <si>
    <t>mark</t>
    <phoneticPr fontId="1" type="noConversion"/>
  </si>
  <si>
    <t>chargeName</t>
    <phoneticPr fontId="1" type="noConversion"/>
  </si>
  <si>
    <t>goodsId</t>
    <phoneticPr fontId="1" type="noConversion"/>
  </si>
  <si>
    <t>goodsNum</t>
    <phoneticPr fontId="1" type="noConversion"/>
  </si>
  <si>
    <t>goodsPicture</t>
    <phoneticPr fontId="1" type="noConversion"/>
  </si>
  <si>
    <t>ticketNum</t>
    <phoneticPr fontId="1" type="noConversion"/>
  </si>
  <si>
    <t>唯一标识ID</t>
    <phoneticPr fontId="1" type="noConversion"/>
  </si>
  <si>
    <t>id</t>
    <phoneticPr fontId="1" type="noConversion"/>
  </si>
  <si>
    <t>归属门店ID</t>
    <phoneticPr fontId="1" type="noConversion"/>
  </si>
  <si>
    <t>充值名称</t>
    <phoneticPr fontId="1" type="noConversion"/>
  </si>
  <si>
    <t>商品道具</t>
    <phoneticPr fontId="1" type="noConversion"/>
  </si>
  <si>
    <t>商品数量</t>
    <phoneticPr fontId="1" type="noConversion"/>
  </si>
  <si>
    <t>商品图片</t>
    <phoneticPr fontId="1" type="noConversion"/>
  </si>
  <si>
    <t>商品详情</t>
    <phoneticPr fontId="1" type="noConversion"/>
  </si>
  <si>
    <t>副标题</t>
    <phoneticPr fontId="1" type="noConversion"/>
  </si>
  <si>
    <t>游戏门票数量</t>
    <phoneticPr fontId="1" type="noConversion"/>
  </si>
  <si>
    <t>归属门店I</t>
    <phoneticPr fontId="1" type="noConversion"/>
  </si>
  <si>
    <t>NOVE</t>
    <phoneticPr fontId="1" type="noConversion"/>
  </si>
  <si>
    <t>IPHONE券-测试</t>
    <phoneticPr fontId="1" type="noConversion"/>
  </si>
  <si>
    <t>GUCCI券-测试</t>
    <phoneticPr fontId="1" type="noConversion"/>
  </si>
  <si>
    <t>BEATS券-测试</t>
    <phoneticPr fontId="1" type="noConversion"/>
  </si>
  <si>
    <t>YSL券-测试</t>
    <phoneticPr fontId="1" type="noConversion"/>
  </si>
  <si>
    <t>加油卡-测试</t>
    <phoneticPr fontId="1" type="noConversion"/>
  </si>
  <si>
    <t>单价（RMB）</t>
    <phoneticPr fontId="1" type="noConversion"/>
  </si>
  <si>
    <t>门店名字</t>
    <phoneticPr fontId="1" type="noConversion"/>
  </si>
  <si>
    <t>门店地址</t>
    <phoneticPr fontId="1" type="noConversion"/>
  </si>
  <si>
    <t>门店电话</t>
    <phoneticPr fontId="1" type="noConversion"/>
  </si>
  <si>
    <t>门店供应商</t>
    <phoneticPr fontId="1" type="noConversion"/>
  </si>
  <si>
    <t>NOVE</t>
    <phoneticPr fontId="1" type="noConversion"/>
  </si>
  <si>
    <t>北京西路信达大厦</t>
    <phoneticPr fontId="1" type="noConversion"/>
  </si>
  <si>
    <t>NOVE-开发测试</t>
    <phoneticPr fontId="1" type="noConversion"/>
  </si>
  <si>
    <t>门店ID</t>
    <phoneticPr fontId="1" type="noConversion"/>
  </si>
  <si>
    <t>商品图片编号</t>
    <phoneticPr fontId="1" type="noConversion"/>
  </si>
  <si>
    <t>NOVE餐巾纸酒券-测试</t>
    <phoneticPr fontId="1" type="noConversion"/>
  </si>
  <si>
    <t>寄送类型</t>
    <phoneticPr fontId="1" type="noConversion"/>
  </si>
  <si>
    <t>兑换</t>
    <phoneticPr fontId="1" type="noConversion"/>
  </si>
  <si>
    <t>寄送</t>
    <phoneticPr fontId="1" type="noConversion"/>
  </si>
  <si>
    <t>VXOP-测试</t>
    <phoneticPr fontId="1" type="noConversion"/>
  </si>
  <si>
    <t>MORGAN-测试</t>
    <phoneticPr fontId="1" type="noConversion"/>
  </si>
  <si>
    <t>WINDSOR-测试</t>
    <phoneticPr fontId="1" type="noConversion"/>
  </si>
  <si>
    <t>前端显示价格</t>
    <phoneticPr fontId="1" type="noConversion"/>
  </si>
  <si>
    <t>NOVE餐巾纸酒券x5</t>
    <phoneticPr fontId="1" type="noConversion"/>
  </si>
  <si>
    <t>NOVE餐巾纸酒券x10</t>
    <phoneticPr fontId="1" type="noConversion"/>
  </si>
  <si>
    <t>NOVE餐巾纸酒券x20</t>
    <phoneticPr fontId="1" type="noConversion"/>
  </si>
  <si>
    <t>NOVE餐巾纸酒券x30</t>
    <phoneticPr fontId="1" type="noConversion"/>
  </si>
  <si>
    <t>NOVE餐巾纸酒券x40</t>
    <phoneticPr fontId="1" type="noConversion"/>
  </si>
  <si>
    <t>price</t>
    <phoneticPr fontId="1" type="noConversion"/>
  </si>
  <si>
    <t>goodsText</t>
    <phoneticPr fontId="1" type="noConversion"/>
  </si>
  <si>
    <t>有效期</t>
    <phoneticPr fontId="1" type="noConversion"/>
  </si>
  <si>
    <t>2019.6.24-2019.12.31</t>
    <phoneticPr fontId="1" type="noConversion"/>
  </si>
  <si>
    <t>使用时间：</t>
    <phoneticPr fontId="1" type="noConversion"/>
  </si>
  <si>
    <t>适用范围：</t>
    <phoneticPr fontId="1" type="noConversion"/>
  </si>
  <si>
    <t>使用规则：</t>
    <phoneticPr fontId="1" type="noConversion"/>
  </si>
  <si>
    <t>·无需预约，消费高峰期可能需要等位</t>
  </si>
  <si>
    <t>·商家提供免费WIFI</t>
  </si>
  <si>
    <t>·停车位收费标准：详询商家</t>
  </si>
  <si>
    <t>·不可叠加使用</t>
  </si>
  <si>
    <t>·不计算卡座消费内容</t>
  </si>
  <si>
    <t>·全场通用</t>
    <phoneticPr fontId="1" type="noConversion"/>
  </si>
  <si>
    <t>·21:00-03:00</t>
    <phoneticPr fontId="1" type="noConversion"/>
  </si>
  <si>
    <t>'&lt;font size="20"&gt;&lt;b&gt;使用时间：&lt;/b&gt;\n·21:00-03:00\n\n&lt;b&gt;适用范围：&lt;/b&gt;\n·全场通用\n\n&lt;b&gt;使用规则：&lt;/b&gt;\n·无需预约，消费高峰期可能需要等位\n·商家提供免费WIFI\n·停车位收费标准：详询商家\n·不可叠加使用\n·不计算卡座消费内容&lt;/font&gt;'</t>
  </si>
  <si>
    <t>八点半商品url</t>
    <phoneticPr fontId="1" type="noConversion"/>
  </si>
  <si>
    <t>&lt;font size=20&gt;</t>
    <phoneticPr fontId="1" type="noConversion"/>
  </si>
  <si>
    <t>&lt;/font&gt;</t>
    <phoneticPr fontId="1" type="noConversion"/>
  </si>
  <si>
    <t>ticketTitle</t>
    <phoneticPr fontId="1" type="noConversion"/>
  </si>
  <si>
    <t>幸运门票x1000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</si>
</sst>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0" sqref="D10"/>
    </sheetView>
  </sheetViews>
  <sheetFormatPr defaultRowHeight="13.5" x14ac:dyDescent="0.15"/>
  <cols>
    <col min="2" max="2" width="9.25" bestFit="1" customWidth="1"/>
    <col min="3" max="3" width="17.5" bestFit="1" customWidth="1"/>
    <col min="4" max="4" width="10.75" bestFit="1" customWidth="1"/>
    <col min="5" max="5" width="15.75" bestFit="1" customWidth="1"/>
  </cols>
  <sheetData>
    <row r="1" spans="1:5" ht="16.5" x14ac:dyDescent="0.3">
      <c r="A1" s="1" t="s">
        <v>51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 ht="16.5" x14ac:dyDescent="0.3">
      <c r="A2" s="1">
        <v>2037</v>
      </c>
      <c r="B2" s="1" t="s">
        <v>48</v>
      </c>
      <c r="C2" s="1" t="s">
        <v>49</v>
      </c>
      <c r="D2" s="1">
        <v>12345678</v>
      </c>
      <c r="E2" s="1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I19" sqref="I19"/>
    </sheetView>
  </sheetViews>
  <sheetFormatPr defaultRowHeight="13.5" x14ac:dyDescent="0.15"/>
  <cols>
    <col min="1" max="1" width="7.375" bestFit="1" customWidth="1"/>
    <col min="2" max="2" width="11.25" bestFit="1" customWidth="1"/>
    <col min="3" max="3" width="21.25" bestFit="1" customWidth="1"/>
    <col min="4" max="4" width="9.25" bestFit="1" customWidth="1"/>
    <col min="5" max="6" width="13.25" bestFit="1" customWidth="1"/>
    <col min="7" max="7" width="17.5" bestFit="1" customWidth="1"/>
    <col min="9" max="9" width="22.625" bestFit="1" customWidth="1"/>
    <col min="11" max="11" width="13.875" bestFit="1" customWidth="1"/>
  </cols>
  <sheetData>
    <row r="1" spans="1:11" ht="16.5" x14ac:dyDescent="0.3">
      <c r="A1" s="1" t="s">
        <v>9</v>
      </c>
      <c r="B1" s="1" t="s">
        <v>36</v>
      </c>
      <c r="C1" s="1" t="s">
        <v>10</v>
      </c>
      <c r="D1" s="1" t="s">
        <v>11</v>
      </c>
      <c r="E1" s="1" t="s">
        <v>52</v>
      </c>
      <c r="F1" s="10" t="s">
        <v>16</v>
      </c>
      <c r="G1" s="10" t="s">
        <v>18</v>
      </c>
      <c r="H1" s="1" t="s">
        <v>17</v>
      </c>
      <c r="I1" s="1" t="s">
        <v>68</v>
      </c>
      <c r="J1" s="1" t="s">
        <v>54</v>
      </c>
      <c r="K1" s="1" t="s">
        <v>43</v>
      </c>
    </row>
    <row r="2" spans="1:11" ht="16.5" x14ac:dyDescent="0.3">
      <c r="A2" s="1">
        <v>49</v>
      </c>
      <c r="B2" s="1" t="s">
        <v>37</v>
      </c>
      <c r="C2" s="1" t="s">
        <v>53</v>
      </c>
      <c r="D2" s="1">
        <v>1</v>
      </c>
      <c r="E2" s="1">
        <v>6</v>
      </c>
      <c r="F2" s="10" t="s">
        <v>12</v>
      </c>
      <c r="G2" s="10" t="s">
        <v>13</v>
      </c>
      <c r="H2" s="1">
        <v>999999</v>
      </c>
      <c r="I2" s="1" t="s">
        <v>69</v>
      </c>
      <c r="J2" s="1" t="s">
        <v>55</v>
      </c>
      <c r="K2" s="2">
        <v>0.01</v>
      </c>
    </row>
    <row r="3" spans="1:11" ht="16.5" x14ac:dyDescent="0.3">
      <c r="A3" s="1">
        <v>60</v>
      </c>
      <c r="B3" s="1" t="s">
        <v>37</v>
      </c>
      <c r="C3" s="1" t="s">
        <v>38</v>
      </c>
      <c r="D3" s="1">
        <v>1</v>
      </c>
      <c r="E3" s="1">
        <v>1</v>
      </c>
      <c r="F3" s="11"/>
      <c r="G3" s="11"/>
      <c r="H3" s="1">
        <v>999999</v>
      </c>
      <c r="I3" s="1" t="s">
        <v>69</v>
      </c>
      <c r="J3" s="1" t="s">
        <v>56</v>
      </c>
      <c r="K3" s="2">
        <v>10000</v>
      </c>
    </row>
    <row r="4" spans="1:11" ht="16.5" x14ac:dyDescent="0.3">
      <c r="A4" s="1">
        <v>67</v>
      </c>
      <c r="B4" s="1" t="s">
        <v>37</v>
      </c>
      <c r="C4" s="1" t="s">
        <v>39</v>
      </c>
      <c r="D4" s="1">
        <v>1</v>
      </c>
      <c r="E4" s="1">
        <v>2</v>
      </c>
      <c r="F4" s="11"/>
      <c r="G4" s="11"/>
      <c r="H4" s="1">
        <v>999999</v>
      </c>
      <c r="I4" s="1" t="s">
        <v>69</v>
      </c>
      <c r="J4" s="1" t="s">
        <v>56</v>
      </c>
      <c r="K4" s="2">
        <v>5000</v>
      </c>
    </row>
    <row r="5" spans="1:11" ht="16.5" x14ac:dyDescent="0.3">
      <c r="A5" s="1">
        <v>68</v>
      </c>
      <c r="B5" s="1" t="s">
        <v>37</v>
      </c>
      <c r="C5" s="1" t="s">
        <v>40</v>
      </c>
      <c r="D5" s="1">
        <v>1</v>
      </c>
      <c r="E5" s="1">
        <v>3</v>
      </c>
      <c r="F5" s="11"/>
      <c r="G5" s="11"/>
      <c r="H5" s="1">
        <v>999999</v>
      </c>
      <c r="I5" s="1" t="s">
        <v>69</v>
      </c>
      <c r="J5" s="1" t="s">
        <v>56</v>
      </c>
      <c r="K5" s="2">
        <v>3000</v>
      </c>
    </row>
    <row r="6" spans="1:11" ht="16.5" x14ac:dyDescent="0.3">
      <c r="A6" s="1">
        <v>69</v>
      </c>
      <c r="B6" s="1" t="s">
        <v>37</v>
      </c>
      <c r="C6" s="1" t="s">
        <v>41</v>
      </c>
      <c r="D6" s="1">
        <v>1</v>
      </c>
      <c r="E6" s="1">
        <v>4</v>
      </c>
      <c r="F6" s="11"/>
      <c r="G6" s="11"/>
      <c r="H6" s="1">
        <v>999999</v>
      </c>
      <c r="I6" s="1" t="s">
        <v>69</v>
      </c>
      <c r="J6" s="1" t="s">
        <v>56</v>
      </c>
      <c r="K6" s="2">
        <v>500</v>
      </c>
    </row>
    <row r="7" spans="1:11" ht="16.5" x14ac:dyDescent="0.3">
      <c r="A7" s="1">
        <v>70</v>
      </c>
      <c r="B7" s="1" t="s">
        <v>37</v>
      </c>
      <c r="C7" s="1" t="s">
        <v>42</v>
      </c>
      <c r="D7" s="1">
        <v>1</v>
      </c>
      <c r="E7" s="1">
        <v>5</v>
      </c>
      <c r="F7" s="11"/>
      <c r="G7" s="11"/>
      <c r="H7" s="1">
        <v>999999</v>
      </c>
      <c r="I7" s="1" t="s">
        <v>69</v>
      </c>
      <c r="J7" s="1" t="s">
        <v>56</v>
      </c>
      <c r="K7" s="2">
        <v>500</v>
      </c>
    </row>
    <row r="8" spans="1:11" ht="16.5" x14ac:dyDescent="0.3">
      <c r="A8" s="1">
        <v>71</v>
      </c>
      <c r="B8" s="1" t="s">
        <v>37</v>
      </c>
      <c r="C8" s="1" t="s">
        <v>57</v>
      </c>
      <c r="D8" s="1">
        <v>1</v>
      </c>
      <c r="E8" s="1">
        <v>7</v>
      </c>
      <c r="F8" s="11"/>
      <c r="G8" s="11"/>
      <c r="H8" s="1">
        <v>999999</v>
      </c>
      <c r="I8" s="1" t="s">
        <v>69</v>
      </c>
      <c r="J8" s="1" t="s">
        <v>55</v>
      </c>
      <c r="K8" s="2">
        <v>1500</v>
      </c>
    </row>
    <row r="9" spans="1:11" ht="16.5" x14ac:dyDescent="0.3">
      <c r="A9" s="1">
        <v>72</v>
      </c>
      <c r="B9" s="1" t="s">
        <v>37</v>
      </c>
      <c r="C9" s="1" t="s">
        <v>59</v>
      </c>
      <c r="D9" s="1">
        <v>1</v>
      </c>
      <c r="E9" s="1">
        <v>8</v>
      </c>
      <c r="F9" s="11"/>
      <c r="G9" s="11"/>
      <c r="H9" s="1">
        <v>999999</v>
      </c>
      <c r="I9" s="1" t="s">
        <v>69</v>
      </c>
      <c r="J9" s="1" t="s">
        <v>55</v>
      </c>
      <c r="K9" s="2">
        <v>1500</v>
      </c>
    </row>
    <row r="10" spans="1:11" ht="16.5" x14ac:dyDescent="0.3">
      <c r="A10" s="1">
        <v>73</v>
      </c>
      <c r="B10" s="1" t="s">
        <v>37</v>
      </c>
      <c r="C10" s="1" t="s">
        <v>58</v>
      </c>
      <c r="D10" s="1">
        <v>1</v>
      </c>
      <c r="E10" s="1">
        <v>9</v>
      </c>
      <c r="F10" s="11"/>
      <c r="G10" s="11"/>
      <c r="H10" s="1">
        <v>999999</v>
      </c>
      <c r="I10" s="1" t="s">
        <v>69</v>
      </c>
      <c r="J10" s="1" t="s">
        <v>55</v>
      </c>
      <c r="K10" s="2">
        <v>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G12" sqref="G12"/>
    </sheetView>
  </sheetViews>
  <sheetFormatPr defaultRowHeight="16.5" x14ac:dyDescent="0.3"/>
  <cols>
    <col min="1" max="1" width="11.125" style="8" bestFit="1" customWidth="1"/>
    <col min="2" max="3" width="15.375" bestFit="1" customWidth="1"/>
    <col min="4" max="4" width="19.375" bestFit="1" customWidth="1"/>
    <col min="5" max="5" width="9.375" bestFit="1" customWidth="1"/>
    <col min="6" max="6" width="12.125" bestFit="1" customWidth="1"/>
    <col min="7" max="7" width="14.375" bestFit="1" customWidth="1"/>
    <col min="8" max="8" width="11.75" bestFit="1" customWidth="1"/>
    <col min="9" max="9" width="11.75" customWidth="1"/>
    <col min="10" max="11" width="15.375" bestFit="1" customWidth="1"/>
    <col min="12" max="12" width="24.625" bestFit="1" customWidth="1"/>
  </cols>
  <sheetData>
    <row r="1" spans="1:12" ht="16.5" customHeight="1" x14ac:dyDescent="0.3">
      <c r="A1" s="1"/>
      <c r="B1" s="4" t="s">
        <v>3</v>
      </c>
      <c r="C1" s="3" t="s">
        <v>6</v>
      </c>
      <c r="D1" s="6" t="s">
        <v>4</v>
      </c>
      <c r="E1" s="13" t="s">
        <v>14</v>
      </c>
      <c r="F1" s="13"/>
      <c r="G1" s="12" t="s">
        <v>4</v>
      </c>
      <c r="H1" s="12"/>
      <c r="I1" s="12"/>
      <c r="J1" s="12"/>
      <c r="K1" s="5" t="s">
        <v>5</v>
      </c>
      <c r="L1" s="7" t="s">
        <v>7</v>
      </c>
    </row>
    <row r="2" spans="1:12" ht="16.5" customHeight="1" x14ac:dyDescent="0.3">
      <c r="A2" s="1" t="s">
        <v>26</v>
      </c>
      <c r="B2" s="4" t="s">
        <v>28</v>
      </c>
      <c r="C2" s="3" t="s">
        <v>1</v>
      </c>
      <c r="D2" s="6" t="s">
        <v>29</v>
      </c>
      <c r="E2" s="7" t="s">
        <v>30</v>
      </c>
      <c r="F2" s="7" t="s">
        <v>31</v>
      </c>
      <c r="G2" s="6" t="s">
        <v>32</v>
      </c>
      <c r="H2" s="6" t="s">
        <v>33</v>
      </c>
      <c r="I2" s="9" t="s">
        <v>60</v>
      </c>
      <c r="J2" s="6" t="s">
        <v>34</v>
      </c>
      <c r="K2" s="5" t="s">
        <v>35</v>
      </c>
      <c r="L2" s="7" t="s">
        <v>0</v>
      </c>
    </row>
    <row r="3" spans="1:12" ht="16.5" customHeight="1" x14ac:dyDescent="0.3">
      <c r="A3" s="1" t="s">
        <v>27</v>
      </c>
      <c r="B3" s="4" t="s">
        <v>19</v>
      </c>
      <c r="C3" s="3" t="s">
        <v>20</v>
      </c>
      <c r="D3" s="6" t="s">
        <v>21</v>
      </c>
      <c r="E3" s="7" t="s">
        <v>22</v>
      </c>
      <c r="F3" s="7" t="s">
        <v>23</v>
      </c>
      <c r="G3" s="6" t="s">
        <v>24</v>
      </c>
      <c r="H3" s="6" t="s">
        <v>67</v>
      </c>
      <c r="I3" s="9" t="s">
        <v>66</v>
      </c>
      <c r="J3" s="6" t="s">
        <v>84</v>
      </c>
      <c r="K3" s="5" t="s">
        <v>25</v>
      </c>
      <c r="L3" s="7"/>
    </row>
    <row r="4" spans="1:12" ht="16.5" customHeight="1" x14ac:dyDescent="0.3">
      <c r="A4" s="1">
        <v>10001</v>
      </c>
      <c r="B4" s="1">
        <v>2037</v>
      </c>
      <c r="C4" s="3" t="s">
        <v>2</v>
      </c>
      <c r="D4" s="1" t="s">
        <v>15</v>
      </c>
      <c r="E4" s="1">
        <v>49</v>
      </c>
      <c r="F4" s="1">
        <v>1</v>
      </c>
      <c r="G4" s="1" t="s">
        <v>81</v>
      </c>
      <c r="H4" s="1" t="s">
        <v>80</v>
      </c>
      <c r="I4" s="1">
        <v>0.01</v>
      </c>
      <c r="J4" s="1" t="s">
        <v>85</v>
      </c>
      <c r="K4" s="1">
        <v>1000</v>
      </c>
      <c r="L4" s="2" t="s">
        <v>8</v>
      </c>
    </row>
    <row r="5" spans="1:12" ht="16.5" customHeight="1" x14ac:dyDescent="0.3">
      <c r="A5" s="1">
        <v>10002</v>
      </c>
      <c r="B5" s="1">
        <v>2037</v>
      </c>
      <c r="C5" s="3" t="s">
        <v>2</v>
      </c>
      <c r="D5" s="1" t="s">
        <v>61</v>
      </c>
      <c r="E5" s="1">
        <v>49</v>
      </c>
      <c r="F5" s="1">
        <v>1</v>
      </c>
      <c r="G5" s="1" t="s">
        <v>81</v>
      </c>
      <c r="H5" s="1" t="s">
        <v>80</v>
      </c>
      <c r="I5" s="1">
        <v>0.01</v>
      </c>
      <c r="J5" s="1" t="s">
        <v>85</v>
      </c>
      <c r="K5" s="1">
        <v>1000</v>
      </c>
      <c r="L5" s="2" t="s">
        <v>8</v>
      </c>
    </row>
    <row r="6" spans="1:12" ht="16.5" customHeight="1" x14ac:dyDescent="0.3">
      <c r="A6" s="1">
        <v>10003</v>
      </c>
      <c r="B6" s="1">
        <v>2037</v>
      </c>
      <c r="C6" s="3" t="s">
        <v>2</v>
      </c>
      <c r="D6" s="1" t="s">
        <v>62</v>
      </c>
      <c r="E6" s="1">
        <v>49</v>
      </c>
      <c r="F6" s="1">
        <v>1</v>
      </c>
      <c r="G6" s="1" t="s">
        <v>81</v>
      </c>
      <c r="H6" s="1" t="s">
        <v>80</v>
      </c>
      <c r="I6" s="1">
        <v>0.01</v>
      </c>
      <c r="J6" s="1" t="s">
        <v>85</v>
      </c>
      <c r="K6" s="1">
        <v>1000</v>
      </c>
      <c r="L6" s="2" t="s">
        <v>8</v>
      </c>
    </row>
    <row r="7" spans="1:12" ht="16.5" customHeight="1" x14ac:dyDescent="0.3">
      <c r="A7" s="1">
        <v>10004</v>
      </c>
      <c r="B7" s="1">
        <v>2037</v>
      </c>
      <c r="C7" s="3" t="s">
        <v>2</v>
      </c>
      <c r="D7" s="1" t="s">
        <v>63</v>
      </c>
      <c r="E7" s="1">
        <v>49</v>
      </c>
      <c r="F7" s="1">
        <v>1</v>
      </c>
      <c r="G7" s="1" t="s">
        <v>81</v>
      </c>
      <c r="H7" s="1" t="s">
        <v>80</v>
      </c>
      <c r="I7" s="1">
        <v>0.01</v>
      </c>
      <c r="J7" s="1" t="s">
        <v>85</v>
      </c>
      <c r="K7" s="1">
        <v>1000</v>
      </c>
      <c r="L7" s="2" t="s">
        <v>8</v>
      </c>
    </row>
    <row r="8" spans="1:12" ht="16.5" customHeight="1" x14ac:dyDescent="0.3">
      <c r="A8" s="1">
        <v>10005</v>
      </c>
      <c r="B8" s="1">
        <v>2037</v>
      </c>
      <c r="C8" s="3" t="s">
        <v>2</v>
      </c>
      <c r="D8" s="1" t="s">
        <v>64</v>
      </c>
      <c r="E8" s="1">
        <v>49</v>
      </c>
      <c r="F8" s="1">
        <v>1</v>
      </c>
      <c r="G8" s="1" t="s">
        <v>81</v>
      </c>
      <c r="H8" s="1" t="s">
        <v>80</v>
      </c>
      <c r="I8" s="1">
        <v>0.01</v>
      </c>
      <c r="J8" s="1" t="s">
        <v>85</v>
      </c>
      <c r="K8" s="1">
        <v>1000</v>
      </c>
      <c r="L8" s="2" t="s">
        <v>8</v>
      </c>
    </row>
    <row r="9" spans="1:12" ht="16.5" customHeight="1" x14ac:dyDescent="0.3">
      <c r="A9" s="1">
        <v>10006</v>
      </c>
      <c r="B9" s="1">
        <v>2037</v>
      </c>
      <c r="C9" s="3" t="s">
        <v>2</v>
      </c>
      <c r="D9" s="1" t="s">
        <v>65</v>
      </c>
      <c r="E9" s="1">
        <v>49</v>
      </c>
      <c r="F9" s="1">
        <v>1</v>
      </c>
      <c r="G9" s="1" t="s">
        <v>81</v>
      </c>
      <c r="H9" s="1" t="s">
        <v>80</v>
      </c>
      <c r="I9" s="1">
        <v>0.01</v>
      </c>
      <c r="J9" s="1" t="s">
        <v>85</v>
      </c>
      <c r="K9" s="1">
        <v>1000</v>
      </c>
      <c r="L9" s="2" t="s">
        <v>8</v>
      </c>
    </row>
  </sheetData>
  <mergeCells count="2">
    <mergeCell ref="G1:J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4" sqref="D14"/>
    </sheetView>
  </sheetViews>
  <sheetFormatPr defaultRowHeight="13.5" x14ac:dyDescent="0.15"/>
  <cols>
    <col min="1" max="1" width="35.875" bestFit="1" customWidth="1"/>
  </cols>
  <sheetData>
    <row r="1" spans="1:6" x14ac:dyDescent="0.15">
      <c r="A1" t="s">
        <v>70</v>
      </c>
      <c r="B1" t="str">
        <f>IF(MID(A1,1,1)="·",1,"")</f>
        <v/>
      </c>
      <c r="C1" t="str">
        <f>IF(B1="",CONCATENATE("&lt;b&gt;",A1,"&lt;/b&gt;"),CONCATENATE("#",A1))</f>
        <v>&lt;b&gt;使用时间：&lt;/b&gt;</v>
      </c>
      <c r="D1" t="str">
        <f>C1</f>
        <v>&lt;b&gt;使用时间：&lt;/b&gt;</v>
      </c>
    </row>
    <row r="2" spans="1:6" x14ac:dyDescent="0.15">
      <c r="A2" t="s">
        <v>79</v>
      </c>
      <c r="B2">
        <f t="shared" ref="B2:B10" si="0">IF(MID(A2,1,1)="·",1,"")</f>
        <v>1</v>
      </c>
      <c r="C2" t="str">
        <f>IF(B2="",CONCATENATE("##&lt;b&gt;",A2,"&lt;/b&gt;"),CONCATENATE("# ",A2))</f>
        <v># ·21:00-03:00</v>
      </c>
      <c r="D2" t="str">
        <f>CONCATENATE(D1,C2)</f>
        <v>&lt;b&gt;使用时间：&lt;/b&gt;# ·21:00-03:00</v>
      </c>
    </row>
    <row r="3" spans="1:6" x14ac:dyDescent="0.15">
      <c r="A3" t="s">
        <v>71</v>
      </c>
      <c r="B3" t="str">
        <f t="shared" si="0"/>
        <v/>
      </c>
      <c r="C3" t="str">
        <f t="shared" ref="C3:C10" si="1">IF(B3="",CONCATENATE("##&lt;b&gt;",A3,"&lt;/b&gt;"),CONCATENATE("# ",A3))</f>
        <v>##&lt;b&gt;适用范围：&lt;/b&gt;</v>
      </c>
      <c r="D3" t="str">
        <f t="shared" ref="D3:D10" si="2">CONCATENATE(D2,C3)</f>
        <v>&lt;b&gt;使用时间：&lt;/b&gt;# ·21:00-03:00##&lt;b&gt;适用范围：&lt;/b&gt;</v>
      </c>
    </row>
    <row r="4" spans="1:6" x14ac:dyDescent="0.15">
      <c r="A4" t="s">
        <v>78</v>
      </c>
      <c r="B4">
        <f t="shared" si="0"/>
        <v>1</v>
      </c>
      <c r="C4" t="str">
        <f t="shared" si="1"/>
        <v># ·全场通用</v>
      </c>
      <c r="D4" t="str">
        <f t="shared" si="2"/>
        <v>&lt;b&gt;使用时间：&lt;/b&gt;# ·21:00-03:00##&lt;b&gt;适用范围：&lt;/b&gt;# ·全场通用</v>
      </c>
    </row>
    <row r="5" spans="1:6" x14ac:dyDescent="0.15">
      <c r="A5" t="s">
        <v>72</v>
      </c>
      <c r="B5" t="str">
        <f t="shared" si="0"/>
        <v/>
      </c>
      <c r="C5" t="str">
        <f t="shared" si="1"/>
        <v>##&lt;b&gt;使用规则：&lt;/b&gt;</v>
      </c>
      <c r="D5" t="str">
        <f t="shared" si="2"/>
        <v>&lt;b&gt;使用时间：&lt;/b&gt;# ·21:00-03:00##&lt;b&gt;适用范围：&lt;/b&gt;# ·全场通用##&lt;b&gt;使用规则：&lt;/b&gt;</v>
      </c>
    </row>
    <row r="6" spans="1:6" x14ac:dyDescent="0.15">
      <c r="A6" t="s">
        <v>73</v>
      </c>
      <c r="B6">
        <f t="shared" si="0"/>
        <v>1</v>
      </c>
      <c r="C6" t="str">
        <f t="shared" si="1"/>
        <v># ·无需预约，消费高峰期可能需要等位</v>
      </c>
      <c r="D6" t="str">
        <f t="shared" si="2"/>
        <v>&lt;b&gt;使用时间：&lt;/b&gt;# ·21:00-03:00##&lt;b&gt;适用范围：&lt;/b&gt;# ·全场通用##&lt;b&gt;使用规则：&lt;/b&gt;# ·无需预约，消费高峰期可能需要等位</v>
      </c>
    </row>
    <row r="7" spans="1:6" x14ac:dyDescent="0.15">
      <c r="A7" t="s">
        <v>74</v>
      </c>
      <c r="B7">
        <f t="shared" si="0"/>
        <v>1</v>
      </c>
      <c r="C7" t="str">
        <f t="shared" si="1"/>
        <v># ·商家提供免费WIFI</v>
      </c>
      <c r="D7" t="str">
        <f t="shared" si="2"/>
        <v>&lt;b&gt;使用时间：&lt;/b&gt;# ·21:00-03:00##&lt;b&gt;适用范围：&lt;/b&gt;# ·全场通用##&lt;b&gt;使用规则：&lt;/b&gt;# ·无需预约，消费高峰期可能需要等位# ·商家提供免费WIFI</v>
      </c>
    </row>
    <row r="8" spans="1:6" x14ac:dyDescent="0.15">
      <c r="A8" t="s">
        <v>75</v>
      </c>
      <c r="B8">
        <f t="shared" si="0"/>
        <v>1</v>
      </c>
      <c r="C8" t="str">
        <f t="shared" si="1"/>
        <v># ·停车位收费标准：详询商家</v>
      </c>
      <c r="D8" t="str">
        <f t="shared" si="2"/>
        <v>&lt;b&gt;使用时间：&lt;/b&gt;# ·21:00-03:00##&lt;b&gt;适用范围：&lt;/b&gt;# ·全场通用##&lt;b&gt;使用规则：&lt;/b&gt;# ·无需预约，消费高峰期可能需要等位# ·商家提供免费WIFI# ·停车位收费标准：详询商家</v>
      </c>
    </row>
    <row r="9" spans="1:6" x14ac:dyDescent="0.15">
      <c r="A9" t="s">
        <v>76</v>
      </c>
      <c r="B9">
        <f t="shared" si="0"/>
        <v>1</v>
      </c>
      <c r="C9" t="str">
        <f t="shared" si="1"/>
        <v># ·不可叠加使用</v>
      </c>
      <c r="D9" t="str">
        <f t="shared" si="2"/>
        <v>&lt;b&gt;使用时间：&lt;/b&gt;# ·21:00-03:00##&lt;b&gt;适用范围：&lt;/b&gt;# ·全场通用##&lt;b&gt;使用规则：&lt;/b&gt;# ·无需预约，消费高峰期可能需要等位# ·商家提供免费WIFI# ·停车位收费标准：详询商家# ·不可叠加使用</v>
      </c>
    </row>
    <row r="10" spans="1:6" x14ac:dyDescent="0.15">
      <c r="A10" t="s">
        <v>77</v>
      </c>
      <c r="B10">
        <f t="shared" si="0"/>
        <v>1</v>
      </c>
      <c r="C10" t="str">
        <f t="shared" si="1"/>
        <v># ·不计算卡座消费内容</v>
      </c>
      <c r="D10" t="str">
        <f t="shared" si="2"/>
        <v>&lt;b&gt;使用时间：&lt;/b&gt;# ·21:00-03:00##&lt;b&gt;适用范围：&lt;/b&gt;# ·全场通用##&lt;b&gt;使用规则：&lt;/b&gt;# ·无需预约，消费高峰期可能需要等位# ·商家提供免费WIFI# ·停车位收费标准：详询商家# ·不可叠加使用# ·不计算卡座消费内容</v>
      </c>
    </row>
    <row r="14" spans="1:6" x14ac:dyDescent="0.15">
      <c r="D14" t="str">
        <f>CONCATENATE(F14,D10,F15)</f>
        <v>&lt;font size=20&gt;&lt;b&gt;使用时间：&lt;/b&gt;# ·21:00-03:00##&lt;b&gt;适用范围：&lt;/b&gt;# ·全场通用##&lt;b&gt;使用规则：&lt;/b&gt;# ·无需预约，消费高峰期可能需要等位# ·商家提供免费WIFI# ·停车位收费标准：详询商家# ·不可叠加使用# ·不计算卡座消费内容&lt;/font&gt;</v>
      </c>
      <c r="F14" t="s">
        <v>82</v>
      </c>
    </row>
    <row r="15" spans="1:6" x14ac:dyDescent="0.15">
      <c r="F15" t="s">
        <v>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门店信息</vt:lpstr>
      <vt:lpstr>商品表</vt:lpstr>
      <vt:lpstr>充值</vt:lpstr>
      <vt:lpstr>使用说明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2019-07-12T06:48:03Z</dcterms:modified>
</cp:coreProperties>
</file>